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Dstfs02\01170_市町村課$\01_所属全体フォルダ\5財政班\05fy\050_地方公会計\11 令和３年度財政状況資料集の作成について（ストック情報）\06_HP公表\"/>
    </mc:Choice>
  </mc:AlternateContent>
  <xr:revisionPtr revIDLastSave="0" documentId="13_ncr:1_{EAE2E05F-A236-4165-82ED-9038323C8177}" xr6:coauthVersionLast="47" xr6:coauthVersionMax="47" xr10:uidLastSave="{00000000-0000-0000-0000-000000000000}"/>
  <bookViews>
    <workbookView xWindow="-108" yWindow="-108" windowWidth="23256" windowHeight="1245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6"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C36" i="10"/>
  <c r="CO35" i="10"/>
  <c r="BE35" i="10"/>
  <c r="CO34" i="10"/>
  <c r="BE34" i="10"/>
  <c r="C34" i="10"/>
  <c r="C35" i="10" s="1"/>
  <c r="U34" i="10" l="1"/>
  <c r="U35" i="10" s="1"/>
  <c r="U36" i="10" s="1"/>
  <c r="U37" i="10" s="1"/>
  <c r="AM34" i="10"/>
  <c r="AM35" i="10" s="1"/>
  <c r="AM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BW42" i="10" s="1"/>
  <c r="BW43" i="10" s="1"/>
</calcChain>
</file>

<file path=xl/sharedStrings.xml><?xml version="1.0" encoding="utf-8"?>
<sst xmlns="http://schemas.openxmlformats.org/spreadsheetml/2006/main" count="1150" uniqueCount="619">
  <si>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</si>
  <si>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</si>
  <si>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</si>
  <si>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</si>
  <si>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</si>
  <si>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</si>
  <si>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</si>
  <si>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</si>
  <si>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</si>
  <si>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</si>
  <si>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</si>
  <si>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</si>
  <si>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</si>
  <si>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</si>
  <si>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</si>
  <si>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</si>
  <si>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</si>
  <si>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</si>
  <si>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</si>
  <si>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</si>
  <si>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</si>
  <si>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</si>
  <si>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</si>
  <si>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</si>
  <si>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</si>
  <si>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</si>
  <si>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</si>
  <si>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</si>
  <si>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</si>
  <si>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</si>
  <si>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</si>
  <si>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</si>
  <si>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</si>
  <si>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</si>
  <si>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</si>
  <si>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</si>
  <si>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</si>
  <si>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</si>
  <si>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</si>
  <si>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</si>
  <si>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</si>
  <si>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</si>
  <si>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</si>
  <si>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</si>
  <si>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</si>
  <si>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</si>
  <si>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</si>
  <si>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</si>
  <si>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</si>
  <si>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</si>
  <si>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</si>
  <si>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</si>
  <si>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</si>
  <si>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</si>
  <si>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</si>
  <si>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</si>
  <si>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</si>
  <si>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</si>
  <si>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</si>
  <si>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</si>
  <si>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</si>
  <si>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</si>
  <si>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</si>
  <si>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</si>
  <si>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</si>
  <si>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</si>
  <si>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</si>
  <si>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</si>
  <si>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</si>
  <si>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</si>
  <si>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</si>
  <si>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</si>
  <si>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</si>
  <si>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</si>
  <si>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</si>
  <si>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</si>
  <si>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</si>
  <si>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</si>
  <si>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</si>
  <si>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</si>
  <si>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</si>
  <si>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</si>
  <si>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</si>
  <si>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</si>
  <si>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</si>
  <si>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Ⅰ－３</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</si>
  <si>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</si>
  <si>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</si>
  <si>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</si>
  <si>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</si>
  <si>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</si>
  <si>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</si>
  <si>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</si>
  <si>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</si>
  <si>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</si>
  <si>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</si>
  <si>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</si>
  <si>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</si>
  <si>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大網白里市</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</si>
  <si>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</si>
  <si>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</si>
  <si>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</si>
  <si>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</si>
  <si>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</si>
  <si>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</si>
  <si>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</si>
  <si>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</si>
  <si>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</si>
  <si>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</si>
  <si>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</si>
  <si>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</si>
  <si>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</si>
  <si>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</si>
  <si>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</si>
  <si>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</si>
  <si>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</si>
  <si>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</si>
  <si>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</si>
  <si>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</si>
  <si>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</si>
  <si>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</si>
  <si>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</si>
  <si>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</si>
  <si>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</si>
  <si>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</si>
  <si>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</si>
  <si>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</si>
  <si>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</si>
  <si>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</si>
  <si>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</si>
  <si>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</si>
  <si>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</si>
  <si>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</si>
  <si>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</si>
  <si>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</si>
  <si>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</si>
  <si>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</si>
  <si>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</si>
  <si>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</si>
  <si>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</si>
  <si>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</si>
  <si>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</si>
  <si>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</si>
  <si>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</si>
  <si>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</si>
  <si>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</si>
  <si>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</si>
  <si>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</si>
  <si>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</si>
  <si>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</si>
  <si>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</si>
  <si>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</si>
  <si>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</si>
  <si>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</si>
  <si>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</si>
  <si>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</si>
  <si>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</si>
  <si>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</si>
  <si>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</si>
  <si>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</si>
  <si>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</si>
  <si>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</si>
  <si>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</si>
  <si>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</si>
  <si>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</si>
  <si>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</si>
  <si>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</si>
  <si>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</si>
  <si>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</si>
  <si>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</si>
  <si>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</si>
  <si>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</si>
  <si>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</si>
  <si>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</si>
  <si>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</si>
  <si>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</si>
  <si>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</si>
  <si>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</si>
  <si>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</si>
  <si>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</si>
  <si>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</si>
  <si>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</si>
  <si>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</si>
  <si>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</si>
  <si>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</si>
  <si>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</si>
  <si>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</si>
  <si>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</si>
  <si>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</si>
  <si>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</si>
  <si>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</si>
  <si>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</si>
  <si>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</si>
  <si>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</si>
  <si>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</si>
  <si>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</si>
  <si>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</si>
  <si>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</si>
  <si>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</si>
  <si>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</si>
  <si>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</si>
  <si>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</si>
  <si>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</si>
  <si>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</si>
  <si>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</si>
  <si>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</si>
  <si>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</si>
  <si>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</si>
  <si>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</si>
  <si>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</si>
  <si>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</si>
  <si>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</si>
  <si>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</si>
  <si>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千葉県大網白里市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</si>
  <si>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</si>
  <si>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</si>
  <si>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</si>
  <si>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</si>
  <si>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</si>
  <si>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</si>
  <si>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</si>
  <si>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</si>
  <si>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</si>
  <si>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</si>
  <si>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</si>
  <si>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</si>
  <si>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</si>
  <si>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</si>
  <si>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</si>
  <si>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</si>
  <si>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</si>
  <si>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</si>
  <si>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</si>
  <si>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</si>
  <si>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</si>
  <si>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</si>
  <si>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</si>
  <si>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</si>
  <si>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</si>
  <si>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</si>
  <si>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</si>
  <si>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</si>
  <si>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</si>
  <si>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</si>
  <si>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</si>
  <si>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</si>
  <si>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</si>
  <si>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</si>
  <si>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</si>
  <si>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</si>
  <si>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</si>
  <si>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</si>
  <si>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</si>
  <si>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</si>
  <si>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</si>
  <si>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</si>
  <si>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</si>
  <si>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</si>
  <si>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</si>
  <si>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</si>
  <si>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</si>
  <si>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</si>
  <si>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</si>
  <si>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</si>
  <si>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</si>
  <si>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</si>
  <si>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</si>
  <si>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</si>
  <si>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</si>
  <si>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</si>
  <si>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</si>
  <si>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</si>
  <si>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</si>
  <si>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</si>
  <si>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</si>
  <si>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</si>
  <si>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</si>
  <si>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</si>
  <si>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</si>
  <si>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</si>
  <si>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</si>
  <si>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</si>
  <si>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</si>
  <si>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</si>
  <si>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</si>
  <si>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</si>
  <si>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</si>
  <si>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</si>
  <si>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</si>
  <si>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</si>
  <si>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</si>
  <si>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</si>
  <si>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</si>
  <si>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</si>
  <si>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</si>
  <si>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</si>
  <si>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</si>
  <si>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</si>
  <si>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</si>
  <si>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</si>
  <si>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</si>
  <si>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</si>
  <si>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</si>
  <si>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</si>
  <si>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</si>
  <si>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</si>
  <si>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</si>
  <si>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</si>
  <si>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</si>
  <si>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</si>
  <si>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</si>
  <si>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</si>
  <si>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</si>
  <si>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</si>
  <si>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</si>
  <si>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</si>
  <si>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</si>
  <si>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</si>
  <si>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</si>
  <si>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</si>
  <si>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</si>
  <si>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</si>
  <si>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</si>
  <si>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</si>
  <si>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</si>
  <si>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</si>
  <si>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</si>
  <si>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</si>
  <si>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</si>
  <si>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</si>
  <si>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</si>
  <si>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</si>
  <si>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</si>
  <si>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</si>
  <si>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</si>
  <si>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</si>
  <si>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</si>
  <si>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</si>
  <si>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</si>
  <si>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上水道</t>
    <phoneticPr fontId="5"/>
  </si>
  <si>
    <t>被保険者数(人)</t>
  </si>
  <si>
    <t>　積立金</t>
    <phoneticPr fontId="5"/>
  </si>
  <si>
    <t>地方債</t>
  </si>
  <si>
    <t>その他</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</si>
  <si>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</si>
  <si>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</si>
  <si>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</si>
  <si>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</si>
  <si>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</si>
  <si>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</si>
  <si>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</si>
  <si>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</si>
  <si>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</si>
  <si>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</si>
  <si>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</si>
  <si>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</si>
  <si>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</si>
  <si>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</si>
  <si>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</si>
  <si>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</si>
  <si>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</si>
  <si>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</si>
  <si>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</si>
  <si>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</si>
  <si>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</si>
  <si>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</si>
  <si>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</si>
  <si>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</si>
  <si>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千葉県大網白里市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</si>
  <si>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</si>
  <si>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</si>
  <si>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</si>
  <si>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</si>
  <si>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</si>
  <si>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</si>
  <si>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</si>
  <si>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</si>
  <si>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</si>
  <si>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</si>
  <si>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</si>
  <si>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</si>
  <si>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</si>
  <si>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</si>
  <si>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</si>
  <si>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</si>
  <si>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</si>
  <si>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</si>
  <si>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</si>
  <si>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</si>
  <si>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</si>
  <si>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</si>
  <si>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</si>
  <si>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</si>
  <si>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</si>
  <si>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</si>
  <si>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</si>
  <si>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</si>
  <si>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</si>
  <si>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</si>
  <si>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</si>
  <si>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</si>
  <si>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</si>
  <si>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</si>
  <si>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</si>
  <si>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</si>
  <si>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</si>
  <si>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</si>
  <si>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介護サービス事業特別会計</t>
    <phoneticPr fontId="5"/>
  </si>
  <si>
    <t>ガス事業会計</t>
    <phoneticPr fontId="5"/>
  </si>
  <si>
    <t>法適用企業</t>
    <phoneticPr fontId="5"/>
  </si>
  <si>
    <t>病院事業会計</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</si>
  <si>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</si>
  <si>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</si>
  <si>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</si>
  <si>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</si>
  <si>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</si>
  <si>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</si>
  <si>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</si>
  <si>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</si>
  <si>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</si>
  <si>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</si>
  <si>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</si>
  <si>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</si>
  <si>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</si>
  <si>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</si>
  <si>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</si>
  <si>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</si>
  <si>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</si>
  <si>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</si>
  <si>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</si>
  <si>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</si>
  <si>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</si>
  <si>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</si>
  <si>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</si>
  <si>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</si>
  <si>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</si>
  <si>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</si>
  <si>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</si>
  <si>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</si>
  <si>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</si>
  <si>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</si>
  <si>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</si>
  <si>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</si>
  <si>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</si>
  <si>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</si>
  <si>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</si>
  <si>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</si>
  <si>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</si>
  <si>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</si>
  <si>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</si>
  <si>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</si>
  <si>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</si>
  <si>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</si>
  <si>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</si>
  <si>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</si>
  <si>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</si>
  <si>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</si>
  <si>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</si>
  <si>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</si>
  <si>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</si>
  <si>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</si>
  <si>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</si>
  <si>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</si>
  <si>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</si>
  <si>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</si>
  <si>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</si>
  <si>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</si>
  <si>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</si>
  <si>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</si>
  <si>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</si>
  <si>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</si>
  <si>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</si>
  <si>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</si>
  <si>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</si>
  <si>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</si>
  <si>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</si>
  <si>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</si>
  <si>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</si>
  <si>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</si>
  <si>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</si>
  <si>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</si>
  <si>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</si>
  <si>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</si>
  <si>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</si>
  <si>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</si>
  <si>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</si>
  <si>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</si>
  <si>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ガス事業会計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</si>
  <si>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</si>
  <si>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</si>
  <si>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</si>
  <si>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</si>
  <si>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</si>
  <si>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</si>
  <si>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</si>
  <si>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</si>
  <si>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</si>
  <si>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</si>
  <si>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</si>
  <si>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</si>
  <si>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</si>
  <si>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</si>
  <si>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</si>
  <si>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</si>
  <si>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</si>
  <si>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</si>
  <si>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</si>
  <si>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</si>
  <si>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</si>
  <si>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</si>
  <si>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</si>
  <si>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</si>
  <si>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</si>
  <si>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</si>
  <si>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</si>
  <si>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</si>
  <si>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</si>
  <si>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</si>
  <si>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</si>
  <si>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</si>
  <si>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</si>
  <si>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</si>
  <si>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</si>
  <si>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</si>
  <si>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</si>
  <si>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</si>
  <si>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</si>
  <si>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</si>
  <si>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</si>
  <si>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</si>
  <si>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</si>
  <si>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</si>
  <si>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</si>
  <si>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</si>
  <si>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</si>
  <si>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</si>
  <si>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</si>
  <si>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</si>
  <si>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</si>
  <si>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</si>
  <si>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</si>
  <si>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</si>
  <si>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</si>
  <si>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</si>
  <si>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</si>
  <si>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</si>
  <si>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</si>
  <si>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</si>
  <si>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</si>
  <si>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</si>
  <si>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</si>
  <si>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</si>
  <si>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</si>
  <si>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</si>
  <si>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</si>
  <si>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</si>
  <si>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</si>
  <si>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</si>
  <si>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</si>
  <si>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</si>
  <si>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</si>
  <si>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</si>
  <si>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</si>
  <si>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</si>
  <si>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</si>
  <si>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</si>
  <si>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</si>
  <si>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</si>
  <si>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</si>
  <si>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</si>
  <si>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</si>
  <si>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</si>
  <si>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6.90</t>
  </si>
  <si>
    <t>▲ 6.73</t>
  </si>
  <si>
    <t>▲ 7.35</t>
  </si>
  <si>
    <t>▲ 0.92</t>
  </si>
  <si>
    <t>一般会計</t>
  </si>
  <si>
    <t>病院事業会計</t>
  </si>
  <si>
    <t>ガス事業会計</t>
  </si>
  <si>
    <t>介護保険特別会計</t>
  </si>
  <si>
    <t>下水道事業会計</t>
  </si>
  <si>
    <t>国民健康保険特別会計</t>
  </si>
  <si>
    <t>土地区画整理事業特別会計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</si>
  <si>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</si>
  <si>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</si>
  <si>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</si>
  <si>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</si>
  <si>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</si>
  <si>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</si>
  <si>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</si>
  <si>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</si>
  <si>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</si>
  <si>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千葉県市町村総合事務組合(一般会計)</t>
  </si>
  <si>
    <t>千葉県市町村総合事務組合(千葉県自治会館管理運営特別会計)</t>
  </si>
  <si>
    <t>千葉県市町村総合事務組合(千葉県自治研修センター特別会計)</t>
  </si>
  <si>
    <t>千葉県市町村総合事務組合(千葉県市町村交通災害共済特別会計)</t>
  </si>
  <si>
    <t>九十九里地域水道企業団(水道用水供給事業会計)</t>
  </si>
  <si>
    <t>山武郡市広域行政組合(一般会計)</t>
  </si>
  <si>
    <t>山武郡市広域水道企業団(水道事業会計)</t>
  </si>
  <si>
    <t>東金市外三市町清掃組合(一般会計)</t>
  </si>
  <si>
    <t>千葉県後期高齢者医療広域連合(一般会計)</t>
  </si>
  <si>
    <t>千葉県後期高齢者医療広域連合(後期高齢者医療特別会計)</t>
  </si>
  <si>
    <t>庁舎等建設基金</t>
    <rPh sb="0" eb="2">
      <t>チョウシャ</t>
    </rPh>
    <rPh sb="2" eb="3">
      <t>トウ</t>
    </rPh>
    <rPh sb="3" eb="5">
      <t>ケンセツ</t>
    </rPh>
    <rPh sb="5" eb="7">
      <t>キキン</t>
    </rPh>
    <phoneticPr fontId="5"/>
  </si>
  <si>
    <t>社会福祉基金</t>
    <rPh sb="0" eb="2">
      <t>シャカイ</t>
    </rPh>
    <rPh sb="2" eb="4">
      <t>フクシ</t>
    </rPh>
    <rPh sb="4" eb="6">
      <t>キキン</t>
    </rPh>
    <phoneticPr fontId="5"/>
  </si>
  <si>
    <t>公共施設整備改修基金</t>
    <rPh sb="0" eb="2">
      <t>コウキョウ</t>
    </rPh>
    <rPh sb="2" eb="4">
      <t>シセツ</t>
    </rPh>
    <rPh sb="4" eb="6">
      <t>セイビ</t>
    </rPh>
    <rPh sb="6" eb="8">
      <t>カイシュウ</t>
    </rPh>
    <rPh sb="8" eb="10">
      <t>キキン</t>
    </rPh>
    <phoneticPr fontId="5"/>
  </si>
  <si>
    <t>森林環境整備基金</t>
    <rPh sb="6" eb="8">
      <t>キキン</t>
    </rPh>
    <phoneticPr fontId="5"/>
  </si>
  <si>
    <t>スポーツ振興基金</t>
    <rPh sb="4" eb="6">
      <t>シンコウ</t>
    </rPh>
    <rPh sb="6" eb="8">
      <t>キキン</t>
    </rPh>
    <phoneticPr fontId="5"/>
  </si>
  <si>
    <t xml:space="preserve">※8：職員の状況については、令和3年地方公務員給与実態調査に基づいている。 </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</si>
  <si>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</si>
  <si>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</si>
  <si>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地方債の新規発行を抑制してきた結果、将来負担比率が低下している。有形固定資産減価償却率についても、上昇傾向にあるが、類似団体よりも低い水準となっている。
　今後も、市債発行額の縮減に努めるとともに、公共施設等総合管理計画や個別施設計画等に基づく施設の適切な維持管理や統廃合等に取り組んでいく。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</si>
  <si>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</si>
  <si>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</si>
  <si>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</si>
  <si>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</si>
  <si>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</si>
  <si>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</si>
  <si>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実質公債費比率は近年上昇傾向にある。上昇の主な要因としては、過去に施設等の整備のために発行した市債の償還開始が考えられる。
　将来負担比率は類似団体と比較して高いものの、低下傾向にある。低下の主な要因としては、新規の普通建設事業を抑制し、市債発行額を縮減してきたことが考えられる。
　今後も、事業の選択を慎重に行い、市債発行の抑制に努める必要がある。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</si>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</sst>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4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horizontal="center" vertical="center" wrapText="1"/>
    </xf>
    <xf numFmtId="0" fontId="20" fillId="0" borderId="54"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lignment vertical="center"/>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4"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48"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48" xfId="11" applyBorder="1" applyAlignment="1">
      <alignment horizontal="right" vertical="center" shrinkToFit="1"/>
    </xf>
    <xf numFmtId="181" fontId="20" fillId="0" borderId="64"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4"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C7FFDF47-3E0B-4774-891C-E298069C09A6}"/>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88968</c:v>
                </c:pt>
                <c:pt idx="1">
                  <c:v>85173</c:v>
                </c:pt>
                <c:pt idx="2">
                  <c:v>94081</c:v>
                </c:pt>
                <c:pt idx="3">
                  <c:v>92632</c:v>
                </c:pt>
                <c:pt idx="4">
                  <c:v>71279</c:v>
                </c:pt>
              </c:numCache>
            </c:numRef>
          </c:val>
          <c:smooth val="0"/>
          <c:extLst>
            <c:ext xmlns:c16="http://schemas.microsoft.com/office/drawing/2014/chart" uri="{C3380CC4-5D6E-409C-BE32-E72D297353CC}">
              <c16:uniqueId val="{00000000-CA0B-4C51-9EC2-A5DA61DA093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38416</c:v>
                </c:pt>
                <c:pt idx="1">
                  <c:v>41259</c:v>
                </c:pt>
                <c:pt idx="2">
                  <c:v>29257</c:v>
                </c:pt>
                <c:pt idx="3">
                  <c:v>20282</c:v>
                </c:pt>
                <c:pt idx="4">
                  <c:v>8725</c:v>
                </c:pt>
              </c:numCache>
            </c:numRef>
          </c:val>
          <c:smooth val="0"/>
          <c:extLst>
            <c:ext xmlns:c16="http://schemas.microsoft.com/office/drawing/2014/chart" uri="{C3380CC4-5D6E-409C-BE32-E72D297353CC}">
              <c16:uniqueId val="{00000001-CA0B-4C51-9EC2-A5DA61DA0939}"/>
            </c:ext>
          </c:extLst>
        </c:ser>
        <c:dLbls>
          <c:showLegendKey val="0"/>
          <c:showVal val="0"/>
          <c:showCatName val="0"/>
          <c:showSerName val="0"/>
          <c:showPercent val="0"/>
          <c:showBubbleSize val="0"/>
        </c:dLbls>
        <c:marker val="1"/>
        <c:smooth val="0"/>
        <c:axId val="396972896"/>
        <c:axId val="188885624"/>
      </c:lineChart>
      <c:catAx>
        <c:axId val="3969728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8885624"/>
        <c:crosses val="autoZero"/>
        <c:auto val="1"/>
        <c:lblAlgn val="ctr"/>
        <c:lblOffset val="100"/>
        <c:tickLblSkip val="1"/>
        <c:tickMarkSkip val="1"/>
        <c:noMultiLvlLbl val="0"/>
      </c:catAx>
      <c:valAx>
        <c:axId val="188885624"/>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69728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7.54</c:v>
                </c:pt>
                <c:pt idx="1">
                  <c:v>5.72</c:v>
                </c:pt>
                <c:pt idx="2">
                  <c:v>4.76</c:v>
                </c:pt>
                <c:pt idx="3">
                  <c:v>6.1</c:v>
                </c:pt>
                <c:pt idx="4">
                  <c:v>8.2899999999999991</c:v>
                </c:pt>
              </c:numCache>
            </c:numRef>
          </c:val>
          <c:extLst>
            <c:ext xmlns:c16="http://schemas.microsoft.com/office/drawing/2014/chart" uri="{C3380CC4-5D6E-409C-BE32-E72D297353CC}">
              <c16:uniqueId val="{00000000-9700-4ADB-A2DD-0B45129FBFC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15.66</c:v>
                </c:pt>
                <c:pt idx="1">
                  <c:v>14.7</c:v>
                </c:pt>
                <c:pt idx="2">
                  <c:v>11.27</c:v>
                </c:pt>
                <c:pt idx="3">
                  <c:v>10.85</c:v>
                </c:pt>
                <c:pt idx="4">
                  <c:v>13.58</c:v>
                </c:pt>
              </c:numCache>
            </c:numRef>
          </c:val>
          <c:extLst>
            <c:ext xmlns:c16="http://schemas.microsoft.com/office/drawing/2014/chart" uri="{C3380CC4-5D6E-409C-BE32-E72D297353CC}">
              <c16:uniqueId val="{00000001-9700-4ADB-A2DD-0B45129FBFCB}"/>
            </c:ext>
          </c:extLst>
        </c:ser>
        <c:dLbls>
          <c:showLegendKey val="0"/>
          <c:showVal val="0"/>
          <c:showCatName val="0"/>
          <c:showSerName val="0"/>
          <c:showPercent val="0"/>
          <c:showBubbleSize val="0"/>
        </c:dLbls>
        <c:gapWidth val="250"/>
        <c:overlap val="100"/>
        <c:axId val="450293240"/>
        <c:axId val="4518964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-6.9</c:v>
                </c:pt>
                <c:pt idx="1">
                  <c:v>-6.73</c:v>
                </c:pt>
                <c:pt idx="2">
                  <c:v>-7.35</c:v>
                </c:pt>
                <c:pt idx="3">
                  <c:v>-0.92</c:v>
                </c:pt>
                <c:pt idx="4">
                  <c:v>2.5099999999999998</c:v>
                </c:pt>
              </c:numCache>
            </c:numRef>
          </c:val>
          <c:smooth val="0"/>
          <c:extLst>
            <c:ext xmlns:c16="http://schemas.microsoft.com/office/drawing/2014/chart" uri="{C3380CC4-5D6E-409C-BE32-E72D297353CC}">
              <c16:uniqueId val="{00000002-9700-4ADB-A2DD-0B45129FBFCB}"/>
            </c:ext>
          </c:extLst>
        </c:ser>
        <c:dLbls>
          <c:showLegendKey val="0"/>
          <c:showVal val="0"/>
          <c:showCatName val="0"/>
          <c:showSerName val="0"/>
          <c:showPercent val="0"/>
          <c:showBubbleSize val="0"/>
        </c:dLbls>
        <c:marker val="1"/>
        <c:smooth val="0"/>
        <c:axId val="450293240"/>
        <c:axId val="451896440"/>
      </c:lineChart>
      <c:catAx>
        <c:axId val="450293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51896440"/>
        <c:crosses val="autoZero"/>
        <c:auto val="1"/>
        <c:lblAlgn val="ctr"/>
        <c:lblOffset val="100"/>
        <c:tickLblSkip val="1"/>
        <c:tickMarkSkip val="1"/>
        <c:noMultiLvlLbl val="0"/>
      </c:catAx>
      <c:valAx>
        <c:axId val="4518964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02932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0.12</c:v>
                </c:pt>
                <c:pt idx="2">
                  <c:v>#N/A</c:v>
                </c:pt>
                <c:pt idx="3">
                  <c:v>0.06</c:v>
                </c:pt>
                <c:pt idx="4">
                  <c:v>#N/A</c:v>
                </c:pt>
                <c:pt idx="5">
                  <c:v>0.02</c:v>
                </c:pt>
                <c:pt idx="6">
                  <c:v>#N/A</c:v>
                </c:pt>
                <c:pt idx="7">
                  <c:v>0</c:v>
                </c:pt>
                <c:pt idx="8">
                  <c:v>#N/A</c:v>
                </c:pt>
                <c:pt idx="9">
                  <c:v>0.02</c:v>
                </c:pt>
              </c:numCache>
            </c:numRef>
          </c:val>
          <c:extLst>
            <c:ext xmlns:c16="http://schemas.microsoft.com/office/drawing/2014/chart" uri="{C3380CC4-5D6E-409C-BE32-E72D297353CC}">
              <c16:uniqueId val="{00000000-ED9C-4F85-AB30-5BC17BAE979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9C-4F85-AB30-5BC17BAE979A}"/>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0.06</c:v>
                </c:pt>
                <c:pt idx="2">
                  <c:v>#N/A</c:v>
                </c:pt>
                <c:pt idx="3">
                  <c:v>0.03</c:v>
                </c:pt>
                <c:pt idx="4">
                  <c:v>#N/A</c:v>
                </c:pt>
                <c:pt idx="5">
                  <c:v>0.05</c:v>
                </c:pt>
                <c:pt idx="6">
                  <c:v>#N/A</c:v>
                </c:pt>
                <c:pt idx="7">
                  <c:v>0.04</c:v>
                </c:pt>
                <c:pt idx="8">
                  <c:v>#N/A</c:v>
                </c:pt>
                <c:pt idx="9">
                  <c:v>0.04</c:v>
                </c:pt>
              </c:numCache>
            </c:numRef>
          </c:val>
          <c:extLst>
            <c:ext xmlns:c16="http://schemas.microsoft.com/office/drawing/2014/chart" uri="{C3380CC4-5D6E-409C-BE32-E72D297353CC}">
              <c16:uniqueId val="{00000002-ED9C-4F85-AB30-5BC17BAE979A}"/>
            </c:ext>
          </c:extLst>
        </c:ser>
        <c:ser>
          <c:idx val="3"/>
          <c:order val="3"/>
          <c:tx>
            <c:strRef>
              <c:f>データシート!$A$30</c:f>
              <c:strCache>
                <c:ptCount val="1"/>
                <c:pt idx="0">
                  <c:v>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0.24</c:v>
                </c:pt>
                <c:pt idx="2">
                  <c:v>#N/A</c:v>
                </c:pt>
                <c:pt idx="3">
                  <c:v>0.27</c:v>
                </c:pt>
                <c:pt idx="4">
                  <c:v>#N/A</c:v>
                </c:pt>
                <c:pt idx="5">
                  <c:v>0</c:v>
                </c:pt>
                <c:pt idx="6">
                  <c:v>#N/A</c:v>
                </c:pt>
                <c:pt idx="7">
                  <c:v>0.13</c:v>
                </c:pt>
                <c:pt idx="8">
                  <c:v>#N/A</c:v>
                </c:pt>
                <c:pt idx="9">
                  <c:v>0.3</c:v>
                </c:pt>
              </c:numCache>
            </c:numRef>
          </c:val>
          <c:extLst>
            <c:ext xmlns:c16="http://schemas.microsoft.com/office/drawing/2014/chart" uri="{C3380CC4-5D6E-409C-BE32-E72D297353CC}">
              <c16:uniqueId val="{00000003-ED9C-4F85-AB30-5BC17BAE979A}"/>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2.59</c:v>
                </c:pt>
                <c:pt idx="2">
                  <c:v>#N/A</c:v>
                </c:pt>
                <c:pt idx="3">
                  <c:v>0.62</c:v>
                </c:pt>
                <c:pt idx="4">
                  <c:v>#N/A</c:v>
                </c:pt>
                <c:pt idx="5">
                  <c:v>0.27</c:v>
                </c:pt>
                <c:pt idx="6">
                  <c:v>#N/A</c:v>
                </c:pt>
                <c:pt idx="7">
                  <c:v>0.47</c:v>
                </c:pt>
                <c:pt idx="8">
                  <c:v>#N/A</c:v>
                </c:pt>
                <c:pt idx="9">
                  <c:v>0.51</c:v>
                </c:pt>
              </c:numCache>
            </c:numRef>
          </c:val>
          <c:extLst>
            <c:ext xmlns:c16="http://schemas.microsoft.com/office/drawing/2014/chart" uri="{C3380CC4-5D6E-409C-BE32-E72D297353CC}">
              <c16:uniqueId val="{00000004-ED9C-4F85-AB30-5BC17BAE979A}"/>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0.54</c:v>
                </c:pt>
                <c:pt idx="2">
                  <c:v>#N/A</c:v>
                </c:pt>
                <c:pt idx="3">
                  <c:v>0.22</c:v>
                </c:pt>
                <c:pt idx="4">
                  <c:v>#N/A</c:v>
                </c:pt>
                <c:pt idx="5">
                  <c:v>1.2</c:v>
                </c:pt>
                <c:pt idx="6">
                  <c:v>#N/A</c:v>
                </c:pt>
                <c:pt idx="7">
                  <c:v>0.47</c:v>
                </c:pt>
                <c:pt idx="8">
                  <c:v>#N/A</c:v>
                </c:pt>
                <c:pt idx="9">
                  <c:v>0.86</c:v>
                </c:pt>
              </c:numCache>
            </c:numRef>
          </c:val>
          <c:extLst>
            <c:ext xmlns:c16="http://schemas.microsoft.com/office/drawing/2014/chart" uri="{C3380CC4-5D6E-409C-BE32-E72D297353CC}">
              <c16:uniqueId val="{00000005-ED9C-4F85-AB30-5BC17BAE979A}"/>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1.83</c:v>
                </c:pt>
                <c:pt idx="2">
                  <c:v>#N/A</c:v>
                </c:pt>
                <c:pt idx="3">
                  <c:v>1.56</c:v>
                </c:pt>
                <c:pt idx="4">
                  <c:v>#N/A</c:v>
                </c:pt>
                <c:pt idx="5">
                  <c:v>1.42</c:v>
                </c:pt>
                <c:pt idx="6">
                  <c:v>#N/A</c:v>
                </c:pt>
                <c:pt idx="7">
                  <c:v>1.56</c:v>
                </c:pt>
                <c:pt idx="8">
                  <c:v>#N/A</c:v>
                </c:pt>
                <c:pt idx="9">
                  <c:v>1.82</c:v>
                </c:pt>
              </c:numCache>
            </c:numRef>
          </c:val>
          <c:extLst>
            <c:ext xmlns:c16="http://schemas.microsoft.com/office/drawing/2014/chart" uri="{C3380CC4-5D6E-409C-BE32-E72D297353CC}">
              <c16:uniqueId val="{00000006-ED9C-4F85-AB30-5BC17BAE979A}"/>
            </c:ext>
          </c:extLst>
        </c:ser>
        <c:ser>
          <c:idx val="7"/>
          <c:order val="7"/>
          <c:tx>
            <c:strRef>
              <c:f>データシート!$A$34</c:f>
              <c:strCache>
                <c:ptCount val="1"/>
                <c:pt idx="0">
                  <c:v>ガス事業会計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3.44</c:v>
                </c:pt>
                <c:pt idx="2">
                  <c:v>#N/A</c:v>
                </c:pt>
                <c:pt idx="3">
                  <c:v>3.61</c:v>
                </c:pt>
                <c:pt idx="4">
                  <c:v>#N/A</c:v>
                </c:pt>
                <c:pt idx="5">
                  <c:v>4.09</c:v>
                </c:pt>
                <c:pt idx="6">
                  <c:v>#N/A</c:v>
                </c:pt>
                <c:pt idx="7">
                  <c:v>4.2300000000000004</c:v>
                </c:pt>
                <c:pt idx="8">
                  <c:v>#N/A</c:v>
                </c:pt>
                <c:pt idx="9">
                  <c:v>3.41</c:v>
                </c:pt>
              </c:numCache>
            </c:numRef>
          </c:val>
          <c:extLst>
            <c:ext xmlns:c16="http://schemas.microsoft.com/office/drawing/2014/chart" uri="{C3380CC4-5D6E-409C-BE32-E72D297353CC}">
              <c16:uniqueId val="{00000007-ED9C-4F85-AB30-5BC17BAE979A}"/>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2.52</c:v>
                </c:pt>
                <c:pt idx="2">
                  <c:v>#N/A</c:v>
                </c:pt>
                <c:pt idx="3">
                  <c:v>2.17</c:v>
                </c:pt>
                <c:pt idx="4">
                  <c:v>#N/A</c:v>
                </c:pt>
                <c:pt idx="5">
                  <c:v>2.35</c:v>
                </c:pt>
                <c:pt idx="6">
                  <c:v>#N/A</c:v>
                </c:pt>
                <c:pt idx="7">
                  <c:v>3.16</c:v>
                </c:pt>
                <c:pt idx="8">
                  <c:v>#N/A</c:v>
                </c:pt>
                <c:pt idx="9">
                  <c:v>3.87</c:v>
                </c:pt>
              </c:numCache>
            </c:numRef>
          </c:val>
          <c:extLst>
            <c:ext xmlns:c16="http://schemas.microsoft.com/office/drawing/2014/chart" uri="{C3380CC4-5D6E-409C-BE32-E72D297353CC}">
              <c16:uniqueId val="{00000008-ED9C-4F85-AB30-5BC17BAE979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7.29</c:v>
                </c:pt>
                <c:pt idx="2">
                  <c:v>#N/A</c:v>
                </c:pt>
                <c:pt idx="3">
                  <c:v>5.44</c:v>
                </c:pt>
                <c:pt idx="4">
                  <c:v>#N/A</c:v>
                </c:pt>
                <c:pt idx="5">
                  <c:v>4.75</c:v>
                </c:pt>
                <c:pt idx="6">
                  <c:v>#N/A</c:v>
                </c:pt>
                <c:pt idx="7">
                  <c:v>5.96</c:v>
                </c:pt>
                <c:pt idx="8">
                  <c:v>#N/A</c:v>
                </c:pt>
                <c:pt idx="9">
                  <c:v>7.99</c:v>
                </c:pt>
              </c:numCache>
            </c:numRef>
          </c:val>
          <c:extLst>
            <c:ext xmlns:c16="http://schemas.microsoft.com/office/drawing/2014/chart" uri="{C3380CC4-5D6E-409C-BE32-E72D297353CC}">
              <c16:uniqueId val="{00000009-ED9C-4F85-AB30-5BC17BAE979A}"/>
            </c:ext>
          </c:extLst>
        </c:ser>
        <c:dLbls>
          <c:showLegendKey val="0"/>
          <c:showVal val="0"/>
          <c:showCatName val="0"/>
          <c:showSerName val="0"/>
          <c:showPercent val="0"/>
          <c:showBubbleSize val="0"/>
        </c:dLbls>
        <c:gapWidth val="150"/>
        <c:overlap val="100"/>
        <c:axId val="452956240"/>
        <c:axId val="456576488"/>
      </c:barChart>
      <c:catAx>
        <c:axId val="452956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56576488"/>
        <c:crosses val="autoZero"/>
        <c:auto val="1"/>
        <c:lblAlgn val="ctr"/>
        <c:lblOffset val="100"/>
        <c:tickLblSkip val="1"/>
        <c:tickMarkSkip val="1"/>
        <c:noMultiLvlLbl val="0"/>
      </c:catAx>
      <c:valAx>
        <c:axId val="456576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29562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1184</c:v>
                </c:pt>
                <c:pt idx="5">
                  <c:v>1217</c:v>
                </c:pt>
                <c:pt idx="8">
                  <c:v>1165</c:v>
                </c:pt>
                <c:pt idx="11">
                  <c:v>1157</c:v>
                </c:pt>
                <c:pt idx="14">
                  <c:v>1170</c:v>
                </c:pt>
              </c:numCache>
            </c:numRef>
          </c:val>
          <c:extLst>
            <c:ext xmlns:c16="http://schemas.microsoft.com/office/drawing/2014/chart" uri="{C3380CC4-5D6E-409C-BE32-E72D297353CC}">
              <c16:uniqueId val="{00000000-685C-4671-A990-02423D9002F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85C-4671-A990-02423D9002F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5</c:v>
                </c:pt>
                <c:pt idx="3">
                  <c:v>6</c:v>
                </c:pt>
                <c:pt idx="6">
                  <c:v>6</c:v>
                </c:pt>
                <c:pt idx="9">
                  <c:v>4</c:v>
                </c:pt>
                <c:pt idx="12">
                  <c:v>3</c:v>
                </c:pt>
              </c:numCache>
            </c:numRef>
          </c:val>
          <c:extLst>
            <c:ext xmlns:c16="http://schemas.microsoft.com/office/drawing/2014/chart" uri="{C3380CC4-5D6E-409C-BE32-E72D297353CC}">
              <c16:uniqueId val="{00000002-685C-4671-A990-02423D9002F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61</c:v>
                </c:pt>
                <c:pt idx="3">
                  <c:v>55</c:v>
                </c:pt>
                <c:pt idx="6">
                  <c:v>66</c:v>
                </c:pt>
                <c:pt idx="9">
                  <c:v>83</c:v>
                </c:pt>
                <c:pt idx="12">
                  <c:v>79</c:v>
                </c:pt>
              </c:numCache>
            </c:numRef>
          </c:val>
          <c:extLst>
            <c:ext xmlns:c16="http://schemas.microsoft.com/office/drawing/2014/chart" uri="{C3380CC4-5D6E-409C-BE32-E72D297353CC}">
              <c16:uniqueId val="{00000003-685C-4671-A990-02423D9002F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604</c:v>
                </c:pt>
                <c:pt idx="3">
                  <c:v>562</c:v>
                </c:pt>
                <c:pt idx="6">
                  <c:v>531</c:v>
                </c:pt>
                <c:pt idx="9">
                  <c:v>465</c:v>
                </c:pt>
                <c:pt idx="12">
                  <c:v>397</c:v>
                </c:pt>
              </c:numCache>
            </c:numRef>
          </c:val>
          <c:extLst>
            <c:ext xmlns:c16="http://schemas.microsoft.com/office/drawing/2014/chart" uri="{C3380CC4-5D6E-409C-BE32-E72D297353CC}">
              <c16:uniqueId val="{00000004-685C-4671-A990-02423D9002F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85C-4671-A990-02423D9002F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85C-4671-A990-02423D9002F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1179</c:v>
                </c:pt>
                <c:pt idx="3">
                  <c:v>1260</c:v>
                </c:pt>
                <c:pt idx="6">
                  <c:v>1339</c:v>
                </c:pt>
                <c:pt idx="9">
                  <c:v>1418</c:v>
                </c:pt>
                <c:pt idx="12">
                  <c:v>1500</c:v>
                </c:pt>
              </c:numCache>
            </c:numRef>
          </c:val>
          <c:extLst>
            <c:ext xmlns:c16="http://schemas.microsoft.com/office/drawing/2014/chart" uri="{C3380CC4-5D6E-409C-BE32-E72D297353CC}">
              <c16:uniqueId val="{00000007-685C-4671-A990-02423D9002F2}"/>
            </c:ext>
          </c:extLst>
        </c:ser>
        <c:dLbls>
          <c:showLegendKey val="0"/>
          <c:showVal val="0"/>
          <c:showCatName val="0"/>
          <c:showSerName val="0"/>
          <c:showPercent val="0"/>
          <c:showBubbleSize val="0"/>
        </c:dLbls>
        <c:gapWidth val="100"/>
        <c:overlap val="100"/>
        <c:axId val="447394688"/>
        <c:axId val="4473950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665</c:v>
                </c:pt>
                <c:pt idx="2">
                  <c:v>#N/A</c:v>
                </c:pt>
                <c:pt idx="3">
                  <c:v>#N/A</c:v>
                </c:pt>
                <c:pt idx="4">
                  <c:v>666</c:v>
                </c:pt>
                <c:pt idx="5">
                  <c:v>#N/A</c:v>
                </c:pt>
                <c:pt idx="6">
                  <c:v>#N/A</c:v>
                </c:pt>
                <c:pt idx="7">
                  <c:v>777</c:v>
                </c:pt>
                <c:pt idx="8">
                  <c:v>#N/A</c:v>
                </c:pt>
                <c:pt idx="9">
                  <c:v>#N/A</c:v>
                </c:pt>
                <c:pt idx="10">
                  <c:v>813</c:v>
                </c:pt>
                <c:pt idx="11">
                  <c:v>#N/A</c:v>
                </c:pt>
                <c:pt idx="12">
                  <c:v>#N/A</c:v>
                </c:pt>
                <c:pt idx="13">
                  <c:v>809</c:v>
                </c:pt>
                <c:pt idx="14">
                  <c:v>#N/A</c:v>
                </c:pt>
              </c:numCache>
            </c:numRef>
          </c:val>
          <c:smooth val="0"/>
          <c:extLst>
            <c:ext xmlns:c16="http://schemas.microsoft.com/office/drawing/2014/chart" uri="{C3380CC4-5D6E-409C-BE32-E72D297353CC}">
              <c16:uniqueId val="{00000008-685C-4671-A990-02423D9002F2}"/>
            </c:ext>
          </c:extLst>
        </c:ser>
        <c:dLbls>
          <c:showLegendKey val="0"/>
          <c:showVal val="0"/>
          <c:showCatName val="0"/>
          <c:showSerName val="0"/>
          <c:showPercent val="0"/>
          <c:showBubbleSize val="0"/>
        </c:dLbls>
        <c:marker val="1"/>
        <c:smooth val="0"/>
        <c:axId val="447394688"/>
        <c:axId val="447395072"/>
      </c:lineChart>
      <c:catAx>
        <c:axId val="447394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47395072"/>
        <c:crosses val="autoZero"/>
        <c:auto val="1"/>
        <c:lblAlgn val="ctr"/>
        <c:lblOffset val="100"/>
        <c:tickLblSkip val="1"/>
        <c:tickMarkSkip val="1"/>
        <c:noMultiLvlLbl val="0"/>
      </c:catAx>
      <c:valAx>
        <c:axId val="4473950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73946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14815</c:v>
                </c:pt>
                <c:pt idx="5">
                  <c:v>14642</c:v>
                </c:pt>
                <c:pt idx="8">
                  <c:v>14516</c:v>
                </c:pt>
                <c:pt idx="11">
                  <c:v>14072</c:v>
                </c:pt>
                <c:pt idx="14">
                  <c:v>13558</c:v>
                </c:pt>
              </c:numCache>
            </c:numRef>
          </c:val>
          <c:extLst>
            <c:ext xmlns:c16="http://schemas.microsoft.com/office/drawing/2014/chart" uri="{C3380CC4-5D6E-409C-BE32-E72D297353CC}">
              <c16:uniqueId val="{00000000-B0A0-4CAF-916E-E04A4CAFA51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B0A0-4CAF-916E-E04A4CAFA51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4406</c:v>
                </c:pt>
                <c:pt idx="5">
                  <c:v>4206</c:v>
                </c:pt>
                <c:pt idx="8">
                  <c:v>3529</c:v>
                </c:pt>
                <c:pt idx="11">
                  <c:v>3429</c:v>
                </c:pt>
                <c:pt idx="14">
                  <c:v>4080</c:v>
                </c:pt>
              </c:numCache>
            </c:numRef>
          </c:val>
          <c:extLst>
            <c:ext xmlns:c16="http://schemas.microsoft.com/office/drawing/2014/chart" uri="{C3380CC4-5D6E-409C-BE32-E72D297353CC}">
              <c16:uniqueId val="{00000002-B0A0-4CAF-916E-E04A4CAFA51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0A0-4CAF-916E-E04A4CAFA51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0A0-4CAF-916E-E04A4CAFA51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0A0-4CAF-916E-E04A4CAFA51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2353</c:v>
                </c:pt>
                <c:pt idx="3">
                  <c:v>2424</c:v>
                </c:pt>
                <c:pt idx="6">
                  <c:v>2428</c:v>
                </c:pt>
                <c:pt idx="9">
                  <c:v>2523</c:v>
                </c:pt>
                <c:pt idx="12">
                  <c:v>2590</c:v>
                </c:pt>
              </c:numCache>
            </c:numRef>
          </c:val>
          <c:extLst>
            <c:ext xmlns:c16="http://schemas.microsoft.com/office/drawing/2014/chart" uri="{C3380CC4-5D6E-409C-BE32-E72D297353CC}">
              <c16:uniqueId val="{00000006-B0A0-4CAF-916E-E04A4CAFA51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541</c:v>
                </c:pt>
                <c:pt idx="3">
                  <c:v>515</c:v>
                </c:pt>
                <c:pt idx="6">
                  <c:v>674</c:v>
                </c:pt>
                <c:pt idx="9">
                  <c:v>619</c:v>
                </c:pt>
                <c:pt idx="12">
                  <c:v>697</c:v>
                </c:pt>
              </c:numCache>
            </c:numRef>
          </c:val>
          <c:extLst>
            <c:ext xmlns:c16="http://schemas.microsoft.com/office/drawing/2014/chart" uri="{C3380CC4-5D6E-409C-BE32-E72D297353CC}">
              <c16:uniqueId val="{00000007-B0A0-4CAF-916E-E04A4CAFA51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6546</c:v>
                </c:pt>
                <c:pt idx="3">
                  <c:v>6146</c:v>
                </c:pt>
                <c:pt idx="6">
                  <c:v>5693</c:v>
                </c:pt>
                <c:pt idx="9">
                  <c:v>5236</c:v>
                </c:pt>
                <c:pt idx="12">
                  <c:v>4458</c:v>
                </c:pt>
              </c:numCache>
            </c:numRef>
          </c:val>
          <c:extLst>
            <c:ext xmlns:c16="http://schemas.microsoft.com/office/drawing/2014/chart" uri="{C3380CC4-5D6E-409C-BE32-E72D297353CC}">
              <c16:uniqueId val="{00000008-B0A0-4CAF-916E-E04A4CAFA51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B0A0-4CAF-916E-E04A4CAFA51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16058</c:v>
                </c:pt>
                <c:pt idx="3">
                  <c:v>16520</c:v>
                </c:pt>
                <c:pt idx="6">
                  <c:v>16603</c:v>
                </c:pt>
                <c:pt idx="9">
                  <c:v>16189</c:v>
                </c:pt>
                <c:pt idx="12">
                  <c:v>15616</c:v>
                </c:pt>
              </c:numCache>
            </c:numRef>
          </c:val>
          <c:extLst>
            <c:ext xmlns:c16="http://schemas.microsoft.com/office/drawing/2014/chart" uri="{C3380CC4-5D6E-409C-BE32-E72D297353CC}">
              <c16:uniqueId val="{0000000A-B0A0-4CAF-916E-E04A4CAFA512}"/>
            </c:ext>
          </c:extLst>
        </c:ser>
        <c:dLbls>
          <c:showLegendKey val="0"/>
          <c:showVal val="0"/>
          <c:showCatName val="0"/>
          <c:showSerName val="0"/>
          <c:showPercent val="0"/>
          <c:showBubbleSize val="0"/>
        </c:dLbls>
        <c:gapWidth val="100"/>
        <c:overlap val="100"/>
        <c:axId val="458417928"/>
        <c:axId val="4584183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6277</c:v>
                </c:pt>
                <c:pt idx="2">
                  <c:v>#N/A</c:v>
                </c:pt>
                <c:pt idx="3">
                  <c:v>#N/A</c:v>
                </c:pt>
                <c:pt idx="4">
                  <c:v>6758</c:v>
                </c:pt>
                <c:pt idx="5">
                  <c:v>#N/A</c:v>
                </c:pt>
                <c:pt idx="6">
                  <c:v>#N/A</c:v>
                </c:pt>
                <c:pt idx="7">
                  <c:v>7353</c:v>
                </c:pt>
                <c:pt idx="8">
                  <c:v>#N/A</c:v>
                </c:pt>
                <c:pt idx="9">
                  <c:v>#N/A</c:v>
                </c:pt>
                <c:pt idx="10">
                  <c:v>7067</c:v>
                </c:pt>
                <c:pt idx="11">
                  <c:v>#N/A</c:v>
                </c:pt>
                <c:pt idx="12">
                  <c:v>#N/A</c:v>
                </c:pt>
                <c:pt idx="13">
                  <c:v>5723</c:v>
                </c:pt>
                <c:pt idx="14">
                  <c:v>#N/A</c:v>
                </c:pt>
              </c:numCache>
            </c:numRef>
          </c:val>
          <c:smooth val="0"/>
          <c:extLst>
            <c:ext xmlns:c16="http://schemas.microsoft.com/office/drawing/2014/chart" uri="{C3380CC4-5D6E-409C-BE32-E72D297353CC}">
              <c16:uniqueId val="{0000000B-B0A0-4CAF-916E-E04A4CAFA512}"/>
            </c:ext>
          </c:extLst>
        </c:ser>
        <c:dLbls>
          <c:showLegendKey val="0"/>
          <c:showVal val="0"/>
          <c:showCatName val="0"/>
          <c:showSerName val="0"/>
          <c:showPercent val="0"/>
          <c:showBubbleSize val="0"/>
        </c:dLbls>
        <c:marker val="1"/>
        <c:smooth val="0"/>
        <c:axId val="458417928"/>
        <c:axId val="458418312"/>
      </c:lineChart>
      <c:catAx>
        <c:axId val="458417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58418312"/>
        <c:crosses val="autoZero"/>
        <c:auto val="1"/>
        <c:lblAlgn val="ctr"/>
        <c:lblOffset val="100"/>
        <c:tickLblSkip val="1"/>
        <c:tickMarkSkip val="1"/>
        <c:noMultiLvlLbl val="0"/>
      </c:catAx>
      <c:valAx>
        <c:axId val="4584183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84179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1092</c:v>
                </c:pt>
                <c:pt idx="1">
                  <c:v>1095</c:v>
                </c:pt>
                <c:pt idx="2">
                  <c:v>1445</c:v>
                </c:pt>
              </c:numCache>
            </c:numRef>
          </c:val>
          <c:extLst>
            <c:ext xmlns:c16="http://schemas.microsoft.com/office/drawing/2014/chart" uri="{C3380CC4-5D6E-409C-BE32-E72D297353CC}">
              <c16:uniqueId val="{00000000-8BA8-4EE0-A3A4-AF4A50BCBD9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0</c:v>
                </c:pt>
                <c:pt idx="1">
                  <c:v>0</c:v>
                </c:pt>
                <c:pt idx="2">
                  <c:v>454</c:v>
                </c:pt>
              </c:numCache>
            </c:numRef>
          </c:val>
          <c:extLst>
            <c:ext xmlns:c16="http://schemas.microsoft.com/office/drawing/2014/chart" uri="{C3380CC4-5D6E-409C-BE32-E72D297353CC}">
              <c16:uniqueId val="{00000001-8BA8-4EE0-A3A4-AF4A50BCBD9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1540</c:v>
                </c:pt>
                <c:pt idx="1">
                  <c:v>1516</c:v>
                </c:pt>
                <c:pt idx="2">
                  <c:v>1460</c:v>
                </c:pt>
              </c:numCache>
            </c:numRef>
          </c:val>
          <c:extLst>
            <c:ext xmlns:c16="http://schemas.microsoft.com/office/drawing/2014/chart" uri="{C3380CC4-5D6E-409C-BE32-E72D297353CC}">
              <c16:uniqueId val="{00000002-8BA8-4EE0-A3A4-AF4A50BCBD9E}"/>
            </c:ext>
          </c:extLst>
        </c:ser>
        <c:dLbls>
          <c:showLegendKey val="0"/>
          <c:showVal val="0"/>
          <c:showCatName val="0"/>
          <c:showSerName val="0"/>
          <c:showPercent val="0"/>
          <c:showBubbleSize val="0"/>
        </c:dLbls>
        <c:gapWidth val="120"/>
        <c:overlap val="100"/>
        <c:axId val="444836032"/>
        <c:axId val="444833288"/>
      </c:barChart>
      <c:catAx>
        <c:axId val="444836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44833288"/>
        <c:crosses val="autoZero"/>
        <c:auto val="1"/>
        <c:lblAlgn val="ctr"/>
        <c:lblOffset val="100"/>
        <c:tickLblSkip val="1"/>
        <c:tickMarkSkip val="1"/>
        <c:noMultiLvlLbl val="0"/>
      </c:catAx>
      <c:valAx>
        <c:axId val="44483328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44836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{B3182B4A-D847-4BF1-9BBE-7CB1416E0BCB}</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0CA1-4997-8287-C39B7209A8B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{FF8991C5-D93E-4DD8-B471-0FEC61BDDE6C}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CA1-4997-8287-C39B7209A8B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{A610FEC8-1251-4B9F-803C-3EE60A1E3440}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CA1-4997-8287-C39B7209A8B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{426B8444-C66C-477D-8B52-CA13CEFD34C8}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CA1-4997-8287-C39B7209A8B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{2A2A9861-6CFB-4FC1-878F-DE26ACE7022D}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CA1-4997-8287-C39B7209A8BE}"/>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{51EF4352-A104-4504-BACB-D0B4A8AEDE07}</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0CA1-4997-8287-C39B7209A8BE}"/>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{7E2B7D66-8533-4F89-96FA-9ADC1FC3D1E8}</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0CA1-4997-8287-C39B7209A8BE}"/>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{A95F3630-3F7D-4AEC-886F-D9F6E9D91C8B}</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0CA1-4997-8287-C39B7209A8BE}"/>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{CB3F9720-B7BF-4B01-8ED0-161441132467}</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0CA1-4997-8287-C39B7209A8B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51.7</c:v>
                </c:pt>
                <c:pt idx="8">
                  <c:v>52.6</c:v>
                </c:pt>
                <c:pt idx="16">
                  <c:v>53.5</c:v>
                </c:pt>
                <c:pt idx="24">
                  <c:v>55</c:v>
                </c:pt>
                <c:pt idx="32">
                  <c:v>56.9</c:v>
                </c:pt>
              </c:numCache>
            </c:numRef>
          </c:xVal>
          <c:yVal>
            <c:numRef>
              <c:f>公会計指標分析・財政指標組合せ分析表!$BP$51:$DC$51</c:f>
              <c:numCache>
                <c:formatCode>#,##0.0;"▲ "#,##0.0</c:formatCode>
                <c:ptCount val="40"/>
                <c:pt idx="0">
                  <c:v>73.900000000000006</c:v>
                </c:pt>
                <c:pt idx="8">
                  <c:v>79.900000000000006</c:v>
                </c:pt>
                <c:pt idx="16">
                  <c:v>86.1</c:v>
                </c:pt>
                <c:pt idx="24">
                  <c:v>79</c:v>
                </c:pt>
                <c:pt idx="32">
                  <c:v>60.4</c:v>
                </c:pt>
              </c:numCache>
            </c:numRef>
          </c:yVal>
          <c:smooth val="0"/>
          <c:extLst>
            <c:ext xmlns:c16="http://schemas.microsoft.com/office/drawing/2014/chart" uri="{C3380CC4-5D6E-409C-BE32-E72D297353CC}">
              <c16:uniqueId val="{00000009-0CA1-4997-8287-C39B7209A8B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{C988D0D5-5908-405D-96D0-F71E180F1181}</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0CA1-4997-8287-C39B7209A8B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{FF2B62D4-C24C-4516-A02D-17007011942D}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CA1-4997-8287-C39B7209A8B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{1A5B6964-962E-4BE3-BDFB-5599D2B194C0}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CA1-4997-8287-C39B7209A8B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{BAFB8FD2-2440-4C0E-8F08-01AC2CB8F0CA}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CA1-4997-8287-C39B7209A8B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{634C4CCA-5CCC-4E78-964D-5CCE5CD31308}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CA1-4997-8287-C39B7209A8BE}"/>
                </c:ext>
              </c:extLst>
            </c:dLbl>
            <c:dLbl>
              <c:idx val="8"/>
              <c:layout>
                <c:manualLayout>
                  <c:x val="-2.2716914358970029E-2"/>
                  <c:y val="-6.4739042105865174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{34BF8E83-2FE5-4FEF-A2A1-37AE8611665F}</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0CA1-4997-8287-C39B7209A8BE}"/>
                </c:ext>
              </c:extLst>
            </c:dLbl>
            <c:dLbl>
              <c:idx val="16"/>
              <c:layout>
                <c:manualLayout>
                  <c:x val="-4.1444036760836432E-2"/>
                  <c:y val="-6.4739042105865174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{D519787B-3D20-43CB-BBDC-BE277823F5E4}</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0CA1-4997-8287-C39B7209A8BE}"/>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{9D82530D-8889-4563-8B43-988EE8936E4F}</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0CA1-4997-8287-C39B7209A8BE}"/>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{AA94F226-8F8D-4179-9FE2-E4ABBCD77352}</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0CA1-4997-8287-C39B7209A8B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59.6</c:v>
                </c:pt>
                <c:pt idx="8">
                  <c:v>60.8</c:v>
                </c:pt>
                <c:pt idx="16">
                  <c:v>61</c:v>
                </c:pt>
                <c:pt idx="24">
                  <c:v>61.7</c:v>
                </c:pt>
                <c:pt idx="32">
                  <c:v>62.8</c:v>
                </c:pt>
              </c:numCache>
            </c:numRef>
          </c:xVal>
          <c:yVal>
            <c:numRef>
              <c:f>公会計指標分析・財政指標組合せ分析表!$BP$55:$DC$55</c:f>
              <c:numCache>
                <c:formatCode>#,##0.0;"▲ "#,##0.0</c:formatCode>
                <c:ptCount val="40"/>
                <c:pt idx="0">
                  <c:v>53.4</c:v>
                </c:pt>
                <c:pt idx="8">
                  <c:v>48</c:v>
                </c:pt>
                <c:pt idx="16">
                  <c:v>49.1</c:v>
                </c:pt>
                <c:pt idx="24">
                  <c:v>41.5</c:v>
                </c:pt>
                <c:pt idx="32">
                  <c:v>23</c:v>
                </c:pt>
              </c:numCache>
            </c:numRef>
          </c:yVal>
          <c:smooth val="0"/>
          <c:extLst>
            <c:ext xmlns:c16="http://schemas.microsoft.com/office/drawing/2014/chart" uri="{C3380CC4-5D6E-409C-BE32-E72D297353CC}">
              <c16:uniqueId val="{00000013-0CA1-4997-8287-C39B7209A8BE}"/>
            </c:ext>
          </c:extLst>
        </c:ser>
        <c:dLbls>
          <c:showLegendKey val="0"/>
          <c:showVal val="1"/>
          <c:showCatName val="0"/>
          <c:showSerName val="0"/>
          <c:showPercent val="0"/>
          <c:showBubbleSize val="0"/>
        </c:dLbls>
        <c:axId val="368738104"/>
        <c:axId val="368742592"/>
      </c:scatterChart>
      <c:valAx>
        <c:axId val="368738104"/>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68742592"/>
        <c:crosses val="autoZero"/>
        <c:crossBetween val="midCat"/>
      </c:valAx>
      <c:valAx>
        <c:axId val="368742592"/>
        <c:scaling>
          <c:orientation val="maxMin"/>
          <c:max val="10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36873810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{A91AAAA8-6378-49EF-B5CB-0E944CC92F46}</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EB1D-43E4-8A03-57401047B73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{5F8C53AC-370A-4FDA-869A-47C889E69967}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B1D-43E4-8A03-57401047B73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{468E566C-B172-4988-A0F9-B414A2CDEFD6}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B1D-43E4-8A03-57401047B73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{0C18D83E-9096-491C-87D1-DD93AC9BAC88}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B1D-43E4-8A03-57401047B73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{BF71EB6D-9470-4E11-AA97-2AF90B098476}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B1D-43E4-8A03-57401047B73F}"/>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{FB339773-BF1B-4889-A3E1-C916B14A844C}</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EB1D-43E4-8A03-57401047B73F}"/>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{AA037CDB-6BD2-4F36-8F55-68A181001452}</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EB1D-43E4-8A03-57401047B73F}"/>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{B0EFC5B5-3386-4F13-AC7E-7F3B85738273}</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EB1D-43E4-8A03-57401047B73F}"/>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{0F44FB18-9781-4A04-9D27-24208D3E1164}</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EB1D-43E4-8A03-57401047B73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7.8</c:v>
                </c:pt>
                <c:pt idx="8">
                  <c:v>7.6</c:v>
                </c:pt>
                <c:pt idx="16">
                  <c:v>8.1999999999999993</c:v>
                </c:pt>
                <c:pt idx="24">
                  <c:v>8.6</c:v>
                </c:pt>
                <c:pt idx="32">
                  <c:v>8.9</c:v>
                </c:pt>
              </c:numCache>
            </c:numRef>
          </c:xVal>
          <c:yVal>
            <c:numRef>
              <c:f>公会計指標分析・財政指標組合せ分析表!$BP$73:$DC$73</c:f>
              <c:numCache>
                <c:formatCode>#,##0.0;"▲ "#,##0.0</c:formatCode>
                <c:ptCount val="40"/>
                <c:pt idx="0">
                  <c:v>73.900000000000006</c:v>
                </c:pt>
                <c:pt idx="8">
                  <c:v>79.900000000000006</c:v>
                </c:pt>
                <c:pt idx="16">
                  <c:v>86.1</c:v>
                </c:pt>
                <c:pt idx="24">
                  <c:v>79</c:v>
                </c:pt>
                <c:pt idx="32">
                  <c:v>60.4</c:v>
                </c:pt>
              </c:numCache>
            </c:numRef>
          </c:yVal>
          <c:smooth val="0"/>
          <c:extLst>
            <c:ext xmlns:c16="http://schemas.microsoft.com/office/drawing/2014/chart" uri="{C3380CC4-5D6E-409C-BE32-E72D297353CC}">
              <c16:uniqueId val="{00000009-EB1D-43E4-8A03-57401047B73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{04E37461-3D2D-4CBE-80CF-62A6353A1E96}</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EB1D-43E4-8A03-57401047B73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{56DEE5F4-38DE-402C-ADD4-A4DA8020FCD5}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B1D-43E4-8A03-57401047B73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{BA4AE61A-0B82-47AC-A9F8-32B2860DD39B}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B1D-43E4-8A03-57401047B73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{451ED7EF-7EF4-4AC2-95CD-71418BD08DE2}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B1D-43E4-8A03-57401047B73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{D1D96883-21C8-4356-9D86-47063BE3D4AF}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B1D-43E4-8A03-57401047B73F}"/>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{89549506-D10D-4AAB-A5DD-7EC0D68FDB2E}</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EB1D-43E4-8A03-57401047B73F}"/>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{9E749578-C801-4E38-B51B-9D7B73DC7D83}</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EB1D-43E4-8A03-57401047B73F}"/>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{B4E04471-FD1F-45B3-B460-CC9EB0486C50}</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EB1D-43E4-8A03-57401047B73F}"/>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{BFD382D8-9030-4E0B-A314-4EBA8BFD639C}</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EB1D-43E4-8A03-57401047B73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9.8000000000000007</c:v>
                </c:pt>
                <c:pt idx="8">
                  <c:v>9.6</c:v>
                </c:pt>
                <c:pt idx="16">
                  <c:v>9.5</c:v>
                </c:pt>
                <c:pt idx="24">
                  <c:v>9.1999999999999993</c:v>
                </c:pt>
                <c:pt idx="32">
                  <c:v>8.1999999999999993</c:v>
                </c:pt>
              </c:numCache>
            </c:numRef>
          </c:xVal>
          <c:yVal>
            <c:numRef>
              <c:f>公会計指標分析・財政指標組合せ分析表!$BP$77:$DC$77</c:f>
              <c:numCache>
                <c:formatCode>#,##0.0;"▲ "#,##0.0</c:formatCode>
                <c:ptCount val="40"/>
                <c:pt idx="0">
                  <c:v>53.4</c:v>
                </c:pt>
                <c:pt idx="8">
                  <c:v>48</c:v>
                </c:pt>
                <c:pt idx="16">
                  <c:v>49.1</c:v>
                </c:pt>
                <c:pt idx="24">
                  <c:v>41.5</c:v>
                </c:pt>
                <c:pt idx="32">
                  <c:v>23</c:v>
                </c:pt>
              </c:numCache>
            </c:numRef>
          </c:yVal>
          <c:smooth val="0"/>
          <c:extLst>
            <c:ext xmlns:c16="http://schemas.microsoft.com/office/drawing/2014/chart" uri="{C3380CC4-5D6E-409C-BE32-E72D297353CC}">
              <c16:uniqueId val="{00000013-EB1D-43E4-8A03-57401047B73F}"/>
            </c:ext>
          </c:extLst>
        </c:ser>
        <c:dLbls>
          <c:showLegendKey val="0"/>
          <c:showVal val="1"/>
          <c:showCatName val="0"/>
          <c:showSerName val="0"/>
          <c:showPercent val="0"/>
          <c:showBubbleSize val="0"/>
        </c:dLbls>
        <c:axId val="368894024"/>
        <c:axId val="368894408"/>
      </c:scatterChart>
      <c:valAx>
        <c:axId val="368894024"/>
        <c:scaling>
          <c:orientation val="maxMin"/>
          <c:max val="10"/>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68894408"/>
        <c:crosses val="autoZero"/>
        <c:crossBetween val="midCat"/>
      </c:valAx>
      <c:valAx>
        <c:axId val="368894408"/>
        <c:scaling>
          <c:orientation val="maxMin"/>
          <c:max val="10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36889402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千葉県大網白里市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48,679
48,017
58.08
17,887,291
16,947,118
882,713
10,643,691
15,615,683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60.4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市内に大型事業所等が少ないことにより、法人市民税収入額の割合が低いため、財政基盤が弱いことが以前より課題となっている。また、新型コロナウイルス感染症流行による経済の落ち込み等が影響し、基準財政収入額のうち個人・法人関係税が減収となったことから、前年度と比較し、財政力指数は低下している。類似団体との比較で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年度国勢調査において人口が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万人未満となり、市町村類型が下位グループ（人口</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万人未満）になったため、それ以降は上回っている。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市税の徴収率の向上、受益者負担の適正化等により、財源の確保に努めるとともに、行財政改革の推進、費用対効果を重視した事業選択により歳出の抑制及び効率化に取り組み、財政基盤の強化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113393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92157"/>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85470</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113393</xdr:rowOff>
    </xdr:from>
    <xdr:to>
      <xdr:col>24</xdr:col>
      <xdr:colOff>12700</xdr:colOff>
      <xdr:row>44</xdr:row>
      <xdr:rowOff>113393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74385</xdr:rowOff>
    </xdr:from>
    <xdr:to>
      <xdr:col>23</xdr:col>
      <xdr:colOff>133350</xdr:colOff>
      <xdr:row>39</xdr:row>
      <xdr:rowOff>108857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6760935"/>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134455</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69924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162378</xdr:rowOff>
    </xdr:from>
    <xdr:to>
      <xdr:col>23</xdr:col>
      <xdr:colOff>184150</xdr:colOff>
      <xdr:row>41</xdr:row>
      <xdr:rowOff>92528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74385</xdr:rowOff>
    </xdr:from>
    <xdr:to>
      <xdr:col>19</xdr:col>
      <xdr:colOff>133350</xdr:colOff>
      <xdr:row>39</xdr:row>
      <xdr:rowOff>91622</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676093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77107</xdr:rowOff>
    </xdr:from>
    <xdr:to>
      <xdr:col>19</xdr:col>
      <xdr:colOff>184150</xdr:colOff>
      <xdr:row>42</xdr:row>
      <xdr:rowOff>7257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163484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91622</xdr:rowOff>
    </xdr:from>
    <xdr:to>
      <xdr:col>15</xdr:col>
      <xdr:colOff>82550</xdr:colOff>
      <xdr:row>39</xdr:row>
      <xdr:rowOff>91622</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67781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163484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91622</xdr:rowOff>
    </xdr:from>
    <xdr:to>
      <xdr:col>11</xdr:col>
      <xdr:colOff>31750</xdr:colOff>
      <xdr:row>39</xdr:row>
      <xdr:rowOff>91622</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67781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94343</xdr:rowOff>
    </xdr:from>
    <xdr:to>
      <xdr:col>11</xdr:col>
      <xdr:colOff>82550</xdr:colOff>
      <xdr:row>42</xdr:row>
      <xdr:rowOff>24493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9270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94343</xdr:rowOff>
    </xdr:from>
    <xdr:to>
      <xdr:col>7</xdr:col>
      <xdr:colOff>31750</xdr:colOff>
      <xdr:row>42</xdr:row>
      <xdr:rowOff>24493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9270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58057</xdr:rowOff>
    </xdr:from>
    <xdr:to>
      <xdr:col>23</xdr:col>
      <xdr:colOff>184150</xdr:colOff>
      <xdr:row>39</xdr:row>
      <xdr:rowOff>159657</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674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74584</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6589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23585</xdr:rowOff>
    </xdr:from>
    <xdr:to>
      <xdr:col>19</xdr:col>
      <xdr:colOff>184150</xdr:colOff>
      <xdr:row>39</xdr:row>
      <xdr:rowOff>125185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671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135362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479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40822</xdr:rowOff>
    </xdr:from>
    <xdr:to>
      <xdr:col>15</xdr:col>
      <xdr:colOff>133350</xdr:colOff>
      <xdr:row>39</xdr:row>
      <xdr:rowOff>142422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672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152599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49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40822</xdr:rowOff>
    </xdr:from>
    <xdr:to>
      <xdr:col>11</xdr:col>
      <xdr:colOff>82550</xdr:colOff>
      <xdr:row>39</xdr:row>
      <xdr:rowOff>142422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672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152599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49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40822</xdr:rowOff>
    </xdr:from>
    <xdr:to>
      <xdr:col>7</xdr:col>
      <xdr:colOff>31750</xdr:colOff>
      <xdr:row>39</xdr:row>
      <xdr:rowOff>142422</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672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152599</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49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人件費や公債費が増加したものの、地方消費税交付金や普通交付税等の増収が上回ったため、前年度と比較し、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94.6%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と低下したが、依然として類似団体平均を大きく上回っている。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債費の増加については、臨時財政対策債のほか、過去に実施した義務教育施設整備や大網駅東土地区画整理事業等の大型事業に伴う市債の償還開始が主な要因となっていることから、現在、市債発行額を抑制することで改善に努め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今後も未利用地の利活用や有料広告等の歳入確保策、歳出面では公共施設の管理経費の見直しによる物件費の抑制等の経常経費の削減に努めることで経常収支比率の改善を図る。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70696</xdr:rowOff>
    </xdr:from>
    <xdr:to>
      <xdr:col>23</xdr:col>
      <xdr:colOff>133350</xdr:colOff>
      <xdr:row>67</xdr:row>
      <xdr:rowOff>15663</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014796"/>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159190</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15663</xdr:rowOff>
    </xdr:from>
    <xdr:to>
      <xdr:col>24</xdr:col>
      <xdr:colOff>12700</xdr:colOff>
      <xdr:row>67</xdr:row>
      <xdr:rowOff>15663</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157073</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75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70696</xdr:rowOff>
    </xdr:from>
    <xdr:to>
      <xdr:col>24</xdr:col>
      <xdr:colOff>12700</xdr:colOff>
      <xdr:row>58</xdr:row>
      <xdr:rowOff>70696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01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20744</xdr:rowOff>
    </xdr:from>
    <xdr:to>
      <xdr:col>23</xdr:col>
      <xdr:colOff>133350</xdr:colOff>
      <xdr:row>67</xdr:row>
      <xdr:rowOff>80010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1164994"/>
          <a:ext cx="838200" cy="40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165540</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452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149013</xdr:rowOff>
    </xdr:from>
    <xdr:to>
      <xdr:col>23</xdr:col>
      <xdr:colOff>184150</xdr:colOff>
      <xdr:row>62</xdr:row>
      <xdr:rowOff>79163</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67</xdr:row>
      <xdr:rowOff>80010</xdr:rowOff>
    </xdr:from>
    <xdr:to>
      <xdr:col>19</xdr:col>
      <xdr:colOff>133350</xdr:colOff>
      <xdr:row>67</xdr:row>
      <xdr:rowOff>88054</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156716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143933</xdr:rowOff>
    </xdr:from>
    <xdr:to>
      <xdr:col>19</xdr:col>
      <xdr:colOff>184150</xdr:colOff>
      <xdr:row>64</xdr:row>
      <xdr:rowOff>74083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94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84260</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71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67</xdr:row>
      <xdr:rowOff>7620</xdr:rowOff>
    </xdr:from>
    <xdr:to>
      <xdr:col>15</xdr:col>
      <xdr:colOff>82550</xdr:colOff>
      <xdr:row>67</xdr:row>
      <xdr:rowOff>88054</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149477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69004</xdr:rowOff>
    </xdr:from>
    <xdr:to>
      <xdr:col>15</xdr:col>
      <xdr:colOff>133350</xdr:colOff>
      <xdr:row>64</xdr:row>
      <xdr:rowOff>170604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104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9331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81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34290</xdr:rowOff>
    </xdr:from>
    <xdr:to>
      <xdr:col>11</xdr:col>
      <xdr:colOff>31750</xdr:colOff>
      <xdr:row>67</xdr:row>
      <xdr:rowOff>7620</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134999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12700</xdr:rowOff>
    </xdr:from>
    <xdr:to>
      <xdr:col>11</xdr:col>
      <xdr:colOff>82550</xdr:colOff>
      <xdr:row>64</xdr:row>
      <xdr:rowOff>114300</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98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124477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75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119804</xdr:rowOff>
    </xdr:from>
    <xdr:to>
      <xdr:col>7</xdr:col>
      <xdr:colOff>31750</xdr:colOff>
      <xdr:row>64</xdr:row>
      <xdr:rowOff>49954</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60131</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69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141394</xdr:rowOff>
    </xdr:from>
    <xdr:to>
      <xdr:col>23</xdr:col>
      <xdr:colOff>184150</xdr:colOff>
      <xdr:row>65</xdr:row>
      <xdr:rowOff>71544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111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113471</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1086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67</xdr:row>
      <xdr:rowOff>29210</xdr:rowOff>
    </xdr:from>
    <xdr:to>
      <xdr:col>19</xdr:col>
      <xdr:colOff>184150</xdr:colOff>
      <xdr:row>67</xdr:row>
      <xdr:rowOff>130810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151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115587</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1602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67</xdr:row>
      <xdr:rowOff>37254</xdr:rowOff>
    </xdr:from>
    <xdr:to>
      <xdr:col>15</xdr:col>
      <xdr:colOff>133350</xdr:colOff>
      <xdr:row>67</xdr:row>
      <xdr:rowOff>138854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152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123631</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1610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128270</xdr:rowOff>
    </xdr:from>
    <xdr:to>
      <xdr:col>11</xdr:col>
      <xdr:colOff>82550</xdr:colOff>
      <xdr:row>67</xdr:row>
      <xdr:rowOff>58420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144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43197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153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154940</xdr:rowOff>
    </xdr:from>
    <xdr:to>
      <xdr:col>7</xdr:col>
      <xdr:colOff>31750</xdr:colOff>
      <xdr:row>66</xdr:row>
      <xdr:rowOff>85090</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129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69867</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138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[112,123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類似団体平均を大幅に下回っている要因として、ごみ処理業務、常備消防、電算業務等を一部事務組合において共同処理を行っていることなどが挙げられる。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ふるさと納税の増加に伴う事務代行業務委託料や新型コロナウイルスワクチン接種に係る委託料等が増加した。今後は、システム関係委託料、点検等の維持管理経費や、公共施設の管理経費の見直しなどによる物件費の抑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69004</xdr:rowOff>
    </xdr:from>
    <xdr:to>
      <xdr:col>23</xdr:col>
      <xdr:colOff>133350</xdr:colOff>
      <xdr:row>88</xdr:row>
      <xdr:rowOff>153229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785004"/>
          <a:ext cx="0" cy="14558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125306</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212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153229</xdr:rowOff>
    </xdr:from>
    <xdr:to>
      <xdr:col>24</xdr:col>
      <xdr:colOff>12700</xdr:colOff>
      <xdr:row>88</xdr:row>
      <xdr:rowOff>153229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240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155381</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52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69004</xdr:rowOff>
    </xdr:from>
    <xdr:to>
      <xdr:col>24</xdr:col>
      <xdr:colOff>12700</xdr:colOff>
      <xdr:row>80</xdr:row>
      <xdr:rowOff>69004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78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35784</xdr:rowOff>
    </xdr:from>
    <xdr:to>
      <xdr:col>23</xdr:col>
      <xdr:colOff>133350</xdr:colOff>
      <xdr:row>80</xdr:row>
      <xdr:rowOff>69004</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3751784"/>
          <a:ext cx="838200" cy="33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41381</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3928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69304</xdr:rowOff>
    </xdr:from>
    <xdr:to>
      <xdr:col>23</xdr:col>
      <xdr:colOff>184150</xdr:colOff>
      <xdr:row>81</xdr:row>
      <xdr:rowOff>170904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395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10609</xdr:rowOff>
    </xdr:from>
    <xdr:to>
      <xdr:col>19</xdr:col>
      <xdr:colOff>133350</xdr:colOff>
      <xdr:row>80</xdr:row>
      <xdr:rowOff>35784</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3726609"/>
          <a:ext cx="889000" cy="25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132578</xdr:rowOff>
    </xdr:from>
    <xdr:to>
      <xdr:col>19</xdr:col>
      <xdr:colOff>184150</xdr:colOff>
      <xdr:row>82</xdr:row>
      <xdr:rowOff>62728</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4020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47505</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4106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4101</xdr:rowOff>
    </xdr:from>
    <xdr:to>
      <xdr:col>15</xdr:col>
      <xdr:colOff>82550</xdr:colOff>
      <xdr:row>80</xdr:row>
      <xdr:rowOff>10609</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3720101"/>
          <a:ext cx="889000" cy="6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76350</xdr:rowOff>
    </xdr:from>
    <xdr:to>
      <xdr:col>15</xdr:col>
      <xdr:colOff>133350</xdr:colOff>
      <xdr:row>82</xdr:row>
      <xdr:rowOff>6500</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39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162727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40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4101</xdr:rowOff>
    </xdr:from>
    <xdr:to>
      <xdr:col>11</xdr:col>
      <xdr:colOff>31750</xdr:colOff>
      <xdr:row>80</xdr:row>
      <xdr:rowOff>4108</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flipV="1">
          <a:off x="1447800" y="13720101"/>
          <a:ext cx="889000" cy="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54561</xdr:rowOff>
    </xdr:from>
    <xdr:to>
      <xdr:col>11</xdr:col>
      <xdr:colOff>82550</xdr:colOff>
      <xdr:row>81</xdr:row>
      <xdr:rowOff>156161</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3942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140938</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4028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39622</xdr:rowOff>
    </xdr:from>
    <xdr:to>
      <xdr:col>7</xdr:col>
      <xdr:colOff>31750</xdr:colOff>
      <xdr:row>81</xdr:row>
      <xdr:rowOff>141222</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392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125999</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4013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18204</xdr:rowOff>
    </xdr:from>
    <xdr:to>
      <xdr:col>23</xdr:col>
      <xdr:colOff>184150</xdr:colOff>
      <xdr:row>80</xdr:row>
      <xdr:rowOff>119804</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373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110931</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365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79</xdr:row>
      <xdr:rowOff>156434</xdr:rowOff>
    </xdr:from>
    <xdr:to>
      <xdr:col>19</xdr:col>
      <xdr:colOff>184150</xdr:colOff>
      <xdr:row>80</xdr:row>
      <xdr:rowOff>86584</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3700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96761</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3469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79</xdr:row>
      <xdr:rowOff>131259</xdr:rowOff>
    </xdr:from>
    <xdr:to>
      <xdr:col>15</xdr:col>
      <xdr:colOff>133350</xdr:colOff>
      <xdr:row>80</xdr:row>
      <xdr:rowOff>61409</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3675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71586</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3444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124751</xdr:rowOff>
    </xdr:from>
    <xdr:to>
      <xdr:col>11</xdr:col>
      <xdr:colOff>82550</xdr:colOff>
      <xdr:row>80</xdr:row>
      <xdr:rowOff>54901</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3669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65078</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3438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124758</xdr:rowOff>
    </xdr:from>
    <xdr:to>
      <xdr:col>7</xdr:col>
      <xdr:colOff>31750</xdr:colOff>
      <xdr:row>80</xdr:row>
      <xdr:rowOff>54908</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3669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65085</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343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人材確保の観点から初任給を国より高く設定していること、また、高等学校卒・短期大学卒の職員も職務遂行能力に応じて管理職に就任していることが要因となり、類似団体を上回っている。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給与の適正化及び人件費抑制策として昇給基準を改正しているが、今後さらに給与制度の見直しを検討する等、引き続き給与の適正化に努める。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5" name="テキスト ボックス 254">
          <a:extLst>
            <a:ext uri="{FF2B5EF4-FFF2-40B4-BE49-F238E27FC236}">
              <a16:creationId xmlns:a16="http://schemas.microsoft.com/office/drawing/2014/main" id="{00000000-0008-0000-0300-0000FF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6" name="給与水準   （国との比較）グラフ枠">
          <a:extLst>
            <a:ext uri="{FF2B5EF4-FFF2-40B4-BE49-F238E27FC236}">
              <a16:creationId xmlns:a16="http://schemas.microsoft.com/office/drawing/2014/main" id="{00000000-0008-0000-0300-000000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18143</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7018000" y="13760450"/>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161670</xdr:rowOff>
    </xdr:from>
    <xdr:ext cx="762000" cy="259045"/>
    <xdr:sp macro="" textlink="">
      <xdr:nvSpPr>
        <xdr:cNvPr id="258" name="給与水準   （国との比較）最小値テキスト">
          <a:extLst>
            <a:ext uri="{FF2B5EF4-FFF2-40B4-BE49-F238E27FC236}">
              <a16:creationId xmlns:a16="http://schemas.microsoft.com/office/drawing/2014/main" id="{00000000-0008-0000-0300-000002010000}"/>
            </a:ext>
          </a:extLst>
        </xdr:cNvPr>
        <xdr:cNvSpPr txBox="1"/>
      </xdr:nvSpPr>
      <xdr:spPr>
        <a:xfrm>
          <a:off x="17106900" y="1524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18143</xdr:rowOff>
    </xdr:from>
    <xdr:to>
      <xdr:col>81</xdr:col>
      <xdr:colOff>133350</xdr:colOff>
      <xdr:row>89</xdr:row>
      <xdr:rowOff>18143</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52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60" name="給与水準   （国との比較）最大値テキスト">
          <a:extLst>
            <a:ext uri="{FF2B5EF4-FFF2-40B4-BE49-F238E27FC236}">
              <a16:creationId xmlns:a16="http://schemas.microsoft.com/office/drawing/2014/main" id="{00000000-0008-0000-0300-000004010000}"/>
            </a:ext>
          </a:extLst>
        </xdr:cNvPr>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135164</xdr:rowOff>
    </xdr:from>
    <xdr:to>
      <xdr:col>81</xdr:col>
      <xdr:colOff>44450</xdr:colOff>
      <xdr:row>85</xdr:row>
      <xdr:rowOff>135164</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6179800" y="147084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116313</xdr:rowOff>
    </xdr:from>
    <xdr:ext cx="762000" cy="259045"/>
    <xdr:sp macro="" textlink="">
      <xdr:nvSpPr>
        <xdr:cNvPr id="263" name="給与水準   （国との比較）平均値テキスト">
          <a:extLst>
            <a:ext uri="{FF2B5EF4-FFF2-40B4-BE49-F238E27FC236}">
              <a16:creationId xmlns:a16="http://schemas.microsoft.com/office/drawing/2014/main" id="{00000000-0008-0000-0300-000007010000}"/>
            </a:ext>
          </a:extLst>
        </xdr:cNvPr>
        <xdr:cNvSpPr txBox="1"/>
      </xdr:nvSpPr>
      <xdr:spPr>
        <a:xfrm>
          <a:off x="17106900" y="141752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99786</xdr:rowOff>
    </xdr:from>
    <xdr:to>
      <xdr:col>81</xdr:col>
      <xdr:colOff>95250</xdr:colOff>
      <xdr:row>84</xdr:row>
      <xdr:rowOff>29936</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9672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66221</xdr:rowOff>
    </xdr:from>
    <xdr:to>
      <xdr:col>77</xdr:col>
      <xdr:colOff>44450</xdr:colOff>
      <xdr:row>85</xdr:row>
      <xdr:rowOff>135164</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5290800" y="1463947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82550</xdr:rowOff>
    </xdr:from>
    <xdr:to>
      <xdr:col>77</xdr:col>
      <xdr:colOff>95250</xdr:colOff>
      <xdr:row>84</xdr:row>
      <xdr:rowOff>12700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22877</xdr:rowOff>
    </xdr:from>
    <xdr:ext cx="7366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66221</xdr:rowOff>
    </xdr:from>
    <xdr:to>
      <xdr:col>72</xdr:col>
      <xdr:colOff>203200</xdr:colOff>
      <xdr:row>85</xdr:row>
      <xdr:rowOff>152400</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4401800" y="14639471"/>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99786</xdr:rowOff>
    </xdr:from>
    <xdr:to>
      <xdr:col>73</xdr:col>
      <xdr:colOff>44450</xdr:colOff>
      <xdr:row>84</xdr:row>
      <xdr:rowOff>29936</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52400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40113</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909800" y="1409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152400</xdr:rowOff>
    </xdr:from>
    <xdr:to>
      <xdr:col>68</xdr:col>
      <xdr:colOff>152400</xdr:colOff>
      <xdr:row>86</xdr:row>
      <xdr:rowOff>118836</xdr:rowOff>
    </xdr:to>
    <xdr:cxnSp macro="">
      <xdr:nvCxnSpPr>
        <xdr:cNvPr id="271" name="直線コネクタ 270">
          <a:extLst>
            <a:ext uri="{FF2B5EF4-FFF2-40B4-BE49-F238E27FC236}">
              <a16:creationId xmlns:a16="http://schemas.microsoft.com/office/drawing/2014/main" id="{00000000-0008-0000-0300-00000F010000}"/>
            </a:ext>
          </a:extLst>
        </xdr:cNvPr>
        <xdr:cNvCxnSpPr/>
      </xdr:nvCxnSpPr>
      <xdr:spPr>
        <a:xfrm flipV="1">
          <a:off x="13512800" y="14725650"/>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82550</xdr:rowOff>
    </xdr:from>
    <xdr:to>
      <xdr:col>68</xdr:col>
      <xdr:colOff>203200</xdr:colOff>
      <xdr:row>84</xdr:row>
      <xdr:rowOff>12700</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4351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22877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020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99786</xdr:rowOff>
    </xdr:from>
    <xdr:to>
      <xdr:col>64</xdr:col>
      <xdr:colOff>152400</xdr:colOff>
      <xdr:row>84</xdr:row>
      <xdr:rowOff>29936</xdr:rowOff>
    </xdr:to>
    <xdr:sp macro="" textlink="">
      <xdr:nvSpPr>
        <xdr:cNvPr id="274" name="フローチャート: 判断 273">
          <a:extLst>
            <a:ext uri="{FF2B5EF4-FFF2-40B4-BE49-F238E27FC236}">
              <a16:creationId xmlns:a16="http://schemas.microsoft.com/office/drawing/2014/main" id="{00000000-0008-0000-0300-000012010000}"/>
            </a:ext>
          </a:extLst>
        </xdr:cNvPr>
        <xdr:cNvSpPr/>
      </xdr:nvSpPr>
      <xdr:spPr>
        <a:xfrm>
          <a:off x="134620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40113</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131800" y="1409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9672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56441</xdr:rowOff>
    </xdr:from>
    <xdr:ext cx="762000" cy="259045"/>
    <xdr:sp macro="" textlink="">
      <xdr:nvSpPr>
        <xdr:cNvPr id="282" name="給与水準   （国との比較）該当値テキスト">
          <a:extLst>
            <a:ext uri="{FF2B5EF4-FFF2-40B4-BE49-F238E27FC236}">
              <a16:creationId xmlns:a16="http://schemas.microsoft.com/office/drawing/2014/main" id="{00000000-0008-0000-0300-00001A010000}"/>
            </a:ext>
          </a:extLst>
        </xdr:cNvPr>
        <xdr:cNvSpPr txBox="1"/>
      </xdr:nvSpPr>
      <xdr:spPr>
        <a:xfrm>
          <a:off x="17106900" y="1462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84364</xdr:rowOff>
    </xdr:from>
    <xdr:to>
      <xdr:col>77</xdr:col>
      <xdr:colOff>95250</xdr:colOff>
      <xdr:row>86</xdr:row>
      <xdr:rowOff>14514</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6129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170741</xdr:rowOff>
    </xdr:from>
    <xdr:ext cx="7366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98800" y="14743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15421</xdr:rowOff>
    </xdr:from>
    <xdr:to>
      <xdr:col>73</xdr:col>
      <xdr:colOff>44450</xdr:colOff>
      <xdr:row>85</xdr:row>
      <xdr:rowOff>117021</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5240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101798</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909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101600</xdr:rowOff>
    </xdr:from>
    <xdr:to>
      <xdr:col>68</xdr:col>
      <xdr:colOff>203200</xdr:colOff>
      <xdr:row>86</xdr:row>
      <xdr:rowOff>31750</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4351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68036</xdr:rowOff>
    </xdr:from>
    <xdr:to>
      <xdr:col>64</xdr:col>
      <xdr:colOff>152400</xdr:colOff>
      <xdr:row>86</xdr:row>
      <xdr:rowOff>169636</xdr:rowOff>
    </xdr:to>
    <xdr:sp macro="" textlink="">
      <xdr:nvSpPr>
        <xdr:cNvPr id="289" name="楕円 288">
          <a:extLst>
            <a:ext uri="{FF2B5EF4-FFF2-40B4-BE49-F238E27FC236}">
              <a16:creationId xmlns:a16="http://schemas.microsoft.com/office/drawing/2014/main" id="{00000000-0008-0000-0300-000021010000}"/>
            </a:ext>
          </a:extLst>
        </xdr:cNvPr>
        <xdr:cNvSpPr/>
      </xdr:nvSpPr>
      <xdr:spPr>
        <a:xfrm>
          <a:off x="13462000" y="148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154413</xdr:rowOff>
    </xdr:from>
    <xdr:ext cx="762000" cy="259045"/>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131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2" name="正方形/長方形 301">
          <a:extLst>
            <a:ext uri="{FF2B5EF4-FFF2-40B4-BE49-F238E27FC236}">
              <a16:creationId xmlns:a16="http://schemas.microsoft.com/office/drawing/2014/main" id="{00000000-0008-0000-0300-00002E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これまで職員数の抑制に努めていることもあり、類似団体内平均値を下回る状況を維持している。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今後も行政行政サービスを維持するとともに定員管理の適正化に努める。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75395</xdr:rowOff>
    </xdr:from>
    <xdr:to>
      <xdr:col>81</xdr:col>
      <xdr:colOff>44450</xdr:colOff>
      <xdr:row>66</xdr:row>
      <xdr:rowOff>150516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190945"/>
          <a:ext cx="0" cy="1275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122593</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38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150516</xdr:rowOff>
    </xdr:from>
    <xdr:to>
      <xdr:col>81</xdr:col>
      <xdr:colOff>133350</xdr:colOff>
      <xdr:row>66</xdr:row>
      <xdr:rowOff>150516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466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161772</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934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75395</xdr:rowOff>
    </xdr:from>
    <xdr:to>
      <xdr:col>81</xdr:col>
      <xdr:colOff>133350</xdr:colOff>
      <xdr:row>59</xdr:row>
      <xdr:rowOff>75395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190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169101</xdr:rowOff>
    </xdr:from>
    <xdr:to>
      <xdr:col>81</xdr:col>
      <xdr:colOff>44450</xdr:colOff>
      <xdr:row>59</xdr:row>
      <xdr:rowOff>170709</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284651"/>
          <a:ext cx="838200" cy="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159550</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2751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16023</xdr:rowOff>
    </xdr:from>
    <xdr:to>
      <xdr:col>81</xdr:col>
      <xdr:colOff>95250</xdr:colOff>
      <xdr:row>60</xdr:row>
      <xdr:rowOff>117623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30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169101</xdr:rowOff>
    </xdr:from>
    <xdr:to>
      <xdr:col>77</xdr:col>
      <xdr:colOff>44450</xdr:colOff>
      <xdr:row>60</xdr:row>
      <xdr:rowOff>1270</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5290800" y="10284651"/>
          <a:ext cx="889000" cy="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65490</xdr:rowOff>
    </xdr:from>
    <xdr:to>
      <xdr:col>77</xdr:col>
      <xdr:colOff>95250</xdr:colOff>
      <xdr:row>60</xdr:row>
      <xdr:rowOff>167090</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352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151867</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438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1270</xdr:rowOff>
    </xdr:from>
    <xdr:to>
      <xdr:col>72</xdr:col>
      <xdr:colOff>203200</xdr:colOff>
      <xdr:row>60</xdr:row>
      <xdr:rowOff>3683</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flipV="1">
          <a:off x="14401800" y="10288270"/>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62272</xdr:rowOff>
    </xdr:from>
    <xdr:to>
      <xdr:col>73</xdr:col>
      <xdr:colOff>44450</xdr:colOff>
      <xdr:row>60</xdr:row>
      <xdr:rowOff>163872</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34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148649</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43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168296</xdr:rowOff>
    </xdr:from>
    <xdr:to>
      <xdr:col>68</xdr:col>
      <xdr:colOff>152400</xdr:colOff>
      <xdr:row>60</xdr:row>
      <xdr:rowOff>3683</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283846"/>
          <a:ext cx="889000" cy="6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57848</xdr:rowOff>
    </xdr:from>
    <xdr:to>
      <xdr:col>68</xdr:col>
      <xdr:colOff>203200</xdr:colOff>
      <xdr:row>60</xdr:row>
      <xdr:rowOff>159448</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34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144225</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43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57446</xdr:rowOff>
    </xdr:from>
    <xdr:to>
      <xdr:col>64</xdr:col>
      <xdr:colOff>152400</xdr:colOff>
      <xdr:row>60</xdr:row>
      <xdr:rowOff>159046</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34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143823</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43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119909</xdr:rowOff>
    </xdr:from>
    <xdr:to>
      <xdr:col>81</xdr:col>
      <xdr:colOff>95250</xdr:colOff>
      <xdr:row>60</xdr:row>
      <xdr:rowOff>50059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23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41186</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156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118301</xdr:rowOff>
    </xdr:from>
    <xdr:to>
      <xdr:col>77</xdr:col>
      <xdr:colOff>95250</xdr:colOff>
      <xdr:row>60</xdr:row>
      <xdr:rowOff>48451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233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58628</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002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121920</xdr:rowOff>
    </xdr:from>
    <xdr:to>
      <xdr:col>73</xdr:col>
      <xdr:colOff>44450</xdr:colOff>
      <xdr:row>60</xdr:row>
      <xdr:rowOff>52070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62247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124333</xdr:rowOff>
    </xdr:from>
    <xdr:to>
      <xdr:col>68</xdr:col>
      <xdr:colOff>203200</xdr:colOff>
      <xdr:row>60</xdr:row>
      <xdr:rowOff>54483</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239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64660</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008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117496</xdr:rowOff>
    </xdr:from>
    <xdr:to>
      <xdr:col>64</xdr:col>
      <xdr:colOff>152400</xdr:colOff>
      <xdr:row>60</xdr:row>
      <xdr:rowOff>47646</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233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57823</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00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臨時財政対策債、義務教育施設等の整備事業、防災対策の財源として発行した市債の元金償還の開始に伴い、実質公債費比率は増加し、類似団体平均を上回る結果となった。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公債費は令和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年度まで増加し、その後減少に転じるものの依然として高い水準で推移することから、引き続き、実施事業の選択を慎重に行い、市債発行額を抑制することで改善に努める。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94403</xdr:rowOff>
    </xdr:from>
    <xdr:to>
      <xdr:col>81</xdr:col>
      <xdr:colOff>44450</xdr:colOff>
      <xdr:row>45</xdr:row>
      <xdr:rowOff>162560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438053"/>
          <a:ext cx="0" cy="14397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134637</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8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162560</xdr:rowOff>
    </xdr:from>
    <xdr:to>
      <xdr:col>81</xdr:col>
      <xdr:colOff>133350</xdr:colOff>
      <xdr:row>45</xdr:row>
      <xdr:rowOff>162560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87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9330</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181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94403</xdr:rowOff>
    </xdr:from>
    <xdr:to>
      <xdr:col>81</xdr:col>
      <xdr:colOff>133350</xdr:colOff>
      <xdr:row>37</xdr:row>
      <xdr:rowOff>94403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438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73660</xdr:rowOff>
    </xdr:from>
    <xdr:to>
      <xdr:col>81</xdr:col>
      <xdr:colOff>44450</xdr:colOff>
      <xdr:row>42</xdr:row>
      <xdr:rowOff>97790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727456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7214</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70366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162137</xdr:rowOff>
    </xdr:from>
    <xdr:to>
      <xdr:col>81</xdr:col>
      <xdr:colOff>95250</xdr:colOff>
      <xdr:row>42</xdr:row>
      <xdr:rowOff>92287</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7191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41487</xdr:rowOff>
    </xdr:from>
    <xdr:to>
      <xdr:col>77</xdr:col>
      <xdr:colOff>44450</xdr:colOff>
      <xdr:row>42</xdr:row>
      <xdr:rowOff>73660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724238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71120</xdr:rowOff>
    </xdr:from>
    <xdr:to>
      <xdr:col>77</xdr:col>
      <xdr:colOff>95250</xdr:colOff>
      <xdr:row>43</xdr:row>
      <xdr:rowOff>1270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157497</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735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164677</xdr:rowOff>
    </xdr:from>
    <xdr:to>
      <xdr:col>72</xdr:col>
      <xdr:colOff>203200</xdr:colOff>
      <xdr:row>42</xdr:row>
      <xdr:rowOff>41487</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719412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95250</xdr:rowOff>
    </xdr:from>
    <xdr:to>
      <xdr:col>73</xdr:col>
      <xdr:colOff>44450</xdr:colOff>
      <xdr:row>43</xdr:row>
      <xdr:rowOff>25400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10177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164677</xdr:rowOff>
    </xdr:from>
    <xdr:to>
      <xdr:col>68</xdr:col>
      <xdr:colOff>152400</xdr:colOff>
      <xdr:row>42</xdr:row>
      <xdr:rowOff>9313</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719412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103294</xdr:rowOff>
    </xdr:from>
    <xdr:to>
      <xdr:col>68</xdr:col>
      <xdr:colOff>203200</xdr:colOff>
      <xdr:row>43</xdr:row>
      <xdr:rowOff>33444</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30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18221</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739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119380</xdr:rowOff>
    </xdr:from>
    <xdr:to>
      <xdr:col>64</xdr:col>
      <xdr:colOff>152400</xdr:colOff>
      <xdr:row>43</xdr:row>
      <xdr:rowOff>49530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32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34307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46990</xdr:rowOff>
    </xdr:from>
    <xdr:to>
      <xdr:col>81</xdr:col>
      <xdr:colOff>95250</xdr:colOff>
      <xdr:row>42</xdr:row>
      <xdr:rowOff>148590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19067</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721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22860</xdr:rowOff>
    </xdr:from>
    <xdr:to>
      <xdr:col>77</xdr:col>
      <xdr:colOff>95250</xdr:colOff>
      <xdr:row>42</xdr:row>
      <xdr:rowOff>124460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134637</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992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162137</xdr:rowOff>
    </xdr:from>
    <xdr:to>
      <xdr:col>73</xdr:col>
      <xdr:colOff>44450</xdr:colOff>
      <xdr:row>42</xdr:row>
      <xdr:rowOff>92287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71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102464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960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113877</xdr:rowOff>
    </xdr:from>
    <xdr:to>
      <xdr:col>68</xdr:col>
      <xdr:colOff>203200</xdr:colOff>
      <xdr:row>42</xdr:row>
      <xdr:rowOff>44027</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714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54204</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91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129963</xdr:rowOff>
    </xdr:from>
    <xdr:to>
      <xdr:col>64</xdr:col>
      <xdr:colOff>152400</xdr:colOff>
      <xdr:row>42</xdr:row>
      <xdr:rowOff>60113</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15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70290</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義務教育施設等の耐震改修事業や大網駅東土地区画整理事業等の大型事業の実施に伴い平成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年度から令和元年度まで市債現在高が増加し続けたことや、財源不足を基金の取崩しによって対応したことにより、令和元年度には将来負担比率が</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86.1%</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まで悪化したが、令和</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年度の比率は、市債発行額の抑制による市債現在高の減少や基金取崩しの抑制（ふるさと納税、普通交付税の増加や支出の節減等による）により、大きく減少した。</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今後も、市債発行額の抑制により市債現在高は大きく減少する見通しであることから、比率は減少すると見込まれる。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類似団体平均と比べると依然高い水準であることから、優先度と緊急性を考慮した事業の選択と集中に努め、市債発行の抑制、基金残高の増加を図る。</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32089</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70667"/>
          <a:ext cx="0" cy="14333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4166</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3776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32089</xdr:rowOff>
    </xdr:from>
    <xdr:to>
      <xdr:col>81</xdr:col>
      <xdr:colOff>133350</xdr:colOff>
      <xdr:row>22</xdr:row>
      <xdr:rowOff>32089</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3803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113284</xdr:rowOff>
    </xdr:from>
    <xdr:to>
      <xdr:col>81</xdr:col>
      <xdr:colOff>44450</xdr:colOff>
      <xdr:row>17</xdr:row>
      <xdr:rowOff>91440</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6179800" y="2856484"/>
          <a:ext cx="8382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121090</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2349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104563</xdr:rowOff>
    </xdr:from>
    <xdr:to>
      <xdr:col>81</xdr:col>
      <xdr:colOff>95250</xdr:colOff>
      <xdr:row>15</xdr:row>
      <xdr:rowOff>34713</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967200" y="250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91440</xdr:rowOff>
    </xdr:from>
    <xdr:to>
      <xdr:col>77</xdr:col>
      <xdr:colOff>44450</xdr:colOff>
      <xdr:row>17</xdr:row>
      <xdr:rowOff>148548</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5290800" y="3006090"/>
          <a:ext cx="889000" cy="57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81915</xdr:rowOff>
    </xdr:from>
    <xdr:to>
      <xdr:col>77</xdr:col>
      <xdr:colOff>95250</xdr:colOff>
      <xdr:row>16</xdr:row>
      <xdr:rowOff>12065</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65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22242</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4225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98679</xdr:rowOff>
    </xdr:from>
    <xdr:to>
      <xdr:col>72</xdr:col>
      <xdr:colOff>203200</xdr:colOff>
      <xdr:row>17</xdr:row>
      <xdr:rowOff>148548</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a:off x="14401800" y="3013329"/>
          <a:ext cx="889000" cy="49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143044</xdr:rowOff>
    </xdr:from>
    <xdr:to>
      <xdr:col>73</xdr:col>
      <xdr:colOff>44450</xdr:colOff>
      <xdr:row>16</xdr:row>
      <xdr:rowOff>73194</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5240000" y="2714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83371</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2483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50419</xdr:rowOff>
    </xdr:from>
    <xdr:to>
      <xdr:col>68</xdr:col>
      <xdr:colOff>152400</xdr:colOff>
      <xdr:row>17</xdr:row>
      <xdr:rowOff>98679</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a:off x="13512800" y="2965069"/>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134197</xdr:rowOff>
    </xdr:from>
    <xdr:to>
      <xdr:col>68</xdr:col>
      <xdr:colOff>203200</xdr:colOff>
      <xdr:row>16</xdr:row>
      <xdr:rowOff>64347</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4351000" y="270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74524</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474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6181</xdr:rowOff>
    </xdr:from>
    <xdr:to>
      <xdr:col>64</xdr:col>
      <xdr:colOff>152400</xdr:colOff>
      <xdr:row>16</xdr:row>
      <xdr:rowOff>107781</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3462000" y="2749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117958</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518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62484</xdr:rowOff>
    </xdr:from>
    <xdr:to>
      <xdr:col>81</xdr:col>
      <xdr:colOff>95250</xdr:colOff>
      <xdr:row>16</xdr:row>
      <xdr:rowOff>164084</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967200" y="280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34561</xdr:rowOff>
    </xdr:from>
    <xdr:ext cx="762000" cy="259045"/>
    <xdr:sp macro="" textlink="">
      <xdr:nvSpPr>
        <xdr:cNvPr id="467" name="将来負担の状況該当値テキスト">
          <a:extLst>
            <a:ext uri="{FF2B5EF4-FFF2-40B4-BE49-F238E27FC236}">
              <a16:creationId xmlns:a16="http://schemas.microsoft.com/office/drawing/2014/main" id="{00000000-0008-0000-0300-0000D3010000}"/>
            </a:ext>
          </a:extLst>
        </xdr:cNvPr>
        <xdr:cNvSpPr txBox="1"/>
      </xdr:nvSpPr>
      <xdr:spPr>
        <a:xfrm>
          <a:off x="17106900" y="277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40640</xdr:rowOff>
    </xdr:from>
    <xdr:to>
      <xdr:col>77</xdr:col>
      <xdr:colOff>95250</xdr:colOff>
      <xdr:row>17</xdr:row>
      <xdr:rowOff>142240</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129000" y="295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127017</xdr:rowOff>
    </xdr:from>
    <xdr:ext cx="7366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5798800" y="3041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97748</xdr:rowOff>
    </xdr:from>
    <xdr:to>
      <xdr:col>73</xdr:col>
      <xdr:colOff>44450</xdr:colOff>
      <xdr:row>18</xdr:row>
      <xdr:rowOff>27898</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5240000" y="3012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12675</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909800" y="3098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47879</xdr:rowOff>
    </xdr:from>
    <xdr:to>
      <xdr:col>68</xdr:col>
      <xdr:colOff>203200</xdr:colOff>
      <xdr:row>17</xdr:row>
      <xdr:rowOff>149479</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4351000" y="296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134256</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020800" y="3048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171069</xdr:rowOff>
    </xdr:from>
    <xdr:to>
      <xdr:col>64</xdr:col>
      <xdr:colOff>152400</xdr:colOff>
      <xdr:row>17</xdr:row>
      <xdr:rowOff>101219</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3462000" y="291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85996</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3131800" y="3000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千葉県大網白里市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48,679
48,017
58.08
17,887,291
16,947,118
882,713
10,643,691
15,615,683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60.4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人件費に係る経常収支比率は、依然として類似団体平均を上回っていることから、人事行政の更なる適正化に努める。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117856</xdr:rowOff>
    </xdr:from>
    <xdr:to>
      <xdr:col>24</xdr:col>
      <xdr:colOff>25400</xdr:colOff>
      <xdr:row>40</xdr:row>
      <xdr:rowOff>17272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47156"/>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160799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17272</xdr:rowOff>
    </xdr:from>
    <xdr:to>
      <xdr:col>24</xdr:col>
      <xdr:colOff>114300</xdr:colOff>
      <xdr:row>40</xdr:row>
      <xdr:rowOff>17272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32783</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90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117856</xdr:rowOff>
    </xdr:from>
    <xdr:to>
      <xdr:col>24</xdr:col>
      <xdr:colOff>114300</xdr:colOff>
      <xdr:row>34</xdr:row>
      <xdr:rowOff>117856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47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170434</xdr:rowOff>
    </xdr:from>
    <xdr:to>
      <xdr:col>24</xdr:col>
      <xdr:colOff>25400</xdr:colOff>
      <xdr:row>38</xdr:row>
      <xdr:rowOff>76708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514084"/>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138447</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49276</xdr:rowOff>
    </xdr:from>
    <xdr:to>
      <xdr:col>19</xdr:col>
      <xdr:colOff>187325</xdr:colOff>
      <xdr:row>38</xdr:row>
      <xdr:rowOff>76708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5643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51054</xdr:rowOff>
    </xdr:from>
    <xdr:to>
      <xdr:col>20</xdr:col>
      <xdr:colOff>38100</xdr:colOff>
      <xdr:row>37</xdr:row>
      <xdr:rowOff>152654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162831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163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40132</xdr:rowOff>
    </xdr:from>
    <xdr:to>
      <xdr:col>15</xdr:col>
      <xdr:colOff>98425</xdr:colOff>
      <xdr:row>38</xdr:row>
      <xdr:rowOff>49276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5552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158496</xdr:rowOff>
    </xdr:from>
    <xdr:to>
      <xdr:col>15</xdr:col>
      <xdr:colOff>149225</xdr:colOff>
      <xdr:row>37</xdr:row>
      <xdr:rowOff>88646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98823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170434</xdr:rowOff>
    </xdr:from>
    <xdr:to>
      <xdr:col>11</xdr:col>
      <xdr:colOff>9525</xdr:colOff>
      <xdr:row>38</xdr:row>
      <xdr:rowOff>40132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51408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163068</xdr:rowOff>
    </xdr:from>
    <xdr:to>
      <xdr:col>11</xdr:col>
      <xdr:colOff>60325</xdr:colOff>
      <xdr:row>37</xdr:row>
      <xdr:rowOff>93218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103395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153924</xdr:rowOff>
    </xdr:from>
    <xdr:to>
      <xdr:col>6</xdr:col>
      <xdr:colOff>171450</xdr:colOff>
      <xdr:row>37</xdr:row>
      <xdr:rowOff>84074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94251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119634</xdr:rowOff>
    </xdr:from>
    <xdr:to>
      <xdr:col>24</xdr:col>
      <xdr:colOff>76200</xdr:colOff>
      <xdr:row>38</xdr:row>
      <xdr:rowOff>49785</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91711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25908</xdr:rowOff>
    </xdr:from>
    <xdr:to>
      <xdr:col>20</xdr:col>
      <xdr:colOff>38100</xdr:colOff>
      <xdr:row>38</xdr:row>
      <xdr:rowOff>127508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5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112285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627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169926</xdr:rowOff>
    </xdr:from>
    <xdr:to>
      <xdr:col>15</xdr:col>
      <xdr:colOff>149225</xdr:colOff>
      <xdr:row>38</xdr:row>
      <xdr:rowOff>100076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84853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9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160782</xdr:rowOff>
    </xdr:from>
    <xdr:to>
      <xdr:col>11</xdr:col>
      <xdr:colOff>60325</xdr:colOff>
      <xdr:row>38</xdr:row>
      <xdr:rowOff>90932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75709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9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119634</xdr:rowOff>
    </xdr:from>
    <xdr:to>
      <xdr:col>6</xdr:col>
      <xdr:colOff>171450</xdr:colOff>
      <xdr:row>38</xdr:row>
      <xdr:rowOff>49785</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34561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ごみ処理や常備消防等を一部事務組合で共同処理していることから、一部事務組合への負担金のうち、物件費に相当する経費についても、補助費等に分類されていることが、類似団体平均を下回っている主な要因として考えられる。今後も、行財政改革の取組み強化により、物件費の抑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39370</xdr:rowOff>
    </xdr:from>
    <xdr:to>
      <xdr:col>82</xdr:col>
      <xdr:colOff>107950</xdr:colOff>
      <xdr:row>20</xdr:row>
      <xdr:rowOff>96520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6822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68597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49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96520</xdr:rowOff>
    </xdr:from>
    <xdr:to>
      <xdr:col>82</xdr:col>
      <xdr:colOff>196850</xdr:colOff>
      <xdr:row>20</xdr:row>
      <xdr:rowOff>96520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2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125747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11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39370</xdr:rowOff>
    </xdr:from>
    <xdr:to>
      <xdr:col>82</xdr:col>
      <xdr:colOff>196850</xdr:colOff>
      <xdr:row>13</xdr:row>
      <xdr:rowOff>39370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68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16510</xdr:rowOff>
    </xdr:from>
    <xdr:to>
      <xdr:col>82</xdr:col>
      <xdr:colOff>107950</xdr:colOff>
      <xdr:row>15</xdr:row>
      <xdr:rowOff>100330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58826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128287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00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156210</xdr:rowOff>
    </xdr:from>
    <xdr:to>
      <xdr:col>82</xdr:col>
      <xdr:colOff>158750</xdr:colOff>
      <xdr:row>16</xdr:row>
      <xdr:rowOff>86360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85090</xdr:rowOff>
    </xdr:from>
    <xdr:to>
      <xdr:col>78</xdr:col>
      <xdr:colOff>69850</xdr:colOff>
      <xdr:row>15</xdr:row>
      <xdr:rowOff>100330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6568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22860</xdr:rowOff>
    </xdr:from>
    <xdr:to>
      <xdr:col>78</xdr:col>
      <xdr:colOff>120650</xdr:colOff>
      <xdr:row>16</xdr:row>
      <xdr:rowOff>124460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109237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85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85090</xdr:rowOff>
    </xdr:from>
    <xdr:to>
      <xdr:col>73</xdr:col>
      <xdr:colOff>180975</xdr:colOff>
      <xdr:row>15</xdr:row>
      <xdr:rowOff>100330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6568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106680</xdr:rowOff>
    </xdr:from>
    <xdr:to>
      <xdr:col>74</xdr:col>
      <xdr:colOff>31750</xdr:colOff>
      <xdr:row>17</xdr:row>
      <xdr:rowOff>36830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21607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85090</xdr:rowOff>
    </xdr:from>
    <xdr:to>
      <xdr:col>69</xdr:col>
      <xdr:colOff>92075</xdr:colOff>
      <xdr:row>15</xdr:row>
      <xdr:rowOff>100330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6568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83820</xdr:rowOff>
    </xdr:from>
    <xdr:to>
      <xdr:col>69</xdr:col>
      <xdr:colOff>142875</xdr:colOff>
      <xdr:row>17</xdr:row>
      <xdr:rowOff>13970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170197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68580</xdr:rowOff>
    </xdr:from>
    <xdr:to>
      <xdr:col>65</xdr:col>
      <xdr:colOff>53975</xdr:colOff>
      <xdr:row>16</xdr:row>
      <xdr:rowOff>170180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154957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9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137160</xdr:rowOff>
    </xdr:from>
    <xdr:to>
      <xdr:col>82</xdr:col>
      <xdr:colOff>158750</xdr:colOff>
      <xdr:row>15</xdr:row>
      <xdr:rowOff>67310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53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153687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49530</xdr:rowOff>
    </xdr:from>
    <xdr:to>
      <xdr:col>78</xdr:col>
      <xdr:colOff>120650</xdr:colOff>
      <xdr:row>15</xdr:row>
      <xdr:rowOff>151130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62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161307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390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34290</xdr:rowOff>
    </xdr:from>
    <xdr:to>
      <xdr:col>74</xdr:col>
      <xdr:colOff>31750</xdr:colOff>
      <xdr:row>15</xdr:row>
      <xdr:rowOff>135890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60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146067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37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49530</xdr:rowOff>
    </xdr:from>
    <xdr:to>
      <xdr:col>69</xdr:col>
      <xdr:colOff>142875</xdr:colOff>
      <xdr:row>15</xdr:row>
      <xdr:rowOff>151130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62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161307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34290</xdr:rowOff>
    </xdr:from>
    <xdr:to>
      <xdr:col>65</xdr:col>
      <xdr:colOff>53975</xdr:colOff>
      <xdr:row>15</xdr:row>
      <xdr:rowOff>135890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60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146067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37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障害者福祉サービス費の増加が主な要因となり、依然として類似団体平均を上回っている。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今後、財政の健全性を確保するため、資格審査や給付の適正化等に努める。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61</xdr:row>
      <xdr:rowOff>41275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37650"/>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13352</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41275</xdr:rowOff>
    </xdr:from>
    <xdr:to>
      <xdr:col>24</xdr:col>
      <xdr:colOff>114300</xdr:colOff>
      <xdr:row>61</xdr:row>
      <xdr:rowOff>41275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22225</xdr:rowOff>
    </xdr:from>
    <xdr:to>
      <xdr:col>24</xdr:col>
      <xdr:colOff>25400</xdr:colOff>
      <xdr:row>56</xdr:row>
      <xdr:rowOff>69850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62342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140352</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3986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123825</xdr:rowOff>
    </xdr:from>
    <xdr:to>
      <xdr:col>24</xdr:col>
      <xdr:colOff>76200</xdr:colOff>
      <xdr:row>56</xdr:row>
      <xdr:rowOff>53975</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55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50800</xdr:rowOff>
    </xdr:from>
    <xdr:to>
      <xdr:col>19</xdr:col>
      <xdr:colOff>187325</xdr:colOff>
      <xdr:row>56</xdr:row>
      <xdr:rowOff>69850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6520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50800</xdr:rowOff>
    </xdr:from>
    <xdr:to>
      <xdr:col>15</xdr:col>
      <xdr:colOff>98425</xdr:colOff>
      <xdr:row>56</xdr:row>
      <xdr:rowOff>88900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652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123825</xdr:rowOff>
    </xdr:from>
    <xdr:to>
      <xdr:col>15</xdr:col>
      <xdr:colOff>149225</xdr:colOff>
      <xdr:row>56</xdr:row>
      <xdr:rowOff>53975</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55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64152</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322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88900</xdr:rowOff>
    </xdr:from>
    <xdr:to>
      <xdr:col>11</xdr:col>
      <xdr:colOff>9525</xdr:colOff>
      <xdr:row>56</xdr:row>
      <xdr:rowOff>165100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690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85725</xdr:rowOff>
    </xdr:from>
    <xdr:to>
      <xdr:col>11</xdr:col>
      <xdr:colOff>60325</xdr:colOff>
      <xdr:row>56</xdr:row>
      <xdr:rowOff>15875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51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26052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284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168927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142875</xdr:rowOff>
    </xdr:from>
    <xdr:to>
      <xdr:col>24</xdr:col>
      <xdr:colOff>76200</xdr:colOff>
      <xdr:row>56</xdr:row>
      <xdr:rowOff>73025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57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114952</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54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19050</xdr:rowOff>
    </xdr:from>
    <xdr:to>
      <xdr:col>20</xdr:col>
      <xdr:colOff>38100</xdr:colOff>
      <xdr:row>56</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105427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70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0</xdr:rowOff>
    </xdr:from>
    <xdr:to>
      <xdr:col>15</xdr:col>
      <xdr:colOff>149225</xdr:colOff>
      <xdr:row>56</xdr:row>
      <xdr:rowOff>101600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38100</xdr:rowOff>
    </xdr:from>
    <xdr:to>
      <xdr:col>11</xdr:col>
      <xdr:colOff>60325</xdr:colOff>
      <xdr:row>56</xdr:row>
      <xdr:rowOff>139700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124477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特別会計や公営企業への繰出金等の影響により、全国平均、千葉県平均、類似団体平均のいずれも上回っている。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経常経費の削減に努めるとともに、徴収体制の強化などによる一般財源の増加に努める。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23585</xdr:rowOff>
    </xdr:from>
    <xdr:to>
      <xdr:col>82</xdr:col>
      <xdr:colOff>107950</xdr:colOff>
      <xdr:row>61</xdr:row>
      <xdr:rowOff>113393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8938985"/>
          <a:ext cx="0" cy="1632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85470</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113393</xdr:rowOff>
    </xdr:from>
    <xdr:to>
      <xdr:col>82</xdr:col>
      <xdr:colOff>196850</xdr:colOff>
      <xdr:row>61</xdr:row>
      <xdr:rowOff>113393</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109962</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23585</xdr:rowOff>
    </xdr:from>
    <xdr:to>
      <xdr:col>82</xdr:col>
      <xdr:colOff>196850</xdr:colOff>
      <xdr:row>52</xdr:row>
      <xdr:rowOff>23585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29028</xdr:rowOff>
    </xdr:from>
    <xdr:to>
      <xdr:col>82</xdr:col>
      <xdr:colOff>107950</xdr:colOff>
      <xdr:row>58</xdr:row>
      <xdr:rowOff>50800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973128"/>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119942</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54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103415</xdr:rowOff>
    </xdr:from>
    <xdr:to>
      <xdr:col>82</xdr:col>
      <xdr:colOff>158750</xdr:colOff>
      <xdr:row>57</xdr:row>
      <xdr:rowOff>33565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29028</xdr:rowOff>
    </xdr:from>
    <xdr:to>
      <xdr:col>78</xdr:col>
      <xdr:colOff>69850</xdr:colOff>
      <xdr:row>60</xdr:row>
      <xdr:rowOff>154215</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9973128"/>
          <a:ext cx="889000" cy="468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98170</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143328</xdr:rowOff>
    </xdr:from>
    <xdr:to>
      <xdr:col>73</xdr:col>
      <xdr:colOff>180975</xdr:colOff>
      <xdr:row>60</xdr:row>
      <xdr:rowOff>154215</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104303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0</xdr:rowOff>
    </xdr:from>
    <xdr:to>
      <xdr:col>74</xdr:col>
      <xdr:colOff>31750</xdr:colOff>
      <xdr:row>58</xdr:row>
      <xdr:rowOff>101600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111777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121557</xdr:rowOff>
    </xdr:from>
    <xdr:to>
      <xdr:col>69</xdr:col>
      <xdr:colOff>92075</xdr:colOff>
      <xdr:row>60</xdr:row>
      <xdr:rowOff>143328</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104085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54428</xdr:rowOff>
    </xdr:from>
    <xdr:to>
      <xdr:col>69</xdr:col>
      <xdr:colOff>142875</xdr:colOff>
      <xdr:row>58</xdr:row>
      <xdr:rowOff>156028</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99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166205</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76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65315</xdr:rowOff>
    </xdr:from>
    <xdr:to>
      <xdr:col>65</xdr:col>
      <xdr:colOff>53975</xdr:colOff>
      <xdr:row>58</xdr:row>
      <xdr:rowOff>166915</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00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5642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778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0</xdr:rowOff>
    </xdr:from>
    <xdr:to>
      <xdr:col>82</xdr:col>
      <xdr:colOff>158750</xdr:colOff>
      <xdr:row>58</xdr:row>
      <xdr:rowOff>101600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143527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149678</xdr:rowOff>
    </xdr:from>
    <xdr:to>
      <xdr:col>78</xdr:col>
      <xdr:colOff>120650</xdr:colOff>
      <xdr:row>58</xdr:row>
      <xdr:rowOff>79828</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64605</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1000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103415</xdr:rowOff>
    </xdr:from>
    <xdr:to>
      <xdr:col>74</xdr:col>
      <xdr:colOff>31750</xdr:colOff>
      <xdr:row>61</xdr:row>
      <xdr:rowOff>33565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1039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18342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10476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92528</xdr:rowOff>
    </xdr:from>
    <xdr:to>
      <xdr:col>69</xdr:col>
      <xdr:colOff>142875</xdr:colOff>
      <xdr:row>61</xdr:row>
      <xdr:rowOff>22678</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1037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7455</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46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70757</xdr:rowOff>
    </xdr:from>
    <xdr:to>
      <xdr:col>65</xdr:col>
      <xdr:colOff>53975</xdr:colOff>
      <xdr:row>61</xdr:row>
      <xdr:rowOff>907</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35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157134</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44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類似団体平均を上回っているのは、物件費に相当するごみ処理経費、常備消防費等を一部事務組合で共同処理しており、一部事務組合負担金が補助費に分類されていることが影響していると考えられる。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一部事務組合に対しても、職員数、給与の適正化や物件費の抑制を求めるとともに、団体補助金等の適正化を推進し、継続的な見直しを行っていく。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40</xdr:row>
      <xdr:rowOff>117856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892292"/>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89933</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117856</xdr:rowOff>
    </xdr:from>
    <xdr:to>
      <xdr:col>82</xdr:col>
      <xdr:colOff>196850</xdr:colOff>
      <xdr:row>40</xdr:row>
      <xdr:rowOff>117856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94996</xdr:rowOff>
    </xdr:from>
    <xdr:to>
      <xdr:col>82</xdr:col>
      <xdr:colOff>107950</xdr:colOff>
      <xdr:row>38</xdr:row>
      <xdr:rowOff>163576</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5671800" y="6610096"/>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147591</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35560</xdr:rowOff>
    </xdr:from>
    <xdr:to>
      <xdr:col>78</xdr:col>
      <xdr:colOff>69850</xdr:colOff>
      <xdr:row>38</xdr:row>
      <xdr:rowOff>163576</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550660"/>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112776</xdr:rowOff>
    </xdr:from>
    <xdr:to>
      <xdr:col>78</xdr:col>
      <xdr:colOff>120650</xdr:colOff>
      <xdr:row>37</xdr:row>
      <xdr:rowOff>42926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53103</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30988</xdr:rowOff>
    </xdr:from>
    <xdr:to>
      <xdr:col>73</xdr:col>
      <xdr:colOff>180975</xdr:colOff>
      <xdr:row>38</xdr:row>
      <xdr:rowOff>35560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893800" y="65460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48768</xdr:rowOff>
    </xdr:from>
    <xdr:to>
      <xdr:col>74</xdr:col>
      <xdr:colOff>31750</xdr:colOff>
      <xdr:row>36</xdr:row>
      <xdr:rowOff>150368</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160545</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165862</xdr:rowOff>
    </xdr:from>
    <xdr:to>
      <xdr:col>69</xdr:col>
      <xdr:colOff>92075</xdr:colOff>
      <xdr:row>38</xdr:row>
      <xdr:rowOff>30988</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50951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21336</xdr:rowOff>
    </xdr:from>
    <xdr:to>
      <xdr:col>69</xdr:col>
      <xdr:colOff>142875</xdr:colOff>
      <xdr:row>36</xdr:row>
      <xdr:rowOff>122936</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133113</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114825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44196</xdr:rowOff>
    </xdr:from>
    <xdr:to>
      <xdr:col>82</xdr:col>
      <xdr:colOff>158750</xdr:colOff>
      <xdr:row>38</xdr:row>
      <xdr:rowOff>145796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5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16273</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112776</xdr:rowOff>
    </xdr:from>
    <xdr:to>
      <xdr:col>78</xdr:col>
      <xdr:colOff>120650</xdr:colOff>
      <xdr:row>39</xdr:row>
      <xdr:rowOff>42926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62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27703</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714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156210</xdr:rowOff>
    </xdr:from>
    <xdr:to>
      <xdr:col>74</xdr:col>
      <xdr:colOff>31750</xdr:colOff>
      <xdr:row>38</xdr:row>
      <xdr:rowOff>86360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71137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151638</xdr:rowOff>
    </xdr:from>
    <xdr:to>
      <xdr:col>69</xdr:col>
      <xdr:colOff>142875</xdr:colOff>
      <xdr:row>38</xdr:row>
      <xdr:rowOff>81788</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66565</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115062</xdr:rowOff>
    </xdr:from>
    <xdr:to>
      <xdr:col>65</xdr:col>
      <xdr:colOff>53975</xdr:colOff>
      <xdr:row>38</xdr:row>
      <xdr:rowOff>45212</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29989</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類似団体平均を下回っているが、近年大型の整備事業が集中したことから、地方債の元利償還金が膨らんでおり、令和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年度は減少となっているものの、公債費に係る経常収支比率は増加傾向にある。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義務教育施設整備事業、社会福祉施設整備事業等の財源として発行した市債の償還により、増加していくことが想定される。このような財政状況を考慮し、市債に頼った事業の実施を極力控え、公債費の抑制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149860</xdr:rowOff>
    </xdr:from>
    <xdr:to>
      <xdr:col>24</xdr:col>
      <xdr:colOff>25400</xdr:colOff>
      <xdr:row>80</xdr:row>
      <xdr:rowOff>149861</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494260"/>
          <a:ext cx="0" cy="1371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64787</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149860</xdr:rowOff>
    </xdr:from>
    <xdr:to>
      <xdr:col>24</xdr:col>
      <xdr:colOff>114300</xdr:colOff>
      <xdr:row>72</xdr:row>
      <xdr:rowOff>149860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65278</xdr:rowOff>
    </xdr:from>
    <xdr:to>
      <xdr:col>24</xdr:col>
      <xdr:colOff>25400</xdr:colOff>
      <xdr:row>75</xdr:row>
      <xdr:rowOff>101854</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987800" y="1292402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80281</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110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108204</xdr:rowOff>
    </xdr:from>
    <xdr:to>
      <xdr:col>24</xdr:col>
      <xdr:colOff>76200</xdr:colOff>
      <xdr:row>77</xdr:row>
      <xdr:rowOff>38354</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65278</xdr:rowOff>
    </xdr:from>
    <xdr:to>
      <xdr:col>19</xdr:col>
      <xdr:colOff>187325</xdr:colOff>
      <xdr:row>75</xdr:row>
      <xdr:rowOff>101854</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098800" y="1292402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165354</xdr:rowOff>
    </xdr:from>
    <xdr:to>
      <xdr:col>20</xdr:col>
      <xdr:colOff>38100</xdr:colOff>
      <xdr:row>78</xdr:row>
      <xdr:rowOff>95504</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36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80281</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453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127000</xdr:rowOff>
    </xdr:from>
    <xdr:to>
      <xdr:col>15</xdr:col>
      <xdr:colOff>98425</xdr:colOff>
      <xdr:row>75</xdr:row>
      <xdr:rowOff>65278</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2209800" y="12814300"/>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3048</xdr:rowOff>
    </xdr:from>
    <xdr:to>
      <xdr:col>15</xdr:col>
      <xdr:colOff>149225</xdr:colOff>
      <xdr:row>78</xdr:row>
      <xdr:rowOff>104648</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89425</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81280</xdr:rowOff>
    </xdr:from>
    <xdr:to>
      <xdr:col>11</xdr:col>
      <xdr:colOff>9525</xdr:colOff>
      <xdr:row>74</xdr:row>
      <xdr:rowOff>127000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1320800" y="127685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3048</xdr:rowOff>
    </xdr:from>
    <xdr:to>
      <xdr:col>11</xdr:col>
      <xdr:colOff>60325</xdr:colOff>
      <xdr:row>78</xdr:row>
      <xdr:rowOff>104648</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89425</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21337</xdr:rowOff>
    </xdr:from>
    <xdr:to>
      <xdr:col>6</xdr:col>
      <xdr:colOff>171450</xdr:colOff>
      <xdr:row>78</xdr:row>
      <xdr:rowOff>122937</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107714</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14478</xdr:rowOff>
    </xdr:from>
    <xdr:to>
      <xdr:col>24</xdr:col>
      <xdr:colOff>76200</xdr:colOff>
      <xdr:row>75</xdr:row>
      <xdr:rowOff>116078</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287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31005</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271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51054</xdr:rowOff>
    </xdr:from>
    <xdr:to>
      <xdr:col>20</xdr:col>
      <xdr:colOff>38100</xdr:colOff>
      <xdr:row>75</xdr:row>
      <xdr:rowOff>152654</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29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162831</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2678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14478</xdr:rowOff>
    </xdr:from>
    <xdr:to>
      <xdr:col>15</xdr:col>
      <xdr:colOff>149225</xdr:colOff>
      <xdr:row>75</xdr:row>
      <xdr:rowOff>116078</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287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126255</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264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76200</xdr:rowOff>
    </xdr:from>
    <xdr:to>
      <xdr:col>11</xdr:col>
      <xdr:colOff>60325</xdr:colOff>
      <xdr:row>75</xdr:row>
      <xdr:rowOff>6350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16527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30480</xdr:rowOff>
    </xdr:from>
    <xdr:to>
      <xdr:col>6</xdr:col>
      <xdr:colOff>171450</xdr:colOff>
      <xdr:row>74</xdr:row>
      <xdr:rowOff>132080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142257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248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特別会計や公営企業会計への繰出金等の影響により、全国平均、千葉県平均、類似団体平均のいずれも上回っている。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病院事業及び下水道事業においては、今後、人口減少や施設の老朽化等により経営環境の厳しさが一層増すものと見込まれていることから、経費の節減など、一般会計の負担額を減らすため、経営改善に向けた取組み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115570</xdr:rowOff>
    </xdr:from>
    <xdr:to>
      <xdr:col>82</xdr:col>
      <xdr:colOff>107950</xdr:colOff>
      <xdr:row>80</xdr:row>
      <xdr:rowOff>72137</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631420"/>
          <a:ext cx="0" cy="1156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44214</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760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72137</xdr:rowOff>
    </xdr:from>
    <xdr:to>
      <xdr:col>82</xdr:col>
      <xdr:colOff>196850</xdr:colOff>
      <xdr:row>80</xdr:row>
      <xdr:rowOff>72137</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7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30497</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115570</xdr:rowOff>
    </xdr:from>
    <xdr:to>
      <xdr:col>82</xdr:col>
      <xdr:colOff>196850</xdr:colOff>
      <xdr:row>73</xdr:row>
      <xdr:rowOff>115570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168148</xdr:rowOff>
    </xdr:from>
    <xdr:to>
      <xdr:col>82</xdr:col>
      <xdr:colOff>107950</xdr:colOff>
      <xdr:row>80</xdr:row>
      <xdr:rowOff>35561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3541248"/>
          <a:ext cx="838200" cy="210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56151</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2914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39624</xdr:rowOff>
    </xdr:from>
    <xdr:to>
      <xdr:col>82</xdr:col>
      <xdr:colOff>158750</xdr:colOff>
      <xdr:row>76</xdr:row>
      <xdr:rowOff>141224</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35561</xdr:rowOff>
    </xdr:from>
    <xdr:to>
      <xdr:col>78</xdr:col>
      <xdr:colOff>69850</xdr:colOff>
      <xdr:row>80</xdr:row>
      <xdr:rowOff>58420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4782800" y="137515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117348</xdr:rowOff>
    </xdr:from>
    <xdr:to>
      <xdr:col>78</xdr:col>
      <xdr:colOff>120650</xdr:colOff>
      <xdr:row>77</xdr:row>
      <xdr:rowOff>47498</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57675</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916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58420</xdr:rowOff>
    </xdr:from>
    <xdr:to>
      <xdr:col>73</xdr:col>
      <xdr:colOff>180975</xdr:colOff>
      <xdr:row>80</xdr:row>
      <xdr:rowOff>67563</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3774420"/>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107966</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8128</xdr:rowOff>
    </xdr:from>
    <xdr:to>
      <xdr:col>69</xdr:col>
      <xdr:colOff>92075</xdr:colOff>
      <xdr:row>80</xdr:row>
      <xdr:rowOff>67563</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3724128"/>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135637</xdr:rowOff>
    </xdr:from>
    <xdr:to>
      <xdr:col>69</xdr:col>
      <xdr:colOff>142875</xdr:colOff>
      <xdr:row>77</xdr:row>
      <xdr:rowOff>65787</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75963</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89915</xdr:rowOff>
    </xdr:from>
    <xdr:to>
      <xdr:col>65</xdr:col>
      <xdr:colOff>53975</xdr:colOff>
      <xdr:row>77</xdr:row>
      <xdr:rowOff>20065</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30243</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117348</xdr:rowOff>
    </xdr:from>
    <xdr:to>
      <xdr:col>82</xdr:col>
      <xdr:colOff>158750</xdr:colOff>
      <xdr:row>79</xdr:row>
      <xdr:rowOff>47498</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89425</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156211</xdr:rowOff>
    </xdr:from>
    <xdr:to>
      <xdr:col>78</xdr:col>
      <xdr:colOff>120650</xdr:colOff>
      <xdr:row>80</xdr:row>
      <xdr:rowOff>86361</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71138</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787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7620</xdr:rowOff>
    </xdr:from>
    <xdr:to>
      <xdr:col>74</xdr:col>
      <xdr:colOff>31750</xdr:colOff>
      <xdr:row>80</xdr:row>
      <xdr:rowOff>109220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93997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80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16763</xdr:rowOff>
    </xdr:from>
    <xdr:to>
      <xdr:col>69</xdr:col>
      <xdr:colOff>142875</xdr:colOff>
      <xdr:row>80</xdr:row>
      <xdr:rowOff>118363</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73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103140</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81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128778</xdr:rowOff>
    </xdr:from>
    <xdr:to>
      <xdr:col>65</xdr:col>
      <xdr:colOff>53975</xdr:colOff>
      <xdr:row>80</xdr:row>
      <xdr:rowOff>58928</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67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43705</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75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千葉県大網白里市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58332</xdr:rowOff>
    </xdr:from>
    <xdr:to>
      <xdr:col>29</xdr:col>
      <xdr:colOff>127000</xdr:colOff>
      <xdr:row>18</xdr:row>
      <xdr:rowOff>47583</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1991907"/>
          <a:ext cx="0" cy="11894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19660</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5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47583</xdr:rowOff>
    </xdr:from>
    <xdr:to>
      <xdr:col>30</xdr:col>
      <xdr:colOff>25400</xdr:colOff>
      <xdr:row>18</xdr:row>
      <xdr:rowOff>47583</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1813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144709</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735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58332</xdr:rowOff>
    </xdr:from>
    <xdr:to>
      <xdr:col>30</xdr:col>
      <xdr:colOff>25400</xdr:colOff>
      <xdr:row>11</xdr:row>
      <xdr:rowOff>58332</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1991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138867</xdr:rowOff>
    </xdr:from>
    <xdr:to>
      <xdr:col>29</xdr:col>
      <xdr:colOff>127000</xdr:colOff>
      <xdr:row>17</xdr:row>
      <xdr:rowOff>138886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003800" y="3101142"/>
          <a:ext cx="647700" cy="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25686</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8165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9159</xdr:rowOff>
    </xdr:from>
    <xdr:to>
      <xdr:col>29</xdr:col>
      <xdr:colOff>177800</xdr:colOff>
      <xdr:row>17</xdr:row>
      <xdr:rowOff>110759</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971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130588</xdr:rowOff>
    </xdr:from>
    <xdr:to>
      <xdr:col>26</xdr:col>
      <xdr:colOff>50800</xdr:colOff>
      <xdr:row>17</xdr:row>
      <xdr:rowOff>138886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4305300" y="3092863"/>
          <a:ext cx="698500" cy="82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133938</xdr:rowOff>
    </xdr:from>
    <xdr:to>
      <xdr:col>26</xdr:col>
      <xdr:colOff>101600</xdr:colOff>
      <xdr:row>17</xdr:row>
      <xdr:rowOff>64088</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9247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74265</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2693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130588</xdr:rowOff>
    </xdr:from>
    <xdr:to>
      <xdr:col>22</xdr:col>
      <xdr:colOff>114300</xdr:colOff>
      <xdr:row>17</xdr:row>
      <xdr:rowOff>142690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3606800" y="3092863"/>
          <a:ext cx="698500" cy="121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147499</xdr:rowOff>
    </xdr:from>
    <xdr:to>
      <xdr:col>22</xdr:col>
      <xdr:colOff>165100</xdr:colOff>
      <xdr:row>17</xdr:row>
      <xdr:rowOff>77649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29383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87826</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2707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142690</xdr:rowOff>
    </xdr:from>
    <xdr:to>
      <xdr:col>18</xdr:col>
      <xdr:colOff>177800</xdr:colOff>
      <xdr:row>17</xdr:row>
      <xdr:rowOff>149347</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2908300" y="3104965"/>
          <a:ext cx="698500" cy="66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154851</xdr:rowOff>
    </xdr:from>
    <xdr:to>
      <xdr:col>19</xdr:col>
      <xdr:colOff>38100</xdr:colOff>
      <xdr:row>17</xdr:row>
      <xdr:rowOff>85001</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29456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95178</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2714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159916</xdr:rowOff>
    </xdr:from>
    <xdr:to>
      <xdr:col>15</xdr:col>
      <xdr:colOff>101600</xdr:colOff>
      <xdr:row>17</xdr:row>
      <xdr:rowOff>90066</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2950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100243</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2719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88067</xdr:rowOff>
    </xdr:from>
    <xdr:to>
      <xdr:col>29</xdr:col>
      <xdr:colOff>177800</xdr:colOff>
      <xdr:row>18</xdr:row>
      <xdr:rowOff>18217</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30503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168094</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958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88086</xdr:rowOff>
    </xdr:from>
    <xdr:to>
      <xdr:col>26</xdr:col>
      <xdr:colOff>101600</xdr:colOff>
      <xdr:row>18</xdr:row>
      <xdr:rowOff>18236</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30503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3013</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3136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79788</xdr:rowOff>
    </xdr:from>
    <xdr:to>
      <xdr:col>22</xdr:col>
      <xdr:colOff>165100</xdr:colOff>
      <xdr:row>18</xdr:row>
      <xdr:rowOff>9938</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30420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166165</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3128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91890</xdr:rowOff>
    </xdr:from>
    <xdr:to>
      <xdr:col>19</xdr:col>
      <xdr:colOff>38100</xdr:colOff>
      <xdr:row>18</xdr:row>
      <xdr:rowOff>22040</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30541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6817</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3140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98547</xdr:rowOff>
    </xdr:from>
    <xdr:to>
      <xdr:col>15</xdr:col>
      <xdr:colOff>101600</xdr:colOff>
      <xdr:row>18</xdr:row>
      <xdr:rowOff>28697</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30608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13474</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3147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18872</xdr:rowOff>
    </xdr:from>
    <xdr:to>
      <xdr:col>29</xdr:col>
      <xdr:colOff>127000</xdr:colOff>
      <xdr:row>38</xdr:row>
      <xdr:rowOff>136468</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286322"/>
          <a:ext cx="0" cy="13177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108545</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57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136468</xdr:rowOff>
    </xdr:from>
    <xdr:to>
      <xdr:col>30</xdr:col>
      <xdr:colOff>25400</xdr:colOff>
      <xdr:row>38</xdr:row>
      <xdr:rowOff>136468</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6040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105249</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6029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18872</xdr:rowOff>
    </xdr:from>
    <xdr:to>
      <xdr:col>30</xdr:col>
      <xdr:colOff>25400</xdr:colOff>
      <xdr:row>34</xdr:row>
      <xdr:rowOff>18872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2863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115189</xdr:rowOff>
    </xdr:from>
    <xdr:to>
      <xdr:col>29</xdr:col>
      <xdr:colOff>127000</xdr:colOff>
      <xdr:row>37</xdr:row>
      <xdr:rowOff>115208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7239889"/>
          <a:ext cx="647700" cy="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332833</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943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144856</xdr:rowOff>
    </xdr:from>
    <xdr:to>
      <xdr:col>29</xdr:col>
      <xdr:colOff>177800</xdr:colOff>
      <xdr:row>37</xdr:row>
      <xdr:rowOff>75006</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70981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115208</xdr:rowOff>
    </xdr:from>
    <xdr:to>
      <xdr:col>26</xdr:col>
      <xdr:colOff>50800</xdr:colOff>
      <xdr:row>37</xdr:row>
      <xdr:rowOff>131039</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7239908"/>
          <a:ext cx="698500" cy="158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75114</xdr:rowOff>
    </xdr:from>
    <xdr:to>
      <xdr:col>26</xdr:col>
      <xdr:colOff>101600</xdr:colOff>
      <xdr:row>37</xdr:row>
      <xdr:rowOff>5264</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7028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186891</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797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131039</xdr:rowOff>
    </xdr:from>
    <xdr:to>
      <xdr:col>22</xdr:col>
      <xdr:colOff>114300</xdr:colOff>
      <xdr:row>37</xdr:row>
      <xdr:rowOff>176054</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7255739"/>
          <a:ext cx="698500" cy="450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62084</xdr:rowOff>
    </xdr:from>
    <xdr:to>
      <xdr:col>22</xdr:col>
      <xdr:colOff>165100</xdr:colOff>
      <xdr:row>36</xdr:row>
      <xdr:rowOff>163684</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70153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173861</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784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176054</xdr:rowOff>
    </xdr:from>
    <xdr:to>
      <xdr:col>18</xdr:col>
      <xdr:colOff>177800</xdr:colOff>
      <xdr:row>37</xdr:row>
      <xdr:rowOff>177940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2908300" y="7300754"/>
          <a:ext cx="698500" cy="18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61570</xdr:rowOff>
    </xdr:from>
    <xdr:to>
      <xdr:col>19</xdr:col>
      <xdr:colOff>38100</xdr:colOff>
      <xdr:row>36</xdr:row>
      <xdr:rowOff>163170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7014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173347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78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43091</xdr:rowOff>
    </xdr:from>
    <xdr:to>
      <xdr:col>15</xdr:col>
      <xdr:colOff>101600</xdr:colOff>
      <xdr:row>36</xdr:row>
      <xdr:rowOff>144691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996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154868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765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64389</xdr:rowOff>
    </xdr:from>
    <xdr:to>
      <xdr:col>29</xdr:col>
      <xdr:colOff>177800</xdr:colOff>
      <xdr:row>37</xdr:row>
      <xdr:rowOff>165989</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71890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36466</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7161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64408</xdr:rowOff>
    </xdr:from>
    <xdr:to>
      <xdr:col>26</xdr:col>
      <xdr:colOff>101600</xdr:colOff>
      <xdr:row>37</xdr:row>
      <xdr:rowOff>166008</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71891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150785</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7275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80239</xdr:rowOff>
    </xdr:from>
    <xdr:to>
      <xdr:col>22</xdr:col>
      <xdr:colOff>165100</xdr:colOff>
      <xdr:row>37</xdr:row>
      <xdr:rowOff>181839</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72049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166616</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7291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125254</xdr:rowOff>
    </xdr:from>
    <xdr:to>
      <xdr:col>19</xdr:col>
      <xdr:colOff>38100</xdr:colOff>
      <xdr:row>37</xdr:row>
      <xdr:rowOff>226854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72499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211631</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7336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127140</xdr:rowOff>
    </xdr:from>
    <xdr:to>
      <xdr:col>15</xdr:col>
      <xdr:colOff>101600</xdr:colOff>
      <xdr:row>37</xdr:row>
      <xdr:rowOff>228740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72518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213517</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733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千葉県大網白里市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48,679
48,017
58.08
17,887,291
16,947,118
882,713
10,643,691
15,615,683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60.4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149575</xdr:rowOff>
    </xdr:from>
    <xdr:to>
      <xdr:col>24</xdr:col>
      <xdr:colOff>62865</xdr:colOff>
      <xdr:row>38</xdr:row>
      <xdr:rowOff>23438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464525"/>
          <a:ext cx="1270" cy="1074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27265</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4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23438</xdr:rowOff>
    </xdr:from>
    <xdr:to>
      <xdr:col>24</xdr:col>
      <xdr:colOff>152400</xdr:colOff>
      <xdr:row>38</xdr:row>
      <xdr:rowOff>23438</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3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96252</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23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149575</xdr:rowOff>
    </xdr:from>
    <xdr:to>
      <xdr:col>24</xdr:col>
      <xdr:colOff>152400</xdr:colOff>
      <xdr:row>31</xdr:row>
      <xdr:rowOff>149575</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46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133543</xdr:rowOff>
    </xdr:from>
    <xdr:to>
      <xdr:col>24</xdr:col>
      <xdr:colOff>63500</xdr:colOff>
      <xdr:row>37</xdr:row>
      <xdr:rowOff>143125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477193"/>
          <a:ext cx="838200" cy="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19377</xdr:rowOff>
    </xdr:from>
    <xdr:ext cx="534377"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191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167950</xdr:rowOff>
    </xdr:from>
    <xdr:to>
      <xdr:col>24</xdr:col>
      <xdr:colOff>114300</xdr:colOff>
      <xdr:row>37</xdr:row>
      <xdr:rowOff>98100</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34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143125</xdr:rowOff>
    </xdr:from>
    <xdr:to>
      <xdr:col>19</xdr:col>
      <xdr:colOff>177800</xdr:colOff>
      <xdr:row>37</xdr:row>
      <xdr:rowOff>157778</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486775"/>
          <a:ext cx="889000" cy="14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126326</xdr:rowOff>
    </xdr:from>
    <xdr:to>
      <xdr:col>20</xdr:col>
      <xdr:colOff>38100</xdr:colOff>
      <xdr:row>37</xdr:row>
      <xdr:rowOff>56476</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9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73003</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073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157778</xdr:rowOff>
    </xdr:from>
    <xdr:to>
      <xdr:col>15</xdr:col>
      <xdr:colOff>50800</xdr:colOff>
      <xdr:row>37</xdr:row>
      <xdr:rowOff>164831</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501428"/>
          <a:ext cx="889000" cy="7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162764</xdr:rowOff>
    </xdr:from>
    <xdr:to>
      <xdr:col>15</xdr:col>
      <xdr:colOff>101600</xdr:colOff>
      <xdr:row>37</xdr:row>
      <xdr:rowOff>92914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3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109441</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41111" y="6110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164831</xdr:rowOff>
    </xdr:from>
    <xdr:to>
      <xdr:col>10</xdr:col>
      <xdr:colOff>114300</xdr:colOff>
      <xdr:row>37</xdr:row>
      <xdr:rowOff>167639</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508481"/>
          <a:ext cx="889000" cy="2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163523</xdr:rowOff>
    </xdr:from>
    <xdr:to>
      <xdr:col>10</xdr:col>
      <xdr:colOff>165100</xdr:colOff>
      <xdr:row>37</xdr:row>
      <xdr:rowOff>93673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3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110200</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52111" y="611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166830</xdr:rowOff>
    </xdr:from>
    <xdr:to>
      <xdr:col>6</xdr:col>
      <xdr:colOff>38100</xdr:colOff>
      <xdr:row>37</xdr:row>
      <xdr:rowOff>96980</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3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113507</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63111" y="6114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82743</xdr:rowOff>
    </xdr:from>
    <xdr:to>
      <xdr:col>24</xdr:col>
      <xdr:colOff>114300</xdr:colOff>
      <xdr:row>38</xdr:row>
      <xdr:rowOff>12893</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42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169120</xdr:rowOff>
    </xdr:from>
    <xdr:ext cx="534377"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341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92325</xdr:rowOff>
    </xdr:from>
    <xdr:to>
      <xdr:col>20</xdr:col>
      <xdr:colOff>38100</xdr:colOff>
      <xdr:row>38</xdr:row>
      <xdr:rowOff>22475</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43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13602</xdr:rowOff>
    </xdr:from>
    <xdr:ext cx="534377"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530111" y="6528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106978</xdr:rowOff>
    </xdr:from>
    <xdr:to>
      <xdr:col>15</xdr:col>
      <xdr:colOff>101600</xdr:colOff>
      <xdr:row>38</xdr:row>
      <xdr:rowOff>37128</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45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28256</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41111" y="654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114031</xdr:rowOff>
    </xdr:from>
    <xdr:to>
      <xdr:col>10</xdr:col>
      <xdr:colOff>165100</xdr:colOff>
      <xdr:row>38</xdr:row>
      <xdr:rowOff>44180</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45768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35308</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52111" y="6550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116839</xdr:rowOff>
    </xdr:from>
    <xdr:to>
      <xdr:col>6</xdr:col>
      <xdr:colOff>38100</xdr:colOff>
      <xdr:row>38</xdr:row>
      <xdr:rowOff>46989</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46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38116</xdr:rowOff>
    </xdr:from>
    <xdr:ext cx="534377"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63111" y="6553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25405</xdr:rowOff>
    </xdr:from>
    <xdr:to>
      <xdr:col>24</xdr:col>
      <xdr:colOff>62865</xdr:colOff>
      <xdr:row>57</xdr:row>
      <xdr:rowOff>93911</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940805"/>
          <a:ext cx="1270" cy="925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97738</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87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93911</xdr:rowOff>
    </xdr:from>
    <xdr:to>
      <xdr:col>24</xdr:col>
      <xdr:colOff>152400</xdr:colOff>
      <xdr:row>57</xdr:row>
      <xdr:rowOff>93911</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866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143532</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716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25405</xdr:rowOff>
    </xdr:from>
    <xdr:to>
      <xdr:col>24</xdr:col>
      <xdr:colOff>152400</xdr:colOff>
      <xdr:row>52</xdr:row>
      <xdr:rowOff>25405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940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93911</xdr:rowOff>
    </xdr:from>
    <xdr:to>
      <xdr:col>24</xdr:col>
      <xdr:colOff>63500</xdr:colOff>
      <xdr:row>57</xdr:row>
      <xdr:rowOff>128750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9866561"/>
          <a:ext cx="838200" cy="34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66299</xdr:rowOff>
    </xdr:from>
    <xdr:ext cx="534377"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4960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43422</xdr:rowOff>
    </xdr:from>
    <xdr:to>
      <xdr:col>24</xdr:col>
      <xdr:colOff>114300</xdr:colOff>
      <xdr:row>56</xdr:row>
      <xdr:rowOff>145022</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64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128750</xdr:rowOff>
    </xdr:from>
    <xdr:to>
      <xdr:col>19</xdr:col>
      <xdr:colOff>177800</xdr:colOff>
      <xdr:row>57</xdr:row>
      <xdr:rowOff>147001</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901400"/>
          <a:ext cx="889000" cy="18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16928</xdr:rowOff>
    </xdr:from>
    <xdr:to>
      <xdr:col>20</xdr:col>
      <xdr:colOff>38100</xdr:colOff>
      <xdr:row>56</xdr:row>
      <xdr:rowOff>118528</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61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135055</xdr:rowOff>
    </xdr:from>
    <xdr:ext cx="534377"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530111" y="9393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147001</xdr:rowOff>
    </xdr:from>
    <xdr:to>
      <xdr:col>15</xdr:col>
      <xdr:colOff>50800</xdr:colOff>
      <xdr:row>57</xdr:row>
      <xdr:rowOff>148844</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919651"/>
          <a:ext cx="889000" cy="1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32381</xdr:rowOff>
    </xdr:from>
    <xdr:to>
      <xdr:col>15</xdr:col>
      <xdr:colOff>101600</xdr:colOff>
      <xdr:row>56</xdr:row>
      <xdr:rowOff>133981</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63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150508</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41111" y="9408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144697</xdr:rowOff>
    </xdr:from>
    <xdr:to>
      <xdr:col>10</xdr:col>
      <xdr:colOff>114300</xdr:colOff>
      <xdr:row>57</xdr:row>
      <xdr:rowOff>148844</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1130300" y="9917347"/>
          <a:ext cx="889000" cy="4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61313</xdr:rowOff>
    </xdr:from>
    <xdr:to>
      <xdr:col>10</xdr:col>
      <xdr:colOff>165100</xdr:colOff>
      <xdr:row>56</xdr:row>
      <xdr:rowOff>162913</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66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7990</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52111" y="943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78517</xdr:rowOff>
    </xdr:from>
    <xdr:to>
      <xdr:col>6</xdr:col>
      <xdr:colOff>38100</xdr:colOff>
      <xdr:row>57</xdr:row>
      <xdr:rowOff>8667</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67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25194</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63111" y="94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43111</xdr:rowOff>
    </xdr:from>
    <xdr:to>
      <xdr:col>24</xdr:col>
      <xdr:colOff>114300</xdr:colOff>
      <xdr:row>57</xdr:row>
      <xdr:rowOff>144711</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81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129488</xdr:rowOff>
    </xdr:from>
    <xdr:ext cx="534377"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730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77950</xdr:rowOff>
    </xdr:from>
    <xdr:to>
      <xdr:col>20</xdr:col>
      <xdr:colOff>38100</xdr:colOff>
      <xdr:row>58</xdr:row>
      <xdr:rowOff>8100</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85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170677</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530111" y="994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96201</xdr:rowOff>
    </xdr:from>
    <xdr:to>
      <xdr:col>15</xdr:col>
      <xdr:colOff>101600</xdr:colOff>
      <xdr:row>58</xdr:row>
      <xdr:rowOff>26351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868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17478</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41111" y="9961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98044</xdr:rowOff>
    </xdr:from>
    <xdr:to>
      <xdr:col>10</xdr:col>
      <xdr:colOff>165100</xdr:colOff>
      <xdr:row>58</xdr:row>
      <xdr:rowOff>28194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87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19321</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52111" y="9963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93897</xdr:rowOff>
    </xdr:from>
    <xdr:to>
      <xdr:col>6</xdr:col>
      <xdr:colOff>38100</xdr:colOff>
      <xdr:row>58</xdr:row>
      <xdr:rowOff>24047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86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15174</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3111" y="9959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88105</xdr:rowOff>
    </xdr:from>
    <xdr:to>
      <xdr:col>24</xdr:col>
      <xdr:colOff>62865</xdr:colOff>
      <xdr:row>78</xdr:row>
      <xdr:rowOff>137985</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089605"/>
          <a:ext cx="1270" cy="1421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141812</xdr:rowOff>
    </xdr:from>
    <xdr:ext cx="313932"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149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137985</xdr:rowOff>
    </xdr:from>
    <xdr:to>
      <xdr:col>24</xdr:col>
      <xdr:colOff>152400</xdr:colOff>
      <xdr:row>78</xdr:row>
      <xdr:rowOff>137985</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11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34782</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86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88105</xdr:rowOff>
    </xdr:from>
    <xdr:to>
      <xdr:col>24</xdr:col>
      <xdr:colOff>152400</xdr:colOff>
      <xdr:row>70</xdr:row>
      <xdr:rowOff>88105</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089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135265</xdr:rowOff>
    </xdr:from>
    <xdr:to>
      <xdr:col>24</xdr:col>
      <xdr:colOff>63500</xdr:colOff>
      <xdr:row>78</xdr:row>
      <xdr:rowOff>137437</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508365"/>
          <a:ext cx="8382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110726</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409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87849</xdr:rowOff>
    </xdr:from>
    <xdr:to>
      <xdr:col>24</xdr:col>
      <xdr:colOff>114300</xdr:colOff>
      <xdr:row>78</xdr:row>
      <xdr:rowOff>17999</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289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137437</xdr:rowOff>
    </xdr:from>
    <xdr:to>
      <xdr:col>19</xdr:col>
      <xdr:colOff>177800</xdr:colOff>
      <xdr:row>78</xdr:row>
      <xdr:rowOff>137711</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510537"/>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43476</xdr:rowOff>
    </xdr:from>
    <xdr:to>
      <xdr:col>20</xdr:col>
      <xdr:colOff>38100</xdr:colOff>
      <xdr:row>77</xdr:row>
      <xdr:rowOff>145076</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45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161603</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020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137392</xdr:rowOff>
    </xdr:from>
    <xdr:to>
      <xdr:col>15</xdr:col>
      <xdr:colOff>50800</xdr:colOff>
      <xdr:row>78</xdr:row>
      <xdr:rowOff>137711</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019300" y="13510492"/>
          <a:ext cx="889000" cy="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107393</xdr:rowOff>
    </xdr:from>
    <xdr:to>
      <xdr:col>15</xdr:col>
      <xdr:colOff>101600</xdr:colOff>
      <xdr:row>78</xdr:row>
      <xdr:rowOff>37543</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30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54070</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084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137392</xdr:rowOff>
    </xdr:from>
    <xdr:to>
      <xdr:col>10</xdr:col>
      <xdr:colOff>114300</xdr:colOff>
      <xdr:row>78</xdr:row>
      <xdr:rowOff>138900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3510492"/>
          <a:ext cx="889000" cy="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85311</xdr:rowOff>
    </xdr:from>
    <xdr:to>
      <xdr:col>10</xdr:col>
      <xdr:colOff>165100</xdr:colOff>
      <xdr:row>78</xdr:row>
      <xdr:rowOff>15461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31988</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062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77264</xdr:rowOff>
    </xdr:from>
    <xdr:to>
      <xdr:col>6</xdr:col>
      <xdr:colOff>38100</xdr:colOff>
      <xdr:row>78</xdr:row>
      <xdr:rowOff>7414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23941</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05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84465</xdr:rowOff>
    </xdr:from>
    <xdr:to>
      <xdr:col>24</xdr:col>
      <xdr:colOff>114300</xdr:colOff>
      <xdr:row>79</xdr:row>
      <xdr:rowOff>14615</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45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170842</xdr:rowOff>
    </xdr:from>
    <xdr:ext cx="378565"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372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86637</xdr:rowOff>
    </xdr:from>
    <xdr:to>
      <xdr:col>20</xdr:col>
      <xdr:colOff>38100</xdr:colOff>
      <xdr:row>79</xdr:row>
      <xdr:rowOff>16787</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459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20833</xdr:colOff>
      <xdr:row>79</xdr:row>
      <xdr:rowOff>7914</xdr:rowOff>
    </xdr:from>
    <xdr:ext cx="313932"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40333" y="135524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86911</xdr:rowOff>
    </xdr:from>
    <xdr:to>
      <xdr:col>15</xdr:col>
      <xdr:colOff>101600</xdr:colOff>
      <xdr:row>79</xdr:row>
      <xdr:rowOff>17061</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46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84333</xdr:colOff>
      <xdr:row>79</xdr:row>
      <xdr:rowOff>8188</xdr:rowOff>
    </xdr:from>
    <xdr:ext cx="313932"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51333" y="13552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86592</xdr:rowOff>
    </xdr:from>
    <xdr:to>
      <xdr:col>10</xdr:col>
      <xdr:colOff>165100</xdr:colOff>
      <xdr:row>79</xdr:row>
      <xdr:rowOff>16742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45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7869</xdr:rowOff>
    </xdr:from>
    <xdr:ext cx="378565"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830017" y="135524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88100</xdr:rowOff>
    </xdr:from>
    <xdr:to>
      <xdr:col>6</xdr:col>
      <xdr:colOff>38100</xdr:colOff>
      <xdr:row>79</xdr:row>
      <xdr:rowOff>18250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46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20833</xdr:colOff>
      <xdr:row>79</xdr:row>
      <xdr:rowOff>9377</xdr:rowOff>
    </xdr:from>
    <xdr:ext cx="313932"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73333" y="135539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9" name="扶助費グラフ枠">
          <a:extLst>
            <a:ext uri="{FF2B5EF4-FFF2-40B4-BE49-F238E27FC236}">
              <a16:creationId xmlns:a16="http://schemas.microsoft.com/office/drawing/2014/main" id="{00000000-0008-0000-0600-0000D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121760</xdr:rowOff>
    </xdr:from>
    <xdr:to>
      <xdr:col>24</xdr:col>
      <xdr:colOff>62865</xdr:colOff>
      <xdr:row>96</xdr:row>
      <xdr:rowOff>144619</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flipV="1">
          <a:off x="4633595" y="15723710"/>
          <a:ext cx="1270" cy="880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148446</xdr:rowOff>
    </xdr:from>
    <xdr:ext cx="534377" cy="259045"/>
    <xdr:sp macro="" textlink="">
      <xdr:nvSpPr>
        <xdr:cNvPr id="221" name="扶助費最小値テキスト">
          <a:extLst>
            <a:ext uri="{FF2B5EF4-FFF2-40B4-BE49-F238E27FC236}">
              <a16:creationId xmlns:a16="http://schemas.microsoft.com/office/drawing/2014/main" id="{00000000-0008-0000-0600-0000DD000000}"/>
            </a:ext>
          </a:extLst>
        </xdr:cNvPr>
        <xdr:cNvSpPr txBox="1"/>
      </xdr:nvSpPr>
      <xdr:spPr>
        <a:xfrm>
          <a:off x="4686300" y="16607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96</xdr:row>
      <xdr:rowOff>144619</xdr:rowOff>
    </xdr:from>
    <xdr:to>
      <xdr:col>24</xdr:col>
      <xdr:colOff>152400</xdr:colOff>
      <xdr:row>96</xdr:row>
      <xdr:rowOff>144619</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4546600" y="16603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68437</xdr:rowOff>
    </xdr:from>
    <xdr:ext cx="599010" cy="259045"/>
    <xdr:sp macro="" textlink="">
      <xdr:nvSpPr>
        <xdr:cNvPr id="223" name="扶助費最大値テキスト">
          <a:extLst>
            <a:ext uri="{FF2B5EF4-FFF2-40B4-BE49-F238E27FC236}">
              <a16:creationId xmlns:a16="http://schemas.microsoft.com/office/drawing/2014/main" id="{00000000-0008-0000-0600-0000DF000000}"/>
            </a:ext>
          </a:extLst>
        </xdr:cNvPr>
        <xdr:cNvSpPr txBox="1"/>
      </xdr:nvSpPr>
      <xdr:spPr>
        <a:xfrm>
          <a:off x="4686300" y="15498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121760</xdr:rowOff>
    </xdr:from>
    <xdr:to>
      <xdr:col>24</xdr:col>
      <xdr:colOff>152400</xdr:colOff>
      <xdr:row>91</xdr:row>
      <xdr:rowOff>121760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4546600" y="15723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77512</xdr:rowOff>
    </xdr:from>
    <xdr:to>
      <xdr:col>24</xdr:col>
      <xdr:colOff>63500</xdr:colOff>
      <xdr:row>96</xdr:row>
      <xdr:rowOff>145323</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3797300" y="16536712"/>
          <a:ext cx="838200" cy="67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168498</xdr:rowOff>
    </xdr:from>
    <xdr:ext cx="599010" cy="259045"/>
    <xdr:sp macro="" textlink="">
      <xdr:nvSpPr>
        <xdr:cNvPr id="226" name="扶助費平均値テキスト">
          <a:extLst>
            <a:ext uri="{FF2B5EF4-FFF2-40B4-BE49-F238E27FC236}">
              <a16:creationId xmlns:a16="http://schemas.microsoft.com/office/drawing/2014/main" id="{00000000-0008-0000-0600-0000E2000000}"/>
            </a:ext>
          </a:extLst>
        </xdr:cNvPr>
        <xdr:cNvSpPr txBox="1"/>
      </xdr:nvSpPr>
      <xdr:spPr>
        <a:xfrm>
          <a:off x="4686300" y="161133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145621</xdr:rowOff>
    </xdr:from>
    <xdr:to>
      <xdr:col>24</xdr:col>
      <xdr:colOff>114300</xdr:colOff>
      <xdr:row>95</xdr:row>
      <xdr:rowOff>75771</xdr:rowOff>
    </xdr:to>
    <xdr:sp macro="" textlink="">
      <xdr:nvSpPr>
        <xdr:cNvPr id="227" name="フローチャート: 判断 226">
          <a:extLst>
            <a:ext uri="{FF2B5EF4-FFF2-40B4-BE49-F238E27FC236}">
              <a16:creationId xmlns:a16="http://schemas.microsoft.com/office/drawing/2014/main" id="{00000000-0008-0000-0600-0000E3000000}"/>
            </a:ext>
          </a:extLst>
        </xdr:cNvPr>
        <xdr:cNvSpPr/>
      </xdr:nvSpPr>
      <xdr:spPr>
        <a:xfrm>
          <a:off x="4584700" y="1626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145323</xdr:rowOff>
    </xdr:from>
    <xdr:to>
      <xdr:col>19</xdr:col>
      <xdr:colOff>177800</xdr:colOff>
      <xdr:row>96</xdr:row>
      <xdr:rowOff>171014</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2908300" y="16604523"/>
          <a:ext cx="889000" cy="25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134744</xdr:rowOff>
    </xdr:from>
    <xdr:to>
      <xdr:col>20</xdr:col>
      <xdr:colOff>38100</xdr:colOff>
      <xdr:row>96</xdr:row>
      <xdr:rowOff>64894</xdr:rowOff>
    </xdr:to>
    <xdr:sp macro="" textlink="">
      <xdr:nvSpPr>
        <xdr:cNvPr id="229" name="フローチャート: 判断 228">
          <a:extLst>
            <a:ext uri="{FF2B5EF4-FFF2-40B4-BE49-F238E27FC236}">
              <a16:creationId xmlns:a16="http://schemas.microsoft.com/office/drawing/2014/main" id="{00000000-0008-0000-0600-0000E5000000}"/>
            </a:ext>
          </a:extLst>
        </xdr:cNvPr>
        <xdr:cNvSpPr/>
      </xdr:nvSpPr>
      <xdr:spPr>
        <a:xfrm>
          <a:off x="3746500" y="1642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81421</xdr:rowOff>
    </xdr:from>
    <xdr:ext cx="599010"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3497795" y="16197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171014</xdr:rowOff>
    </xdr:from>
    <xdr:to>
      <xdr:col>15</xdr:col>
      <xdr:colOff>50800</xdr:colOff>
      <xdr:row>97</xdr:row>
      <xdr:rowOff>11615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2019300" y="16630214"/>
          <a:ext cx="889000" cy="12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134451</xdr:rowOff>
    </xdr:from>
    <xdr:to>
      <xdr:col>15</xdr:col>
      <xdr:colOff>101600</xdr:colOff>
      <xdr:row>96</xdr:row>
      <xdr:rowOff>64601</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2857500" y="16422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81128</xdr:rowOff>
    </xdr:from>
    <xdr:ext cx="599010"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2608795" y="16197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11615</xdr:rowOff>
    </xdr:from>
    <xdr:to>
      <xdr:col>10</xdr:col>
      <xdr:colOff>114300</xdr:colOff>
      <xdr:row>97</xdr:row>
      <xdr:rowOff>13421</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1130300" y="16642265"/>
          <a:ext cx="889000" cy="1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153589</xdr:rowOff>
    </xdr:from>
    <xdr:to>
      <xdr:col>10</xdr:col>
      <xdr:colOff>165100</xdr:colOff>
      <xdr:row>96</xdr:row>
      <xdr:rowOff>83739</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1968500" y="16441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100266</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1752111" y="1621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157288</xdr:rowOff>
    </xdr:from>
    <xdr:to>
      <xdr:col>6</xdr:col>
      <xdr:colOff>38100</xdr:colOff>
      <xdr:row>96</xdr:row>
      <xdr:rowOff>87438</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1079500" y="16445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103965</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863111" y="16220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26712</xdr:rowOff>
    </xdr:from>
    <xdr:to>
      <xdr:col>24</xdr:col>
      <xdr:colOff>114300</xdr:colOff>
      <xdr:row>96</xdr:row>
      <xdr:rowOff>128312</xdr:rowOff>
    </xdr:to>
    <xdr:sp macro="" textlink="">
      <xdr:nvSpPr>
        <xdr:cNvPr id="244" name="楕円 243">
          <a:extLst>
            <a:ext uri="{FF2B5EF4-FFF2-40B4-BE49-F238E27FC236}">
              <a16:creationId xmlns:a16="http://schemas.microsoft.com/office/drawing/2014/main" id="{00000000-0008-0000-0600-0000F4000000}"/>
            </a:ext>
          </a:extLst>
        </xdr:cNvPr>
        <xdr:cNvSpPr/>
      </xdr:nvSpPr>
      <xdr:spPr>
        <a:xfrm>
          <a:off x="4584700" y="16485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113089</xdr:rowOff>
    </xdr:from>
    <xdr:ext cx="534377" cy="259045"/>
    <xdr:sp macro="" textlink="">
      <xdr:nvSpPr>
        <xdr:cNvPr id="245" name="扶助費該当値テキスト">
          <a:extLst>
            <a:ext uri="{FF2B5EF4-FFF2-40B4-BE49-F238E27FC236}">
              <a16:creationId xmlns:a16="http://schemas.microsoft.com/office/drawing/2014/main" id="{00000000-0008-0000-0600-0000F5000000}"/>
            </a:ext>
          </a:extLst>
        </xdr:cNvPr>
        <xdr:cNvSpPr txBox="1"/>
      </xdr:nvSpPr>
      <xdr:spPr>
        <a:xfrm>
          <a:off x="4686300" y="16400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94523</xdr:rowOff>
    </xdr:from>
    <xdr:to>
      <xdr:col>20</xdr:col>
      <xdr:colOff>38100</xdr:colOff>
      <xdr:row>97</xdr:row>
      <xdr:rowOff>24673</xdr:rowOff>
    </xdr:to>
    <xdr:sp macro="" textlink="">
      <xdr:nvSpPr>
        <xdr:cNvPr id="246" name="楕円 245">
          <a:extLst>
            <a:ext uri="{FF2B5EF4-FFF2-40B4-BE49-F238E27FC236}">
              <a16:creationId xmlns:a16="http://schemas.microsoft.com/office/drawing/2014/main" id="{00000000-0008-0000-0600-0000F6000000}"/>
            </a:ext>
          </a:extLst>
        </xdr:cNvPr>
        <xdr:cNvSpPr/>
      </xdr:nvSpPr>
      <xdr:spPr>
        <a:xfrm>
          <a:off x="3746500" y="1655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15800</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530111" y="16646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120214</xdr:rowOff>
    </xdr:from>
    <xdr:to>
      <xdr:col>15</xdr:col>
      <xdr:colOff>101600</xdr:colOff>
      <xdr:row>97</xdr:row>
      <xdr:rowOff>50364</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2857500" y="1657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41491</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641111" y="16672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132265</xdr:rowOff>
    </xdr:from>
    <xdr:to>
      <xdr:col>10</xdr:col>
      <xdr:colOff>165100</xdr:colOff>
      <xdr:row>97</xdr:row>
      <xdr:rowOff>62415</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1968500" y="1659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53542</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52111" y="16684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134071</xdr:rowOff>
    </xdr:from>
    <xdr:to>
      <xdr:col>6</xdr:col>
      <xdr:colOff>38100</xdr:colOff>
      <xdr:row>97</xdr:row>
      <xdr:rowOff>64221</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1079500" y="1659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55348</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63111" y="16685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4" name="正方形/長方形 253">
          <a:extLst>
            <a:ext uri="{FF2B5EF4-FFF2-40B4-BE49-F238E27FC236}">
              <a16:creationId xmlns:a16="http://schemas.microsoft.com/office/drawing/2014/main" id="{00000000-0008-0000-0600-0000FE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5" name="正方形/長方形 254">
          <a:extLst>
            <a:ext uri="{FF2B5EF4-FFF2-40B4-BE49-F238E27FC236}">
              <a16:creationId xmlns:a16="http://schemas.microsoft.com/office/drawing/2014/main" id="{00000000-0008-0000-0600-0000FF00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6" name="正方形/長方形 255">
          <a:extLst>
            <a:ext uri="{FF2B5EF4-FFF2-40B4-BE49-F238E27FC236}">
              <a16:creationId xmlns:a16="http://schemas.microsoft.com/office/drawing/2014/main" id="{00000000-0008-0000-0600-000000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3" name="直線コネクタ 262">
          <a:extLst>
            <a:ext uri="{FF2B5EF4-FFF2-40B4-BE49-F238E27FC236}">
              <a16:creationId xmlns:a16="http://schemas.microsoft.com/office/drawing/2014/main" id="{00000000-0008-0000-0600-00000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5" name="直線コネクタ 264">
          <a:extLst>
            <a:ext uri="{FF2B5EF4-FFF2-40B4-BE49-F238E27FC236}">
              <a16:creationId xmlns:a16="http://schemas.microsoft.com/office/drawing/2014/main" id="{00000000-0008-0000-0600-000009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a:extLst>
            <a:ext uri="{FF2B5EF4-FFF2-40B4-BE49-F238E27FC236}">
              <a16:creationId xmlns:a16="http://schemas.microsoft.com/office/drawing/2014/main" id="{00000000-0008-0000-06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45197</xdr:rowOff>
    </xdr:from>
    <xdr:to>
      <xdr:col>54</xdr:col>
      <xdr:colOff>189865</xdr:colOff>
      <xdr:row>39</xdr:row>
      <xdr:rowOff>126053</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flipV="1">
          <a:off x="10475595" y="5360147"/>
          <a:ext cx="1270" cy="145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129880</xdr:rowOff>
    </xdr:from>
    <xdr:ext cx="534377" cy="259045"/>
    <xdr:sp macro="" textlink="">
      <xdr:nvSpPr>
        <xdr:cNvPr id="279" name="補助費等最小値テキスト">
          <a:extLst>
            <a:ext uri="{FF2B5EF4-FFF2-40B4-BE49-F238E27FC236}">
              <a16:creationId xmlns:a16="http://schemas.microsoft.com/office/drawing/2014/main" id="{00000000-0008-0000-0600-000017010000}"/>
            </a:ext>
          </a:extLst>
        </xdr:cNvPr>
        <xdr:cNvSpPr txBox="1"/>
      </xdr:nvSpPr>
      <xdr:spPr>
        <a:xfrm>
          <a:off x="10528300" y="681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126053</xdr:rowOff>
    </xdr:from>
    <xdr:to>
      <xdr:col>55</xdr:col>
      <xdr:colOff>88900</xdr:colOff>
      <xdr:row>39</xdr:row>
      <xdr:rowOff>126053</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10388600" y="6812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163324</xdr:rowOff>
    </xdr:from>
    <xdr:ext cx="599010" cy="259045"/>
    <xdr:sp macro="" textlink="">
      <xdr:nvSpPr>
        <xdr:cNvPr id="281" name="補助費等最大値テキスト">
          <a:extLst>
            <a:ext uri="{FF2B5EF4-FFF2-40B4-BE49-F238E27FC236}">
              <a16:creationId xmlns:a16="http://schemas.microsoft.com/office/drawing/2014/main" id="{00000000-0008-0000-0600-000019010000}"/>
            </a:ext>
          </a:extLst>
        </xdr:cNvPr>
        <xdr:cNvSpPr txBox="1"/>
      </xdr:nvSpPr>
      <xdr:spPr>
        <a:xfrm>
          <a:off x="10528300" y="5135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45197</xdr:rowOff>
    </xdr:from>
    <xdr:to>
      <xdr:col>55</xdr:col>
      <xdr:colOff>88900</xdr:colOff>
      <xdr:row>31</xdr:row>
      <xdr:rowOff>45197</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5360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65283</xdr:rowOff>
    </xdr:from>
    <xdr:to>
      <xdr:col>55</xdr:col>
      <xdr:colOff>0</xdr:colOff>
      <xdr:row>39</xdr:row>
      <xdr:rowOff>3165</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9639300" y="5894583"/>
          <a:ext cx="838200" cy="795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79407</xdr:rowOff>
    </xdr:from>
    <xdr:ext cx="534377" cy="259045"/>
    <xdr:sp macro="" textlink="">
      <xdr:nvSpPr>
        <xdr:cNvPr id="284" name="補助費等平均値テキスト">
          <a:extLst>
            <a:ext uri="{FF2B5EF4-FFF2-40B4-BE49-F238E27FC236}">
              <a16:creationId xmlns:a16="http://schemas.microsoft.com/office/drawing/2014/main" id="{00000000-0008-0000-0600-00001C010000}"/>
            </a:ext>
          </a:extLst>
        </xdr:cNvPr>
        <xdr:cNvSpPr txBox="1"/>
      </xdr:nvSpPr>
      <xdr:spPr>
        <a:xfrm>
          <a:off x="10528300" y="6251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56530</xdr:rowOff>
    </xdr:from>
    <xdr:to>
      <xdr:col>55</xdr:col>
      <xdr:colOff>50800</xdr:colOff>
      <xdr:row>37</xdr:row>
      <xdr:rowOff>158130</xdr:rowOff>
    </xdr:to>
    <xdr:sp macro="" textlink="">
      <xdr:nvSpPr>
        <xdr:cNvPr id="285" name="フローチャート: 判断 284">
          <a:extLst>
            <a:ext uri="{FF2B5EF4-FFF2-40B4-BE49-F238E27FC236}">
              <a16:creationId xmlns:a16="http://schemas.microsoft.com/office/drawing/2014/main" id="{00000000-0008-0000-0600-00001D010000}"/>
            </a:ext>
          </a:extLst>
        </xdr:cNvPr>
        <xdr:cNvSpPr/>
      </xdr:nvSpPr>
      <xdr:spPr>
        <a:xfrm>
          <a:off x="10426700" y="640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65283</xdr:rowOff>
    </xdr:from>
    <xdr:to>
      <xdr:col>50</xdr:col>
      <xdr:colOff>114300</xdr:colOff>
      <xdr:row>39</xdr:row>
      <xdr:rowOff>83517</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8750300" y="5894583"/>
          <a:ext cx="889000" cy="875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49916</xdr:rowOff>
    </xdr:from>
    <xdr:to>
      <xdr:col>50</xdr:col>
      <xdr:colOff>165100</xdr:colOff>
      <xdr:row>32</xdr:row>
      <xdr:rowOff>151516</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9588500" y="5536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168043</xdr:rowOff>
    </xdr:from>
    <xdr:ext cx="599010"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9339795" y="5311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83517</xdr:rowOff>
    </xdr:from>
    <xdr:to>
      <xdr:col>45</xdr:col>
      <xdr:colOff>177800</xdr:colOff>
      <xdr:row>39</xdr:row>
      <xdr:rowOff>106507</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7861300" y="6770067"/>
          <a:ext cx="889000" cy="22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138514</xdr:rowOff>
    </xdr:from>
    <xdr:to>
      <xdr:col>46</xdr:col>
      <xdr:colOff>38100</xdr:colOff>
      <xdr:row>38</xdr:row>
      <xdr:rowOff>68664</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8699500" y="648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85191</xdr:rowOff>
    </xdr:from>
    <xdr:ext cx="534377"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8483111" y="625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103124</xdr:rowOff>
    </xdr:from>
    <xdr:to>
      <xdr:col>41</xdr:col>
      <xdr:colOff>50800</xdr:colOff>
      <xdr:row>39</xdr:row>
      <xdr:rowOff>106507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6972300" y="6789674"/>
          <a:ext cx="889000" cy="3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13203</xdr:rowOff>
    </xdr:from>
    <xdr:to>
      <xdr:col>41</xdr:col>
      <xdr:colOff>101600</xdr:colOff>
      <xdr:row>38</xdr:row>
      <xdr:rowOff>114803</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7810500" y="652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131330</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7594111" y="6303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22499</xdr:rowOff>
    </xdr:from>
    <xdr:to>
      <xdr:col>36</xdr:col>
      <xdr:colOff>165100</xdr:colOff>
      <xdr:row>38</xdr:row>
      <xdr:rowOff>124099</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6921500" y="6537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140626</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6705111" y="6312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123815</xdr:rowOff>
    </xdr:from>
    <xdr:to>
      <xdr:col>55</xdr:col>
      <xdr:colOff>50800</xdr:colOff>
      <xdr:row>39</xdr:row>
      <xdr:rowOff>53965</xdr:rowOff>
    </xdr:to>
    <xdr:sp macro="" textlink="">
      <xdr:nvSpPr>
        <xdr:cNvPr id="302" name="楕円 301">
          <a:extLst>
            <a:ext uri="{FF2B5EF4-FFF2-40B4-BE49-F238E27FC236}">
              <a16:creationId xmlns:a16="http://schemas.microsoft.com/office/drawing/2014/main" id="{00000000-0008-0000-0600-00002E010000}"/>
            </a:ext>
          </a:extLst>
        </xdr:cNvPr>
        <xdr:cNvSpPr/>
      </xdr:nvSpPr>
      <xdr:spPr>
        <a:xfrm>
          <a:off x="10426700" y="663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38742</xdr:rowOff>
    </xdr:from>
    <xdr:ext cx="534377" cy="259045"/>
    <xdr:sp macro="" textlink="">
      <xdr:nvSpPr>
        <xdr:cNvPr id="303" name="補助費等該当値テキスト">
          <a:extLst>
            <a:ext uri="{FF2B5EF4-FFF2-40B4-BE49-F238E27FC236}">
              <a16:creationId xmlns:a16="http://schemas.microsoft.com/office/drawing/2014/main" id="{00000000-0008-0000-0600-00002F010000}"/>
            </a:ext>
          </a:extLst>
        </xdr:cNvPr>
        <xdr:cNvSpPr txBox="1"/>
      </xdr:nvSpPr>
      <xdr:spPr>
        <a:xfrm>
          <a:off x="10528300" y="655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14483</xdr:rowOff>
    </xdr:from>
    <xdr:to>
      <xdr:col>50</xdr:col>
      <xdr:colOff>165100</xdr:colOff>
      <xdr:row>34</xdr:row>
      <xdr:rowOff>116083</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9588500" y="5843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107210</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339795" y="5936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32717</xdr:rowOff>
    </xdr:from>
    <xdr:to>
      <xdr:col>46</xdr:col>
      <xdr:colOff>38100</xdr:colOff>
      <xdr:row>39</xdr:row>
      <xdr:rowOff>134317</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8699500" y="6719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125444</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83111" y="6811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55707</xdr:rowOff>
    </xdr:from>
    <xdr:to>
      <xdr:col>41</xdr:col>
      <xdr:colOff>101600</xdr:colOff>
      <xdr:row>39</xdr:row>
      <xdr:rowOff>157307</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7810500" y="674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148434</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94111" y="6834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52324</xdr:rowOff>
    </xdr:from>
    <xdr:to>
      <xdr:col>36</xdr:col>
      <xdr:colOff>165100</xdr:colOff>
      <xdr:row>39</xdr:row>
      <xdr:rowOff>153924</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6921500" y="6738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145051</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831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2" name="普通建設事業費グラフ枠">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36533</xdr:rowOff>
    </xdr:from>
    <xdr:to>
      <xdr:col>54</xdr:col>
      <xdr:colOff>189865</xdr:colOff>
      <xdr:row>58</xdr:row>
      <xdr:rowOff>99809</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flipV="1">
          <a:off x="10475595" y="8609033"/>
          <a:ext cx="1270" cy="1434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103636</xdr:rowOff>
    </xdr:from>
    <xdr:ext cx="469744" cy="259045"/>
    <xdr:sp macro="" textlink="">
      <xdr:nvSpPr>
        <xdr:cNvPr id="334" name="普通建設事業費最小値テキスト">
          <a:extLst>
            <a:ext uri="{FF2B5EF4-FFF2-40B4-BE49-F238E27FC236}">
              <a16:creationId xmlns:a16="http://schemas.microsoft.com/office/drawing/2014/main" id="{00000000-0008-0000-0600-00004E010000}"/>
            </a:ext>
          </a:extLst>
        </xdr:cNvPr>
        <xdr:cNvSpPr txBox="1"/>
      </xdr:nvSpPr>
      <xdr:spPr>
        <a:xfrm>
          <a:off x="10528300" y="10047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99809</xdr:rowOff>
    </xdr:from>
    <xdr:to>
      <xdr:col>55</xdr:col>
      <xdr:colOff>88900</xdr:colOff>
      <xdr:row>58</xdr:row>
      <xdr:rowOff>99809</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10388600" y="10043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154660</xdr:rowOff>
    </xdr:from>
    <xdr:ext cx="599010" cy="259045"/>
    <xdr:sp macro="" textlink="">
      <xdr:nvSpPr>
        <xdr:cNvPr id="336" name="普通建設事業費最大値テキスト">
          <a:extLst>
            <a:ext uri="{FF2B5EF4-FFF2-40B4-BE49-F238E27FC236}">
              <a16:creationId xmlns:a16="http://schemas.microsoft.com/office/drawing/2014/main" id="{00000000-0008-0000-0600-000050010000}"/>
            </a:ext>
          </a:extLst>
        </xdr:cNvPr>
        <xdr:cNvSpPr txBox="1"/>
      </xdr:nvSpPr>
      <xdr:spPr>
        <a:xfrm>
          <a:off x="10528300" y="8384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36533</xdr:rowOff>
    </xdr:from>
    <xdr:to>
      <xdr:col>55</xdr:col>
      <xdr:colOff>88900</xdr:colOff>
      <xdr:row>50</xdr:row>
      <xdr:rowOff>36533</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10388600" y="8609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46971</xdr:rowOff>
    </xdr:from>
    <xdr:to>
      <xdr:col>55</xdr:col>
      <xdr:colOff>0</xdr:colOff>
      <xdr:row>58</xdr:row>
      <xdr:rowOff>99809</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9639300" y="9991071"/>
          <a:ext cx="838200" cy="52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128789</xdr:rowOff>
    </xdr:from>
    <xdr:ext cx="534377" cy="259045"/>
    <xdr:sp macro="" textlink="">
      <xdr:nvSpPr>
        <xdr:cNvPr id="339" name="普通建設事業費平均値テキスト">
          <a:extLst>
            <a:ext uri="{FF2B5EF4-FFF2-40B4-BE49-F238E27FC236}">
              <a16:creationId xmlns:a16="http://schemas.microsoft.com/office/drawing/2014/main" id="{00000000-0008-0000-0600-000053010000}"/>
            </a:ext>
          </a:extLst>
        </xdr:cNvPr>
        <xdr:cNvSpPr txBox="1"/>
      </xdr:nvSpPr>
      <xdr:spPr>
        <a:xfrm>
          <a:off x="10528300" y="9558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105912</xdr:rowOff>
    </xdr:from>
    <xdr:to>
      <xdr:col>55</xdr:col>
      <xdr:colOff>50800</xdr:colOff>
      <xdr:row>57</xdr:row>
      <xdr:rowOff>36062</xdr:rowOff>
    </xdr:to>
    <xdr:sp macro="" textlink="">
      <xdr:nvSpPr>
        <xdr:cNvPr id="340" name="フローチャート: 判断 339">
          <a:extLst>
            <a:ext uri="{FF2B5EF4-FFF2-40B4-BE49-F238E27FC236}">
              <a16:creationId xmlns:a16="http://schemas.microsoft.com/office/drawing/2014/main" id="{00000000-0008-0000-0600-000054010000}"/>
            </a:ext>
          </a:extLst>
        </xdr:cNvPr>
        <xdr:cNvSpPr/>
      </xdr:nvSpPr>
      <xdr:spPr>
        <a:xfrm>
          <a:off x="10426700" y="970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5937</xdr:rowOff>
    </xdr:from>
    <xdr:to>
      <xdr:col>50</xdr:col>
      <xdr:colOff>114300</xdr:colOff>
      <xdr:row>58</xdr:row>
      <xdr:rowOff>46971</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8750300" y="9950037"/>
          <a:ext cx="889000" cy="4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8286</xdr:rowOff>
    </xdr:from>
    <xdr:to>
      <xdr:col>50</xdr:col>
      <xdr:colOff>165100</xdr:colOff>
      <xdr:row>56</xdr:row>
      <xdr:rowOff>109886</xdr:rowOff>
    </xdr:to>
    <xdr:sp macro="" textlink="">
      <xdr:nvSpPr>
        <xdr:cNvPr id="342" name="フローチャート: 判断 341">
          <a:extLst>
            <a:ext uri="{FF2B5EF4-FFF2-40B4-BE49-F238E27FC236}">
              <a16:creationId xmlns:a16="http://schemas.microsoft.com/office/drawing/2014/main" id="{00000000-0008-0000-0600-000056010000}"/>
            </a:ext>
          </a:extLst>
        </xdr:cNvPr>
        <xdr:cNvSpPr/>
      </xdr:nvSpPr>
      <xdr:spPr>
        <a:xfrm>
          <a:off x="95885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126413</xdr:rowOff>
    </xdr:from>
    <xdr:ext cx="534377"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9372111" y="938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122514</xdr:rowOff>
    </xdr:from>
    <xdr:to>
      <xdr:col>45</xdr:col>
      <xdr:colOff>177800</xdr:colOff>
      <xdr:row>58</xdr:row>
      <xdr:rowOff>5937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7861300" y="9895164"/>
          <a:ext cx="889000" cy="54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1662</xdr:rowOff>
    </xdr:from>
    <xdr:to>
      <xdr:col>46</xdr:col>
      <xdr:colOff>38100</xdr:colOff>
      <xdr:row>56</xdr:row>
      <xdr:rowOff>103262</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86995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119789</xdr:rowOff>
    </xdr:from>
    <xdr:ext cx="534377"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8483111" y="937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122514</xdr:rowOff>
    </xdr:from>
    <xdr:to>
      <xdr:col>41</xdr:col>
      <xdr:colOff>50800</xdr:colOff>
      <xdr:row>57</xdr:row>
      <xdr:rowOff>135512</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6972300" y="9895164"/>
          <a:ext cx="889000" cy="12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42389</xdr:rowOff>
    </xdr:from>
    <xdr:to>
      <xdr:col>41</xdr:col>
      <xdr:colOff>101600</xdr:colOff>
      <xdr:row>56</xdr:row>
      <xdr:rowOff>143989</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7810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160516</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7594111" y="941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25038</xdr:rowOff>
    </xdr:from>
    <xdr:to>
      <xdr:col>36</xdr:col>
      <xdr:colOff>165100</xdr:colOff>
      <xdr:row>56</xdr:row>
      <xdr:rowOff>126638</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6921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143165</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6705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49009</xdr:rowOff>
    </xdr:from>
    <xdr:to>
      <xdr:col>55</xdr:col>
      <xdr:colOff>50800</xdr:colOff>
      <xdr:row>58</xdr:row>
      <xdr:rowOff>150609</xdr:rowOff>
    </xdr:to>
    <xdr:sp macro="" textlink="">
      <xdr:nvSpPr>
        <xdr:cNvPr id="357" name="楕円 356">
          <a:extLst>
            <a:ext uri="{FF2B5EF4-FFF2-40B4-BE49-F238E27FC236}">
              <a16:creationId xmlns:a16="http://schemas.microsoft.com/office/drawing/2014/main" id="{00000000-0008-0000-0600-000065010000}"/>
            </a:ext>
          </a:extLst>
        </xdr:cNvPr>
        <xdr:cNvSpPr/>
      </xdr:nvSpPr>
      <xdr:spPr>
        <a:xfrm>
          <a:off x="10426700" y="999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135386</xdr:rowOff>
    </xdr:from>
    <xdr:ext cx="469744" cy="259045"/>
    <xdr:sp macro="" textlink="">
      <xdr:nvSpPr>
        <xdr:cNvPr id="358" name="普通建設事業費該当値テキスト">
          <a:extLst>
            <a:ext uri="{FF2B5EF4-FFF2-40B4-BE49-F238E27FC236}">
              <a16:creationId xmlns:a16="http://schemas.microsoft.com/office/drawing/2014/main" id="{00000000-0008-0000-0600-000066010000}"/>
            </a:ext>
          </a:extLst>
        </xdr:cNvPr>
        <xdr:cNvSpPr txBox="1"/>
      </xdr:nvSpPr>
      <xdr:spPr>
        <a:xfrm>
          <a:off x="10528300" y="9908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167621</xdr:rowOff>
    </xdr:from>
    <xdr:to>
      <xdr:col>50</xdr:col>
      <xdr:colOff>165100</xdr:colOff>
      <xdr:row>58</xdr:row>
      <xdr:rowOff>97771</xdr:rowOff>
    </xdr:to>
    <xdr:sp macro="" textlink="">
      <xdr:nvSpPr>
        <xdr:cNvPr id="359" name="楕円 358">
          <a:extLst>
            <a:ext uri="{FF2B5EF4-FFF2-40B4-BE49-F238E27FC236}">
              <a16:creationId xmlns:a16="http://schemas.microsoft.com/office/drawing/2014/main" id="{00000000-0008-0000-0600-000067010000}"/>
            </a:ext>
          </a:extLst>
        </xdr:cNvPr>
        <xdr:cNvSpPr/>
      </xdr:nvSpPr>
      <xdr:spPr>
        <a:xfrm>
          <a:off x="9588500" y="9940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88898</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72111" y="1003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126587</xdr:rowOff>
    </xdr:from>
    <xdr:to>
      <xdr:col>46</xdr:col>
      <xdr:colOff>38100</xdr:colOff>
      <xdr:row>58</xdr:row>
      <xdr:rowOff>56737</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8699500" y="9899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47864</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9991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71714</xdr:rowOff>
    </xdr:from>
    <xdr:to>
      <xdr:col>41</xdr:col>
      <xdr:colOff>101600</xdr:colOff>
      <xdr:row>58</xdr:row>
      <xdr:rowOff>1864</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7810500" y="984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164441</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937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84712</xdr:rowOff>
    </xdr:from>
    <xdr:to>
      <xdr:col>36</xdr:col>
      <xdr:colOff>165100</xdr:colOff>
      <xdr:row>58</xdr:row>
      <xdr:rowOff>14862</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6921500" y="985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5989</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95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7" name="正方形/長方形 366">
          <a:extLst>
            <a:ext uri="{FF2B5EF4-FFF2-40B4-BE49-F238E27FC236}">
              <a16:creationId xmlns:a16="http://schemas.microsoft.com/office/drawing/2014/main" id="{00000000-0008-0000-0600-00006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6" name="直線コネクタ 375">
          <a:extLst>
            <a:ext uri="{FF2B5EF4-FFF2-40B4-BE49-F238E27FC236}">
              <a16:creationId xmlns:a16="http://schemas.microsoft.com/office/drawing/2014/main" id="{00000000-0008-0000-0600-00007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28894</xdr:rowOff>
    </xdr:from>
    <xdr:to>
      <xdr:col>54</xdr:col>
      <xdr:colOff>189865</xdr:colOff>
      <xdr:row>79</xdr:row>
      <xdr:rowOff>98879</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030394"/>
          <a:ext cx="1270" cy="161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147021</xdr:rowOff>
    </xdr:from>
    <xdr:ext cx="534377"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180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28894</xdr:rowOff>
    </xdr:from>
    <xdr:to>
      <xdr:col>55</xdr:col>
      <xdr:colOff>88900</xdr:colOff>
      <xdr:row>70</xdr:row>
      <xdr:rowOff>28894</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030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44634</xdr:rowOff>
    </xdr:from>
    <xdr:to>
      <xdr:col>55</xdr:col>
      <xdr:colOff>0</xdr:colOff>
      <xdr:row>79</xdr:row>
      <xdr:rowOff>58334</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9639300" y="13589184"/>
          <a:ext cx="838200" cy="13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113786</xdr:rowOff>
    </xdr:from>
    <xdr:ext cx="534377"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31439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90909</xdr:rowOff>
    </xdr:from>
    <xdr:to>
      <xdr:col>55</xdr:col>
      <xdr:colOff>50800</xdr:colOff>
      <xdr:row>78</xdr:row>
      <xdr:rowOff>21059</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32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78386</xdr:rowOff>
    </xdr:from>
    <xdr:to>
      <xdr:col>50</xdr:col>
      <xdr:colOff>114300</xdr:colOff>
      <xdr:row>79</xdr:row>
      <xdr:rowOff>44634</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8750300" y="13451486"/>
          <a:ext cx="889000" cy="137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125444</xdr:rowOff>
    </xdr:from>
    <xdr:to>
      <xdr:col>50</xdr:col>
      <xdr:colOff>165100</xdr:colOff>
      <xdr:row>77</xdr:row>
      <xdr:rowOff>55594</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315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72121</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72111" y="1293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102209</xdr:rowOff>
    </xdr:from>
    <xdr:to>
      <xdr:col>45</xdr:col>
      <xdr:colOff>177800</xdr:colOff>
      <xdr:row>78</xdr:row>
      <xdr:rowOff>78386</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7861300" y="13303859"/>
          <a:ext cx="889000" cy="147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137689</xdr:rowOff>
    </xdr:from>
    <xdr:to>
      <xdr:col>46</xdr:col>
      <xdr:colOff>38100</xdr:colOff>
      <xdr:row>77</xdr:row>
      <xdr:rowOff>67839</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31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84367</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3111" y="1294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102209</xdr:rowOff>
    </xdr:from>
    <xdr:to>
      <xdr:col>41</xdr:col>
      <xdr:colOff>50800</xdr:colOff>
      <xdr:row>77</xdr:row>
      <xdr:rowOff>113167</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6972300" y="13303859"/>
          <a:ext cx="889000" cy="10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161872</xdr:rowOff>
    </xdr:from>
    <xdr:to>
      <xdr:col>41</xdr:col>
      <xdr:colOff>101600</xdr:colOff>
      <xdr:row>77</xdr:row>
      <xdr:rowOff>92022</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319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108549</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4111" y="1296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121362</xdr:rowOff>
    </xdr:from>
    <xdr:to>
      <xdr:col>36</xdr:col>
      <xdr:colOff>165100</xdr:colOff>
      <xdr:row>77</xdr:row>
      <xdr:rowOff>51512</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3151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68039</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05111" y="1292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7534</xdr:rowOff>
    </xdr:from>
    <xdr:to>
      <xdr:col>55</xdr:col>
      <xdr:colOff>50800</xdr:colOff>
      <xdr:row>79</xdr:row>
      <xdr:rowOff>109134</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3552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93911</xdr:rowOff>
    </xdr:from>
    <xdr:ext cx="469744"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3467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165284</xdr:rowOff>
    </xdr:from>
    <xdr:to>
      <xdr:col>50</xdr:col>
      <xdr:colOff>165100</xdr:colOff>
      <xdr:row>79</xdr:row>
      <xdr:rowOff>95434</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353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86561</xdr:rowOff>
    </xdr:from>
    <xdr:ext cx="469744"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04428" y="13631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27586</xdr:rowOff>
    </xdr:from>
    <xdr:to>
      <xdr:col>46</xdr:col>
      <xdr:colOff>38100</xdr:colOff>
      <xdr:row>78</xdr:row>
      <xdr:rowOff>129186</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340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120313</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3493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51409</xdr:rowOff>
    </xdr:from>
    <xdr:to>
      <xdr:col>41</xdr:col>
      <xdr:colOff>101600</xdr:colOff>
      <xdr:row>77</xdr:row>
      <xdr:rowOff>153009</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325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144136</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34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62367</xdr:rowOff>
    </xdr:from>
    <xdr:to>
      <xdr:col>36</xdr:col>
      <xdr:colOff>165100</xdr:colOff>
      <xdr:row>77</xdr:row>
      <xdr:rowOff>163967</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3264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155094</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35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68797</xdr:rowOff>
    </xdr:from>
    <xdr:to>
      <xdr:col>54</xdr:col>
      <xdr:colOff>189865</xdr:colOff>
      <xdr:row>98</xdr:row>
      <xdr:rowOff>121069</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10475595" y="15499297"/>
          <a:ext cx="1270" cy="142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124896</xdr:rowOff>
    </xdr:from>
    <xdr:ext cx="469744" cy="259045"/>
    <xdr:sp macro="" textlink="">
      <xdr:nvSpPr>
        <xdr:cNvPr id="448" name="普通建設事業費 （ うち更新整備　）最小値テキスト">
          <a:extLst>
            <a:ext uri="{FF2B5EF4-FFF2-40B4-BE49-F238E27FC236}">
              <a16:creationId xmlns:a16="http://schemas.microsoft.com/office/drawing/2014/main" id="{00000000-0008-0000-0600-0000C0010000}"/>
            </a:ext>
          </a:extLst>
        </xdr:cNvPr>
        <xdr:cNvSpPr txBox="1"/>
      </xdr:nvSpPr>
      <xdr:spPr>
        <a:xfrm>
          <a:off x="10528300" y="16926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121069</xdr:rowOff>
    </xdr:from>
    <xdr:to>
      <xdr:col>55</xdr:col>
      <xdr:colOff>88900</xdr:colOff>
      <xdr:row>98</xdr:row>
      <xdr:rowOff>121069</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6923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15474</xdr:rowOff>
    </xdr:from>
    <xdr:ext cx="599010" cy="259045"/>
    <xdr:sp macro="" textlink="">
      <xdr:nvSpPr>
        <xdr:cNvPr id="450" name="普通建設事業費 （ うち更新整備　）最大値テキスト">
          <a:extLst>
            <a:ext uri="{FF2B5EF4-FFF2-40B4-BE49-F238E27FC236}">
              <a16:creationId xmlns:a16="http://schemas.microsoft.com/office/drawing/2014/main" id="{00000000-0008-0000-0600-0000C2010000}"/>
            </a:ext>
          </a:extLst>
        </xdr:cNvPr>
        <xdr:cNvSpPr txBox="1"/>
      </xdr:nvSpPr>
      <xdr:spPr>
        <a:xfrm>
          <a:off x="10528300" y="15274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68797</xdr:rowOff>
    </xdr:from>
    <xdr:to>
      <xdr:col>55</xdr:col>
      <xdr:colOff>88900</xdr:colOff>
      <xdr:row>90</xdr:row>
      <xdr:rowOff>68797</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5499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99233</xdr:rowOff>
    </xdr:from>
    <xdr:to>
      <xdr:col>55</xdr:col>
      <xdr:colOff>0</xdr:colOff>
      <xdr:row>98</xdr:row>
      <xdr:rowOff>121069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9639300" y="16901333"/>
          <a:ext cx="838200" cy="21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80554</xdr:rowOff>
    </xdr:from>
    <xdr:ext cx="534377" cy="259045"/>
    <xdr:sp macro="" textlink="">
      <xdr:nvSpPr>
        <xdr:cNvPr id="453" name="普通建設事業費 （ うち更新整備　）平均値テキスト">
          <a:extLst>
            <a:ext uri="{FF2B5EF4-FFF2-40B4-BE49-F238E27FC236}">
              <a16:creationId xmlns:a16="http://schemas.microsoft.com/office/drawing/2014/main" id="{00000000-0008-0000-0600-0000C5010000}"/>
            </a:ext>
          </a:extLst>
        </xdr:cNvPr>
        <xdr:cNvSpPr txBox="1"/>
      </xdr:nvSpPr>
      <xdr:spPr>
        <a:xfrm>
          <a:off x="10528300" y="16539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57677</xdr:rowOff>
    </xdr:from>
    <xdr:to>
      <xdr:col>55</xdr:col>
      <xdr:colOff>50800</xdr:colOff>
      <xdr:row>97</xdr:row>
      <xdr:rowOff>159277</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10426700" y="1668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81110</xdr:rowOff>
    </xdr:from>
    <xdr:to>
      <xdr:col>50</xdr:col>
      <xdr:colOff>114300</xdr:colOff>
      <xdr:row>98</xdr:row>
      <xdr:rowOff>99233</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8750300" y="16883210"/>
          <a:ext cx="889000" cy="18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27964</xdr:rowOff>
    </xdr:from>
    <xdr:to>
      <xdr:col>50</xdr:col>
      <xdr:colOff>165100</xdr:colOff>
      <xdr:row>97</xdr:row>
      <xdr:rowOff>129564</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9588500" y="1665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146091</xdr:rowOff>
    </xdr:from>
    <xdr:ext cx="534377"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9372111" y="16433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81110</xdr:rowOff>
    </xdr:from>
    <xdr:to>
      <xdr:col>45</xdr:col>
      <xdr:colOff>177800</xdr:colOff>
      <xdr:row>98</xdr:row>
      <xdr:rowOff>104705</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7861300" y="16883210"/>
          <a:ext cx="889000" cy="23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20580</xdr:rowOff>
    </xdr:from>
    <xdr:to>
      <xdr:col>46</xdr:col>
      <xdr:colOff>38100</xdr:colOff>
      <xdr:row>97</xdr:row>
      <xdr:rowOff>122180</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8699500" y="1665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138707</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483111" y="1642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87392</xdr:rowOff>
    </xdr:from>
    <xdr:to>
      <xdr:col>41</xdr:col>
      <xdr:colOff>50800</xdr:colOff>
      <xdr:row>98</xdr:row>
      <xdr:rowOff>104705</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972300" y="16889492"/>
          <a:ext cx="889000" cy="17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57152</xdr:rowOff>
    </xdr:from>
    <xdr:to>
      <xdr:col>41</xdr:col>
      <xdr:colOff>101600</xdr:colOff>
      <xdr:row>97</xdr:row>
      <xdr:rowOff>158752</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7810500" y="1668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3829</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7594111" y="1646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52205</xdr:rowOff>
    </xdr:from>
    <xdr:to>
      <xdr:col>36</xdr:col>
      <xdr:colOff>165100</xdr:colOff>
      <xdr:row>97</xdr:row>
      <xdr:rowOff>153805</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6921500" y="1668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170332</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05111" y="16458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70269</xdr:rowOff>
    </xdr:from>
    <xdr:to>
      <xdr:col>55</xdr:col>
      <xdr:colOff>50800</xdr:colOff>
      <xdr:row>99</xdr:row>
      <xdr:rowOff>419</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10426700" y="16872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156646</xdr:rowOff>
    </xdr:from>
    <xdr:ext cx="469744" cy="259045"/>
    <xdr:sp macro="" textlink="">
      <xdr:nvSpPr>
        <xdr:cNvPr id="472" name="普通建設事業費 （ うち更新整備　）該当値テキスト">
          <a:extLst>
            <a:ext uri="{FF2B5EF4-FFF2-40B4-BE49-F238E27FC236}">
              <a16:creationId xmlns:a16="http://schemas.microsoft.com/office/drawing/2014/main" id="{00000000-0008-0000-0600-0000D8010000}"/>
            </a:ext>
          </a:extLst>
        </xdr:cNvPr>
        <xdr:cNvSpPr txBox="1"/>
      </xdr:nvSpPr>
      <xdr:spPr>
        <a:xfrm>
          <a:off x="10528300" y="16787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48433</xdr:rowOff>
    </xdr:from>
    <xdr:to>
      <xdr:col>50</xdr:col>
      <xdr:colOff>165100</xdr:colOff>
      <xdr:row>98</xdr:row>
      <xdr:rowOff>150033</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9588500" y="16850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141160</xdr:rowOff>
    </xdr:from>
    <xdr:ext cx="469744"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04428" y="16943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30310</xdr:rowOff>
    </xdr:from>
    <xdr:to>
      <xdr:col>46</xdr:col>
      <xdr:colOff>38100</xdr:colOff>
      <xdr:row>98</xdr:row>
      <xdr:rowOff>131910</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8699500" y="1683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123037</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92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53905</xdr:rowOff>
    </xdr:from>
    <xdr:to>
      <xdr:col>41</xdr:col>
      <xdr:colOff>101600</xdr:colOff>
      <xdr:row>98</xdr:row>
      <xdr:rowOff>155505</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7810500" y="1685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146632</xdr:rowOff>
    </xdr:from>
    <xdr:ext cx="469744"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26428" y="16948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36592</xdr:rowOff>
    </xdr:from>
    <xdr:to>
      <xdr:col>36</xdr:col>
      <xdr:colOff>165100</xdr:colOff>
      <xdr:row>98</xdr:row>
      <xdr:rowOff>138192</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6921500" y="1683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129319</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93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138514</xdr:rowOff>
    </xdr:from>
    <xdr:to>
      <xdr:col>85</xdr:col>
      <xdr:colOff>126364</xdr:colOff>
      <xdr:row>39</xdr:row>
      <xdr:rowOff>98878</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6317595" y="5282014"/>
          <a:ext cx="1269" cy="1503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07" name="災害復旧事業費最小値テキスト">
          <a:extLst>
            <a:ext uri="{FF2B5EF4-FFF2-40B4-BE49-F238E27FC236}">
              <a16:creationId xmlns:a16="http://schemas.microsoft.com/office/drawing/2014/main" id="{00000000-0008-0000-0600-0000FB01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85191</xdr:rowOff>
    </xdr:from>
    <xdr:ext cx="599010" cy="259045"/>
    <xdr:sp macro="" textlink="">
      <xdr:nvSpPr>
        <xdr:cNvPr id="509" name="災害復旧事業費最大値テキスト">
          <a:extLst>
            <a:ext uri="{FF2B5EF4-FFF2-40B4-BE49-F238E27FC236}">
              <a16:creationId xmlns:a16="http://schemas.microsoft.com/office/drawing/2014/main" id="{00000000-0008-0000-0600-0000FD010000}"/>
            </a:ext>
          </a:extLst>
        </xdr:cNvPr>
        <xdr:cNvSpPr txBox="1"/>
      </xdr:nvSpPr>
      <xdr:spPr>
        <a:xfrm>
          <a:off x="16370300" y="5057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138514</xdr:rowOff>
    </xdr:from>
    <xdr:to>
      <xdr:col>86</xdr:col>
      <xdr:colOff>25400</xdr:colOff>
      <xdr:row>30</xdr:row>
      <xdr:rowOff>138514</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5282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93719</xdr:rowOff>
    </xdr:from>
    <xdr:to>
      <xdr:col>85</xdr:col>
      <xdr:colOff>127000</xdr:colOff>
      <xdr:row>39</xdr:row>
      <xdr:rowOff>98781</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5481300" y="6780269"/>
          <a:ext cx="838200" cy="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157715</xdr:rowOff>
    </xdr:from>
    <xdr:ext cx="469744" cy="259045"/>
    <xdr:sp macro="" textlink="">
      <xdr:nvSpPr>
        <xdr:cNvPr id="512" name="災害復旧事業費平均値テキスト">
          <a:extLst>
            <a:ext uri="{FF2B5EF4-FFF2-40B4-BE49-F238E27FC236}">
              <a16:creationId xmlns:a16="http://schemas.microsoft.com/office/drawing/2014/main" id="{00000000-0008-0000-0600-000000020000}"/>
            </a:ext>
          </a:extLst>
        </xdr:cNvPr>
        <xdr:cNvSpPr txBox="1"/>
      </xdr:nvSpPr>
      <xdr:spPr>
        <a:xfrm>
          <a:off x="16370300" y="6501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134838</xdr:rowOff>
    </xdr:from>
    <xdr:to>
      <xdr:col>85</xdr:col>
      <xdr:colOff>177800</xdr:colOff>
      <xdr:row>39</xdr:row>
      <xdr:rowOff>64988</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6268700" y="6649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67789</xdr:rowOff>
    </xdr:from>
    <xdr:to>
      <xdr:col>81</xdr:col>
      <xdr:colOff>50800</xdr:colOff>
      <xdr:row>39</xdr:row>
      <xdr:rowOff>93719</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4592300" y="6754339"/>
          <a:ext cx="889000" cy="25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119271</xdr:rowOff>
    </xdr:from>
    <xdr:to>
      <xdr:col>81</xdr:col>
      <xdr:colOff>101600</xdr:colOff>
      <xdr:row>39</xdr:row>
      <xdr:rowOff>49421</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5430500" y="663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65948</xdr:rowOff>
    </xdr:from>
    <xdr:ext cx="469744"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5246428" y="6409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67789</xdr:rowOff>
    </xdr:from>
    <xdr:to>
      <xdr:col>76</xdr:col>
      <xdr:colOff>114300</xdr:colOff>
      <xdr:row>39</xdr:row>
      <xdr:rowOff>98432</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3703300" y="6754339"/>
          <a:ext cx="889000" cy="30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109398</xdr:rowOff>
    </xdr:from>
    <xdr:to>
      <xdr:col>76</xdr:col>
      <xdr:colOff>165100</xdr:colOff>
      <xdr:row>39</xdr:row>
      <xdr:rowOff>39548</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4541500" y="662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56075</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4325111" y="639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98182</xdr:rowOff>
    </xdr:from>
    <xdr:to>
      <xdr:col>71</xdr:col>
      <xdr:colOff>177800</xdr:colOff>
      <xdr:row>39</xdr:row>
      <xdr:rowOff>98432</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814300" y="6784732"/>
          <a:ext cx="889000" cy="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120360</xdr:rowOff>
    </xdr:from>
    <xdr:to>
      <xdr:col>72</xdr:col>
      <xdr:colOff>38100</xdr:colOff>
      <xdr:row>39</xdr:row>
      <xdr:rowOff>50510</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3652500" y="663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67037</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3468428" y="6410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161453</xdr:rowOff>
    </xdr:from>
    <xdr:to>
      <xdr:col>67</xdr:col>
      <xdr:colOff>101600</xdr:colOff>
      <xdr:row>39</xdr:row>
      <xdr:rowOff>91603</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2763500" y="667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108130</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579428" y="6451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47981</xdr:rowOff>
    </xdr:from>
    <xdr:to>
      <xdr:col>85</xdr:col>
      <xdr:colOff>177800</xdr:colOff>
      <xdr:row>39</xdr:row>
      <xdr:rowOff>149581</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6268700" y="673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134358</xdr:rowOff>
    </xdr:from>
    <xdr:ext cx="249299" cy="259045"/>
    <xdr:sp macro="" textlink="">
      <xdr:nvSpPr>
        <xdr:cNvPr id="531" name="災害復旧事業費該当値テキスト">
          <a:extLst>
            <a:ext uri="{FF2B5EF4-FFF2-40B4-BE49-F238E27FC236}">
              <a16:creationId xmlns:a16="http://schemas.microsoft.com/office/drawing/2014/main" id="{00000000-0008-0000-0600-000013020000}"/>
            </a:ext>
          </a:extLst>
        </xdr:cNvPr>
        <xdr:cNvSpPr txBox="1"/>
      </xdr:nvSpPr>
      <xdr:spPr>
        <a:xfrm>
          <a:off x="16370300" y="66494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42919</xdr:rowOff>
    </xdr:from>
    <xdr:to>
      <xdr:col>81</xdr:col>
      <xdr:colOff>101600</xdr:colOff>
      <xdr:row>39</xdr:row>
      <xdr:rowOff>144519</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5430500" y="672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135646</xdr:rowOff>
    </xdr:from>
    <xdr:ext cx="378565"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2017" y="6822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16989</xdr:rowOff>
    </xdr:from>
    <xdr:to>
      <xdr:col>76</xdr:col>
      <xdr:colOff>165100</xdr:colOff>
      <xdr:row>39</xdr:row>
      <xdr:rowOff>118589</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4541500" y="670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109716</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357428" y="6796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47632</xdr:rowOff>
    </xdr:from>
    <xdr:to>
      <xdr:col>72</xdr:col>
      <xdr:colOff>38100</xdr:colOff>
      <xdr:row>39</xdr:row>
      <xdr:rowOff>149232</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3652500" y="673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140359</xdr:rowOff>
    </xdr:from>
    <xdr:ext cx="313932"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46333" y="68269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47382</xdr:rowOff>
    </xdr:from>
    <xdr:to>
      <xdr:col>67</xdr:col>
      <xdr:colOff>101600</xdr:colOff>
      <xdr:row>39</xdr:row>
      <xdr:rowOff>148982</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2763500" y="673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140109</xdr:rowOff>
    </xdr:from>
    <xdr:ext cx="313932"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57333" y="68266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58" name="失業対策事業費最小値テキスト">
          <a:extLst>
            <a:ext uri="{FF2B5EF4-FFF2-40B4-BE49-F238E27FC236}">
              <a16:creationId xmlns:a16="http://schemas.microsoft.com/office/drawing/2014/main" id="{00000000-0008-0000-0600-00002E020000}"/>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60" name="失業対策事業費最大値テキスト">
          <a:extLst>
            <a:ext uri="{FF2B5EF4-FFF2-40B4-BE49-F238E27FC236}">
              <a16:creationId xmlns:a16="http://schemas.microsoft.com/office/drawing/2014/main" id="{00000000-0008-0000-0600-000030020000}"/>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63" name="失業対策事業費平均値テキスト">
          <a:extLst>
            <a:ext uri="{FF2B5EF4-FFF2-40B4-BE49-F238E27FC236}">
              <a16:creationId xmlns:a16="http://schemas.microsoft.com/office/drawing/2014/main" id="{00000000-0008-0000-0600-000033020000}"/>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127000</xdr:rowOff>
    </xdr:from>
    <xdr:to>
      <xdr:col>76</xdr:col>
      <xdr:colOff>165100</xdr:colOff>
      <xdr:row>57</xdr:row>
      <xdr:rowOff>57150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4541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82" name="失業対策事業費該当値テキスト">
          <a:extLst>
            <a:ext uri="{FF2B5EF4-FFF2-40B4-BE49-F238E27FC236}">
              <a16:creationId xmlns:a16="http://schemas.microsoft.com/office/drawing/2014/main" id="{00000000-0008-0000-0600-000046020000}"/>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73677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124854</xdr:rowOff>
    </xdr:from>
    <xdr:to>
      <xdr:col>85</xdr:col>
      <xdr:colOff>126364</xdr:colOff>
      <xdr:row>79</xdr:row>
      <xdr:rowOff>128639</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1954904"/>
          <a:ext cx="1269" cy="1718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132466</xdr:rowOff>
    </xdr:from>
    <xdr:ext cx="534377"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677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128639</xdr:rowOff>
    </xdr:from>
    <xdr:to>
      <xdr:col>86</xdr:col>
      <xdr:colOff>25400</xdr:colOff>
      <xdr:row>79</xdr:row>
      <xdr:rowOff>128639</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673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71531</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730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124854</xdr:rowOff>
    </xdr:from>
    <xdr:to>
      <xdr:col>86</xdr:col>
      <xdr:colOff>25400</xdr:colOff>
      <xdr:row>69</xdr:row>
      <xdr:rowOff>124854</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195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34037</xdr:rowOff>
    </xdr:from>
    <xdr:to>
      <xdr:col>85</xdr:col>
      <xdr:colOff>127000</xdr:colOff>
      <xdr:row>79</xdr:row>
      <xdr:rowOff>57722</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578587"/>
          <a:ext cx="838200" cy="23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1376</xdr:rowOff>
    </xdr:from>
    <xdr:ext cx="534377"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0315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149949</xdr:rowOff>
    </xdr:from>
    <xdr:to>
      <xdr:col>85</xdr:col>
      <xdr:colOff>177800</xdr:colOff>
      <xdr:row>77</xdr:row>
      <xdr:rowOff>80099</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180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57722</xdr:rowOff>
    </xdr:from>
    <xdr:to>
      <xdr:col>81</xdr:col>
      <xdr:colOff>50800</xdr:colOff>
      <xdr:row>79</xdr:row>
      <xdr:rowOff>79781</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602272"/>
          <a:ext cx="889000" cy="2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164922</xdr:rowOff>
    </xdr:from>
    <xdr:to>
      <xdr:col>81</xdr:col>
      <xdr:colOff>101600</xdr:colOff>
      <xdr:row>76</xdr:row>
      <xdr:rowOff>95072</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02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111599</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14111" y="1279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79781</xdr:rowOff>
    </xdr:from>
    <xdr:to>
      <xdr:col>76</xdr:col>
      <xdr:colOff>114300</xdr:colOff>
      <xdr:row>79</xdr:row>
      <xdr:rowOff>103085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624331"/>
          <a:ext cx="889000" cy="23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10452</xdr:rowOff>
    </xdr:from>
    <xdr:to>
      <xdr:col>76</xdr:col>
      <xdr:colOff>165100</xdr:colOff>
      <xdr:row>76</xdr:row>
      <xdr:rowOff>112052</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04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128579</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325111" y="1281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103085</xdr:rowOff>
    </xdr:from>
    <xdr:to>
      <xdr:col>71</xdr:col>
      <xdr:colOff>177800</xdr:colOff>
      <xdr:row>79</xdr:row>
      <xdr:rowOff>125577</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3647635"/>
          <a:ext cx="889000" cy="22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2108</xdr:rowOff>
    </xdr:from>
    <xdr:to>
      <xdr:col>72</xdr:col>
      <xdr:colOff>38100</xdr:colOff>
      <xdr:row>76</xdr:row>
      <xdr:rowOff>103708</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03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120235</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36111" y="12807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170701</xdr:rowOff>
    </xdr:from>
    <xdr:to>
      <xdr:col>67</xdr:col>
      <xdr:colOff>101600</xdr:colOff>
      <xdr:row>76</xdr:row>
      <xdr:rowOff>100851</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029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117377</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280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154687</xdr:rowOff>
    </xdr:from>
    <xdr:to>
      <xdr:col>85</xdr:col>
      <xdr:colOff>177800</xdr:colOff>
      <xdr:row>79</xdr:row>
      <xdr:rowOff>84837</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527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69614</xdr:rowOff>
    </xdr:from>
    <xdr:ext cx="534377"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44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6922</xdr:rowOff>
    </xdr:from>
    <xdr:to>
      <xdr:col>81</xdr:col>
      <xdr:colOff>101600</xdr:colOff>
      <xdr:row>79</xdr:row>
      <xdr:rowOff>108522</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55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99649</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3644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28981</xdr:rowOff>
    </xdr:from>
    <xdr:to>
      <xdr:col>76</xdr:col>
      <xdr:colOff>165100</xdr:colOff>
      <xdr:row>79</xdr:row>
      <xdr:rowOff>130581</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573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121708</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666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52285</xdr:rowOff>
    </xdr:from>
    <xdr:to>
      <xdr:col>72</xdr:col>
      <xdr:colOff>38100</xdr:colOff>
      <xdr:row>79</xdr:row>
      <xdr:rowOff>153885</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59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145012</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689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74777</xdr:rowOff>
    </xdr:from>
    <xdr:to>
      <xdr:col>67</xdr:col>
      <xdr:colOff>101600</xdr:colOff>
      <xdr:row>80</xdr:row>
      <xdr:rowOff>4927</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619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167504</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712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116456</xdr:rowOff>
    </xdr:from>
    <xdr:to>
      <xdr:col>85</xdr:col>
      <xdr:colOff>126364</xdr:colOff>
      <xdr:row>97</xdr:row>
      <xdr:rowOff>163382</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6317595" y="15546956"/>
          <a:ext cx="1269" cy="1247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167209</xdr:rowOff>
    </xdr:from>
    <xdr:ext cx="469744" cy="259045"/>
    <xdr:sp macro="" textlink="">
      <xdr:nvSpPr>
        <xdr:cNvPr id="669" name="積立金最小値テキスト">
          <a:extLst>
            <a:ext uri="{FF2B5EF4-FFF2-40B4-BE49-F238E27FC236}">
              <a16:creationId xmlns:a16="http://schemas.microsoft.com/office/drawing/2014/main" id="{00000000-0008-0000-0600-00009D020000}"/>
            </a:ext>
          </a:extLst>
        </xdr:cNvPr>
        <xdr:cNvSpPr txBox="1"/>
      </xdr:nvSpPr>
      <xdr:spPr>
        <a:xfrm>
          <a:off x="16370300" y="1679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163382</xdr:rowOff>
    </xdr:from>
    <xdr:to>
      <xdr:col>86</xdr:col>
      <xdr:colOff>25400</xdr:colOff>
      <xdr:row>97</xdr:row>
      <xdr:rowOff>163382</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679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63133</xdr:rowOff>
    </xdr:from>
    <xdr:ext cx="599010" cy="259045"/>
    <xdr:sp macro="" textlink="">
      <xdr:nvSpPr>
        <xdr:cNvPr id="671" name="積立金最大値テキスト">
          <a:extLst>
            <a:ext uri="{FF2B5EF4-FFF2-40B4-BE49-F238E27FC236}">
              <a16:creationId xmlns:a16="http://schemas.microsoft.com/office/drawing/2014/main" id="{00000000-0008-0000-0600-00009F020000}"/>
            </a:ext>
          </a:extLst>
        </xdr:cNvPr>
        <xdr:cNvSpPr txBox="1"/>
      </xdr:nvSpPr>
      <xdr:spPr>
        <a:xfrm>
          <a:off x="16370300" y="15322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116456</xdr:rowOff>
    </xdr:from>
    <xdr:to>
      <xdr:col>86</xdr:col>
      <xdr:colOff>25400</xdr:colOff>
      <xdr:row>90</xdr:row>
      <xdr:rowOff>116456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5546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142980</xdr:rowOff>
    </xdr:from>
    <xdr:to>
      <xdr:col>85</xdr:col>
      <xdr:colOff>127000</xdr:colOff>
      <xdr:row>98</xdr:row>
      <xdr:rowOff>24754</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5481300" y="16773630"/>
          <a:ext cx="838200" cy="53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132277</xdr:rowOff>
    </xdr:from>
    <xdr:ext cx="534377" cy="259045"/>
    <xdr:sp macro="" textlink="">
      <xdr:nvSpPr>
        <xdr:cNvPr id="674" name="積立金平均値テキスト">
          <a:extLst>
            <a:ext uri="{FF2B5EF4-FFF2-40B4-BE49-F238E27FC236}">
              <a16:creationId xmlns:a16="http://schemas.microsoft.com/office/drawing/2014/main" id="{00000000-0008-0000-0600-0000A2020000}"/>
            </a:ext>
          </a:extLst>
        </xdr:cNvPr>
        <xdr:cNvSpPr txBox="1"/>
      </xdr:nvSpPr>
      <xdr:spPr>
        <a:xfrm>
          <a:off x="16370300" y="16420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109400</xdr:rowOff>
    </xdr:from>
    <xdr:to>
      <xdr:col>85</xdr:col>
      <xdr:colOff>177800</xdr:colOff>
      <xdr:row>97</xdr:row>
      <xdr:rowOff>39550</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6268700" y="1656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152924</xdr:rowOff>
    </xdr:from>
    <xdr:to>
      <xdr:col>81</xdr:col>
      <xdr:colOff>50800</xdr:colOff>
      <xdr:row>98</xdr:row>
      <xdr:rowOff>24754</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4592300" y="16783574"/>
          <a:ext cx="889000" cy="43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136164</xdr:rowOff>
    </xdr:from>
    <xdr:to>
      <xdr:col>81</xdr:col>
      <xdr:colOff>101600</xdr:colOff>
      <xdr:row>97</xdr:row>
      <xdr:rowOff>66314</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5430500" y="1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82841</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14111" y="16370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152924</xdr:rowOff>
    </xdr:from>
    <xdr:to>
      <xdr:col>76</xdr:col>
      <xdr:colOff>114300</xdr:colOff>
      <xdr:row>98</xdr:row>
      <xdr:rowOff>25372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3703300" y="16783574"/>
          <a:ext cx="889000" cy="43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243</xdr:rowOff>
    </xdr:from>
    <xdr:to>
      <xdr:col>76</xdr:col>
      <xdr:colOff>165100</xdr:colOff>
      <xdr:row>97</xdr:row>
      <xdr:rowOff>101843</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4541500" y="16630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118370</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25111" y="1640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25355</xdr:rowOff>
    </xdr:from>
    <xdr:to>
      <xdr:col>71</xdr:col>
      <xdr:colOff>177800</xdr:colOff>
      <xdr:row>98</xdr:row>
      <xdr:rowOff>25372</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814300" y="16827455"/>
          <a:ext cx="889000" cy="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22932</xdr:rowOff>
    </xdr:from>
    <xdr:to>
      <xdr:col>72</xdr:col>
      <xdr:colOff>38100</xdr:colOff>
      <xdr:row>97</xdr:row>
      <xdr:rowOff>124532</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3652500" y="1665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141059</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436111" y="1642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30516</xdr:rowOff>
    </xdr:from>
    <xdr:to>
      <xdr:col>67</xdr:col>
      <xdr:colOff>101600</xdr:colOff>
      <xdr:row>97</xdr:row>
      <xdr:rowOff>132116</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2763500" y="1666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148643</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547111" y="1643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92180</xdr:rowOff>
    </xdr:from>
    <xdr:to>
      <xdr:col>85</xdr:col>
      <xdr:colOff>177800</xdr:colOff>
      <xdr:row>98</xdr:row>
      <xdr:rowOff>22330</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6268700" y="1672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7107</xdr:rowOff>
    </xdr:from>
    <xdr:ext cx="469744" cy="259045"/>
    <xdr:sp macro="" textlink="">
      <xdr:nvSpPr>
        <xdr:cNvPr id="693" name="積立金該当値テキスト">
          <a:extLst>
            <a:ext uri="{FF2B5EF4-FFF2-40B4-BE49-F238E27FC236}">
              <a16:creationId xmlns:a16="http://schemas.microsoft.com/office/drawing/2014/main" id="{00000000-0008-0000-0600-0000B5020000}"/>
            </a:ext>
          </a:extLst>
        </xdr:cNvPr>
        <xdr:cNvSpPr txBox="1"/>
      </xdr:nvSpPr>
      <xdr:spPr>
        <a:xfrm>
          <a:off x="16370300" y="16637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145404</xdr:rowOff>
    </xdr:from>
    <xdr:to>
      <xdr:col>81</xdr:col>
      <xdr:colOff>101600</xdr:colOff>
      <xdr:row>98</xdr:row>
      <xdr:rowOff>75554</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5430500" y="16776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98</xdr:row>
      <xdr:rowOff>66681</xdr:rowOff>
    </xdr:from>
    <xdr:ext cx="378565"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2017" y="16868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102124</xdr:rowOff>
    </xdr:from>
    <xdr:to>
      <xdr:col>76</xdr:col>
      <xdr:colOff>165100</xdr:colOff>
      <xdr:row>98</xdr:row>
      <xdr:rowOff>32274</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4541500" y="16732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23401</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57428" y="16825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146022</xdr:rowOff>
    </xdr:from>
    <xdr:to>
      <xdr:col>72</xdr:col>
      <xdr:colOff>38100</xdr:colOff>
      <xdr:row>98</xdr:row>
      <xdr:rowOff>76172</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3652500" y="1677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98</xdr:row>
      <xdr:rowOff>67299</xdr:rowOff>
    </xdr:from>
    <xdr:ext cx="249299"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78650" y="168693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146005</xdr:rowOff>
    </xdr:from>
    <xdr:to>
      <xdr:col>67</xdr:col>
      <xdr:colOff>101600</xdr:colOff>
      <xdr:row>98</xdr:row>
      <xdr:rowOff>76155</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2763500" y="1677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98</xdr:row>
      <xdr:rowOff>67282</xdr:rowOff>
    </xdr:from>
    <xdr:ext cx="249299"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89650" y="16869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99543</xdr:rowOff>
    </xdr:from>
    <xdr:to>
      <xdr:col>116</xdr:col>
      <xdr:colOff>62864</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243043"/>
          <a:ext cx="1269" cy="1487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46220</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501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99543</xdr:rowOff>
    </xdr:from>
    <xdr:to>
      <xdr:col>116</xdr:col>
      <xdr:colOff>152400</xdr:colOff>
      <xdr:row>30</xdr:row>
      <xdr:rowOff>99543</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243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55042</xdr:rowOff>
    </xdr:from>
    <xdr:to>
      <xdr:col>116</xdr:col>
      <xdr:colOff>63500</xdr:colOff>
      <xdr:row>38</xdr:row>
      <xdr:rowOff>58775</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570142"/>
          <a:ext cx="838200" cy="3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2062</xdr:rowOff>
    </xdr:from>
    <xdr:ext cx="469744"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5171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23635</xdr:rowOff>
    </xdr:from>
    <xdr:to>
      <xdr:col>116</xdr:col>
      <xdr:colOff>114300</xdr:colOff>
      <xdr:row>38</xdr:row>
      <xdr:rowOff>125235</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53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55042</xdr:rowOff>
    </xdr:from>
    <xdr:to>
      <xdr:col>111</xdr:col>
      <xdr:colOff>177800</xdr:colOff>
      <xdr:row>38</xdr:row>
      <xdr:rowOff>147015</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0434300" y="6570142"/>
          <a:ext cx="889000" cy="91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15977</xdr:rowOff>
    </xdr:from>
    <xdr:to>
      <xdr:col>112</xdr:col>
      <xdr:colOff>38100</xdr:colOff>
      <xdr:row>38</xdr:row>
      <xdr:rowOff>117577</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53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108704</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623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147015</xdr:rowOff>
    </xdr:from>
    <xdr:to>
      <xdr:col>107</xdr:col>
      <xdr:colOff>50800</xdr:colOff>
      <xdr:row>38</xdr:row>
      <xdr:rowOff>156502</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19545300" y="6662115"/>
          <a:ext cx="889000" cy="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68517</xdr:rowOff>
    </xdr:from>
    <xdr:to>
      <xdr:col>107</xdr:col>
      <xdr:colOff>101600</xdr:colOff>
      <xdr:row>38</xdr:row>
      <xdr:rowOff>170117</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58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15193</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358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154749</xdr:rowOff>
    </xdr:from>
    <xdr:to>
      <xdr:col>102</xdr:col>
      <xdr:colOff>114300</xdr:colOff>
      <xdr:row>38</xdr:row>
      <xdr:rowOff>156502</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669849"/>
          <a:ext cx="889000" cy="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74841</xdr:rowOff>
    </xdr:from>
    <xdr:to>
      <xdr:col>102</xdr:col>
      <xdr:colOff>165100</xdr:colOff>
      <xdr:row>39</xdr:row>
      <xdr:rowOff>4991</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21518</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365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82461</xdr:rowOff>
    </xdr:from>
    <xdr:to>
      <xdr:col>98</xdr:col>
      <xdr:colOff>38100</xdr:colOff>
      <xdr:row>39</xdr:row>
      <xdr:rowOff>12611</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29138</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21428" y="637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7975</xdr:rowOff>
    </xdr:from>
    <xdr:to>
      <xdr:col>116</xdr:col>
      <xdr:colOff>114300</xdr:colOff>
      <xdr:row>38</xdr:row>
      <xdr:rowOff>109575</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52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30852</xdr:rowOff>
    </xdr:from>
    <xdr:ext cx="469744"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374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4242</xdr:rowOff>
    </xdr:from>
    <xdr:to>
      <xdr:col>112</xdr:col>
      <xdr:colOff>38100</xdr:colOff>
      <xdr:row>38</xdr:row>
      <xdr:rowOff>105842</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51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122369</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088428" y="6294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96215</xdr:rowOff>
    </xdr:from>
    <xdr:to>
      <xdr:col>107</xdr:col>
      <xdr:colOff>101600</xdr:colOff>
      <xdr:row>39</xdr:row>
      <xdr:rowOff>26365</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61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17492</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704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105702</xdr:rowOff>
    </xdr:from>
    <xdr:to>
      <xdr:col>102</xdr:col>
      <xdr:colOff>165100</xdr:colOff>
      <xdr:row>39</xdr:row>
      <xdr:rowOff>35852</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62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26979</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10428" y="6713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103949</xdr:rowOff>
    </xdr:from>
    <xdr:to>
      <xdr:col>98</xdr:col>
      <xdr:colOff>38100</xdr:colOff>
      <xdr:row>39</xdr:row>
      <xdr:rowOff>34099</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61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25226</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21428" y="6711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43631</xdr:rowOff>
    </xdr:from>
    <xdr:to>
      <xdr:col>116</xdr:col>
      <xdr:colOff>62864</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22159595" y="8787581"/>
          <a:ext cx="1269" cy="1372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3" name="貸付金最小値テキスト">
          <a:extLst>
            <a:ext uri="{FF2B5EF4-FFF2-40B4-BE49-F238E27FC236}">
              <a16:creationId xmlns:a16="http://schemas.microsoft.com/office/drawing/2014/main" id="{00000000-0008-0000-0600-00000F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161758</xdr:rowOff>
    </xdr:from>
    <xdr:ext cx="534377" cy="259045"/>
    <xdr:sp macro="" textlink="">
      <xdr:nvSpPr>
        <xdr:cNvPr id="785" name="貸付金最大値テキスト">
          <a:extLst>
            <a:ext uri="{FF2B5EF4-FFF2-40B4-BE49-F238E27FC236}">
              <a16:creationId xmlns:a16="http://schemas.microsoft.com/office/drawing/2014/main" id="{00000000-0008-0000-0600-000011030000}"/>
            </a:ext>
          </a:extLst>
        </xdr:cNvPr>
        <xdr:cNvSpPr txBox="1"/>
      </xdr:nvSpPr>
      <xdr:spPr>
        <a:xfrm>
          <a:off x="22212300" y="856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43631</xdr:rowOff>
    </xdr:from>
    <xdr:to>
      <xdr:col>116</xdr:col>
      <xdr:colOff>152400</xdr:colOff>
      <xdr:row>51</xdr:row>
      <xdr:rowOff>43631</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8787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28791</xdr:rowOff>
    </xdr:from>
    <xdr:to>
      <xdr:col>116</xdr:col>
      <xdr:colOff>63500</xdr:colOff>
      <xdr:row>59</xdr:row>
      <xdr:rowOff>28886</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1323300" y="10144341"/>
          <a:ext cx="838200" cy="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88402</xdr:rowOff>
    </xdr:from>
    <xdr:ext cx="469744" cy="259045"/>
    <xdr:sp macro="" textlink="">
      <xdr:nvSpPr>
        <xdr:cNvPr id="788" name="貸付金平均値テキスト">
          <a:extLst>
            <a:ext uri="{FF2B5EF4-FFF2-40B4-BE49-F238E27FC236}">
              <a16:creationId xmlns:a16="http://schemas.microsoft.com/office/drawing/2014/main" id="{00000000-0008-0000-0600-000014030000}"/>
            </a:ext>
          </a:extLst>
        </xdr:cNvPr>
        <xdr:cNvSpPr txBox="1"/>
      </xdr:nvSpPr>
      <xdr:spPr>
        <a:xfrm>
          <a:off x="22212300" y="98610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65525</xdr:rowOff>
    </xdr:from>
    <xdr:to>
      <xdr:col>116</xdr:col>
      <xdr:colOff>114300</xdr:colOff>
      <xdr:row>58</xdr:row>
      <xdr:rowOff>167125</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2110700" y="1000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28886</xdr:rowOff>
    </xdr:from>
    <xdr:to>
      <xdr:col>111</xdr:col>
      <xdr:colOff>177800</xdr:colOff>
      <xdr:row>59</xdr:row>
      <xdr:rowOff>28963</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0434300" y="10144436"/>
          <a:ext cx="8890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45314</xdr:rowOff>
    </xdr:from>
    <xdr:to>
      <xdr:col>112</xdr:col>
      <xdr:colOff>38100</xdr:colOff>
      <xdr:row>58</xdr:row>
      <xdr:rowOff>146914</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1272500" y="998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163441</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1088428" y="9764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28963</xdr:rowOff>
    </xdr:from>
    <xdr:to>
      <xdr:col>107</xdr:col>
      <xdr:colOff>50800</xdr:colOff>
      <xdr:row>59</xdr:row>
      <xdr:rowOff>29096</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19545300" y="10144513"/>
          <a:ext cx="889000" cy="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60801</xdr:rowOff>
    </xdr:from>
    <xdr:to>
      <xdr:col>107</xdr:col>
      <xdr:colOff>101600</xdr:colOff>
      <xdr:row>58</xdr:row>
      <xdr:rowOff>162401</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0383500" y="1000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7478</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0199428" y="9780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29096</xdr:rowOff>
    </xdr:from>
    <xdr:to>
      <xdr:col>102</xdr:col>
      <xdr:colOff>114300</xdr:colOff>
      <xdr:row>59</xdr:row>
      <xdr:rowOff>29191</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18656300" y="10144646"/>
          <a:ext cx="889000" cy="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58668</xdr:rowOff>
    </xdr:from>
    <xdr:to>
      <xdr:col>102</xdr:col>
      <xdr:colOff>165100</xdr:colOff>
      <xdr:row>58</xdr:row>
      <xdr:rowOff>160268</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9494500" y="1000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5345</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10428" y="977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62592</xdr:rowOff>
    </xdr:from>
    <xdr:to>
      <xdr:col>98</xdr:col>
      <xdr:colOff>38100</xdr:colOff>
      <xdr:row>58</xdr:row>
      <xdr:rowOff>164192</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8605500" y="1000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9269</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21428" y="9781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149441</xdr:rowOff>
    </xdr:from>
    <xdr:to>
      <xdr:col>116</xdr:col>
      <xdr:colOff>114300</xdr:colOff>
      <xdr:row>59</xdr:row>
      <xdr:rowOff>79591</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2110700" y="10093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64368</xdr:rowOff>
    </xdr:from>
    <xdr:ext cx="378565" cy="259045"/>
    <xdr:sp macro="" textlink="">
      <xdr:nvSpPr>
        <xdr:cNvPr id="807" name="貸付金該当値テキスト">
          <a:extLst>
            <a:ext uri="{FF2B5EF4-FFF2-40B4-BE49-F238E27FC236}">
              <a16:creationId xmlns:a16="http://schemas.microsoft.com/office/drawing/2014/main" id="{00000000-0008-0000-0600-000027030000}"/>
            </a:ext>
          </a:extLst>
        </xdr:cNvPr>
        <xdr:cNvSpPr txBox="1"/>
      </xdr:nvSpPr>
      <xdr:spPr>
        <a:xfrm>
          <a:off x="22212300" y="100084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149536</xdr:rowOff>
    </xdr:from>
    <xdr:to>
      <xdr:col>112</xdr:col>
      <xdr:colOff>38100</xdr:colOff>
      <xdr:row>59</xdr:row>
      <xdr:rowOff>79686</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1272500" y="1009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70813</xdr:rowOff>
    </xdr:from>
    <xdr:ext cx="378565"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4017" y="10186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149613</xdr:rowOff>
    </xdr:from>
    <xdr:to>
      <xdr:col>107</xdr:col>
      <xdr:colOff>101600</xdr:colOff>
      <xdr:row>59</xdr:row>
      <xdr:rowOff>79763</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0383500" y="1009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70890</xdr:rowOff>
    </xdr:from>
    <xdr:ext cx="378565"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5017" y="101864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149746</xdr:rowOff>
    </xdr:from>
    <xdr:to>
      <xdr:col>102</xdr:col>
      <xdr:colOff>165100</xdr:colOff>
      <xdr:row>59</xdr:row>
      <xdr:rowOff>79896</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9494500" y="1009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71023</xdr:rowOff>
    </xdr:from>
    <xdr:ext cx="378565"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6017" y="101865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149841</xdr:rowOff>
    </xdr:from>
    <xdr:to>
      <xdr:col>98</xdr:col>
      <xdr:colOff>38100</xdr:colOff>
      <xdr:row>59</xdr:row>
      <xdr:rowOff>79991</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8605500" y="10093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71118</xdr:rowOff>
    </xdr:from>
    <xdr:ext cx="378565"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67017" y="101866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95047</xdr:rowOff>
    </xdr:from>
    <xdr:to>
      <xdr:col>116</xdr:col>
      <xdr:colOff>62864</xdr:colOff>
      <xdr:row>79</xdr:row>
      <xdr:rowOff>64846</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267997"/>
          <a:ext cx="1269" cy="1341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68673</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61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64846</xdr:rowOff>
    </xdr:from>
    <xdr:to>
      <xdr:col>116</xdr:col>
      <xdr:colOff>152400</xdr:colOff>
      <xdr:row>79</xdr:row>
      <xdr:rowOff>64846</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609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41724</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2043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95047</xdr:rowOff>
    </xdr:from>
    <xdr:to>
      <xdr:col>116</xdr:col>
      <xdr:colOff>152400</xdr:colOff>
      <xdr:row>71</xdr:row>
      <xdr:rowOff>95047</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267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141351</xdr:rowOff>
    </xdr:from>
    <xdr:to>
      <xdr:col>116</xdr:col>
      <xdr:colOff>63500</xdr:colOff>
      <xdr:row>78</xdr:row>
      <xdr:rowOff>149365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1323300" y="13514451"/>
          <a:ext cx="838200" cy="8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116095</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31462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93218</xdr:rowOff>
    </xdr:from>
    <xdr:to>
      <xdr:col>116</xdr:col>
      <xdr:colOff>114300</xdr:colOff>
      <xdr:row>78</xdr:row>
      <xdr:rowOff>23368</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3294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39915</xdr:rowOff>
    </xdr:from>
    <xdr:to>
      <xdr:col>111</xdr:col>
      <xdr:colOff>177800</xdr:colOff>
      <xdr:row>78</xdr:row>
      <xdr:rowOff>149365</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0434300" y="13413015"/>
          <a:ext cx="889000" cy="109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40742</xdr:rowOff>
    </xdr:from>
    <xdr:to>
      <xdr:col>112</xdr:col>
      <xdr:colOff>38100</xdr:colOff>
      <xdr:row>77</xdr:row>
      <xdr:rowOff>142342</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242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158869</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3017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39915</xdr:rowOff>
    </xdr:from>
    <xdr:to>
      <xdr:col>107</xdr:col>
      <xdr:colOff>50800</xdr:colOff>
      <xdr:row>78</xdr:row>
      <xdr:rowOff>55335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19545300" y="13413015"/>
          <a:ext cx="889000" cy="15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115596</xdr:rowOff>
    </xdr:from>
    <xdr:to>
      <xdr:col>107</xdr:col>
      <xdr:colOff>101600</xdr:colOff>
      <xdr:row>77</xdr:row>
      <xdr:rowOff>45746</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314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62272</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292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7316</xdr:rowOff>
    </xdr:from>
    <xdr:to>
      <xdr:col>102</xdr:col>
      <xdr:colOff>114300</xdr:colOff>
      <xdr:row>78</xdr:row>
      <xdr:rowOff>55335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656300" y="13380416"/>
          <a:ext cx="889000" cy="48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98983</xdr:rowOff>
    </xdr:from>
    <xdr:to>
      <xdr:col>102</xdr:col>
      <xdr:colOff>165100</xdr:colOff>
      <xdr:row>77</xdr:row>
      <xdr:rowOff>29133</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312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45661</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290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87134</xdr:rowOff>
    </xdr:from>
    <xdr:to>
      <xdr:col>98</xdr:col>
      <xdr:colOff>38100</xdr:colOff>
      <xdr:row>77</xdr:row>
      <xdr:rowOff>17284</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311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33812</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289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90551</xdr:rowOff>
    </xdr:from>
    <xdr:to>
      <xdr:col>116</xdr:col>
      <xdr:colOff>114300</xdr:colOff>
      <xdr:row>79</xdr:row>
      <xdr:rowOff>20701</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3463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5478</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337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98565</xdr:rowOff>
    </xdr:from>
    <xdr:to>
      <xdr:col>112</xdr:col>
      <xdr:colOff>38100</xdr:colOff>
      <xdr:row>79</xdr:row>
      <xdr:rowOff>28715</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347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79</xdr:row>
      <xdr:rowOff>19842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3564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160565</xdr:rowOff>
    </xdr:from>
    <xdr:to>
      <xdr:col>107</xdr:col>
      <xdr:colOff>101600</xdr:colOff>
      <xdr:row>78</xdr:row>
      <xdr:rowOff>90715</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336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81842</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345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4535</xdr:rowOff>
    </xdr:from>
    <xdr:to>
      <xdr:col>102</xdr:col>
      <xdr:colOff>165100</xdr:colOff>
      <xdr:row>78</xdr:row>
      <xdr:rowOff>106135</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337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97262</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347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127966</xdr:rowOff>
    </xdr:from>
    <xdr:to>
      <xdr:col>98</xdr:col>
      <xdr:colOff>38100</xdr:colOff>
      <xdr:row>78</xdr:row>
      <xdr:rowOff>58116</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3329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49243</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3422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896" name="前年度繰上充用金最小値テキスト">
          <a:extLst>
            <a:ext uri="{FF2B5EF4-FFF2-40B4-BE49-F238E27FC236}">
              <a16:creationId xmlns:a16="http://schemas.microsoft.com/office/drawing/2014/main" id="{00000000-0008-0000-0600-000080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898" name="前年度繰上充用金最大値テキスト">
          <a:extLst>
            <a:ext uri="{FF2B5EF4-FFF2-40B4-BE49-F238E27FC236}">
              <a16:creationId xmlns:a16="http://schemas.microsoft.com/office/drawing/2014/main" id="{00000000-0008-0000-0600-000082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1" name="前年度繰上充用金平均値テキスト">
          <a:extLst>
            <a:ext uri="{FF2B5EF4-FFF2-40B4-BE49-F238E27FC236}">
              <a16:creationId xmlns:a16="http://schemas.microsoft.com/office/drawing/2014/main" id="{00000000-0008-0000-0600-000085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91</xdr:row>
      <xdr:rowOff>54611</xdr:rowOff>
    </xdr:from>
    <xdr:to>
      <xdr:col>112</xdr:col>
      <xdr:colOff>38100</xdr:colOff>
      <xdr:row>91</xdr:row>
      <xdr:rowOff>156211</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1272500" y="1565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90</xdr:row>
      <xdr:rowOff>1288</xdr:rowOff>
    </xdr:from>
    <xdr:ext cx="313932"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66333" y="154317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89</xdr:row>
      <xdr:rowOff>168911</xdr:rowOff>
    </xdr:from>
    <xdr:to>
      <xdr:col>107</xdr:col>
      <xdr:colOff>101600</xdr:colOff>
      <xdr:row>90</xdr:row>
      <xdr:rowOff>99061</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0383500" y="1542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88</xdr:row>
      <xdr:rowOff>115588</xdr:rowOff>
    </xdr:from>
    <xdr:ext cx="313932"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277333" y="15203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89</xdr:row>
      <xdr:rowOff>123189</xdr:rowOff>
    </xdr:from>
    <xdr:to>
      <xdr:col>102</xdr:col>
      <xdr:colOff>165100</xdr:colOff>
      <xdr:row>90</xdr:row>
      <xdr:rowOff>53339</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9494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69866</xdr:rowOff>
    </xdr:from>
    <xdr:ext cx="313932"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388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90</xdr:row>
      <xdr:rowOff>66039</xdr:rowOff>
    </xdr:from>
    <xdr:to>
      <xdr:col>98</xdr:col>
      <xdr:colOff>38100</xdr:colOff>
      <xdr:row>90</xdr:row>
      <xdr:rowOff>167639</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8605500" y="15496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89</xdr:row>
      <xdr:rowOff>12716</xdr:rowOff>
    </xdr:from>
    <xdr:ext cx="313932"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499333" y="152717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0" name="前年度繰上充用金該当値テキスト">
          <a:extLst>
            <a:ext uri="{FF2B5EF4-FFF2-40B4-BE49-F238E27FC236}">
              <a16:creationId xmlns:a16="http://schemas.microsoft.com/office/drawing/2014/main" id="{00000000-0008-0000-0600-000098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件費については、本給減額措置の終了や会計年度任用職員への期末手当満額支給などにより、決算額は増加しているが、類似団体内では人口が多い分類であるため、住民１人当たりのコストは類似団体内で低い水準となっていると考えら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物件費については、ふるさと納税や新型コロナウイルスワクチン接種に係る経費の増加により、決算額は増加しているが、類似団体内では平均値を下回っている。要因として、ごみ処理業務、常備消防、電算業務等を一部事務組合において共同処理を行っていることなどが挙げら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扶助費については、住民税非課税世帯や子育て世帯への臨時特別給付金給付事業の実施などににより、決算額は増加している。加えて、利用者の増加に伴い、障害者福祉サービス費が年々増加していることから、今後は、財政の健全性を確保するため、資格審査や給付の適正化等に努め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普通建設事業費については、経営体育成支援事業や義務教育施設の空調設備整備の完了などにより、新規整備、更新整備共に減少している。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公債費については、近年実施された大型事業の財源として発行した市債の元金償還の開始に伴い増加傾向となっており、令和４年度まで増加するものと見込んでいる。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今後も、住民１人あたりの費用については、公債費、扶助費を中心に増加が見込まれることから、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財政健全化に向けた緊急的な取組みについて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に基づき、歳入・歳出の両面における対策を実施し、財政体質の改善を図る。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千葉県大網白里市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48,679
48,017
58.08
17,887,291
16,947,118
882,713
10,643,691
15,615,683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60.4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142901</xdr:rowOff>
    </xdr:from>
    <xdr:to>
      <xdr:col>24</xdr:col>
      <xdr:colOff>62865</xdr:colOff>
      <xdr:row>37</xdr:row>
      <xdr:rowOff>150901</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114951"/>
          <a:ext cx="1270" cy="1379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154729</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498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150901</xdr:rowOff>
    </xdr:from>
    <xdr:to>
      <xdr:col>24</xdr:col>
      <xdr:colOff>152400</xdr:colOff>
      <xdr:row>37</xdr:row>
      <xdr:rowOff>150901</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494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89578</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4890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142901</xdr:rowOff>
    </xdr:from>
    <xdr:to>
      <xdr:col>24</xdr:col>
      <xdr:colOff>152400</xdr:colOff>
      <xdr:row>29</xdr:row>
      <xdr:rowOff>142901</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114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147701</xdr:rowOff>
    </xdr:from>
    <xdr:to>
      <xdr:col>24</xdr:col>
      <xdr:colOff>63500</xdr:colOff>
      <xdr:row>37</xdr:row>
      <xdr:rowOff>154635</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491351"/>
          <a:ext cx="838200" cy="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164431</xdr:rowOff>
    </xdr:from>
    <xdr:ext cx="469744"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1651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141554</xdr:rowOff>
    </xdr:from>
    <xdr:to>
      <xdr:col>24</xdr:col>
      <xdr:colOff>114300</xdr:colOff>
      <xdr:row>37</xdr:row>
      <xdr:rowOff>71704</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1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142901</xdr:rowOff>
    </xdr:from>
    <xdr:to>
      <xdr:col>19</xdr:col>
      <xdr:colOff>177800</xdr:colOff>
      <xdr:row>37</xdr:row>
      <xdr:rowOff>154635</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486551"/>
          <a:ext cx="889000" cy="1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134087</xdr:rowOff>
    </xdr:from>
    <xdr:to>
      <xdr:col>20</xdr:col>
      <xdr:colOff>38100</xdr:colOff>
      <xdr:row>37</xdr:row>
      <xdr:rowOff>64237</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0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80764</xdr:rowOff>
    </xdr:from>
    <xdr:ext cx="469744"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62428" y="6081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142901</xdr:rowOff>
    </xdr:from>
    <xdr:to>
      <xdr:col>15</xdr:col>
      <xdr:colOff>50800</xdr:colOff>
      <xdr:row>37</xdr:row>
      <xdr:rowOff>144119</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486551"/>
          <a:ext cx="889000" cy="1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118313</xdr:rowOff>
    </xdr:from>
    <xdr:to>
      <xdr:col>15</xdr:col>
      <xdr:colOff>101600</xdr:colOff>
      <xdr:row>37</xdr:row>
      <xdr:rowOff>48463</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290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64990</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73428" y="6065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144119</xdr:rowOff>
    </xdr:from>
    <xdr:to>
      <xdr:col>10</xdr:col>
      <xdr:colOff>114300</xdr:colOff>
      <xdr:row>37</xdr:row>
      <xdr:rowOff>145262</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487769"/>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116332</xdr:rowOff>
    </xdr:from>
    <xdr:to>
      <xdr:col>10</xdr:col>
      <xdr:colOff>165100</xdr:colOff>
      <xdr:row>37</xdr:row>
      <xdr:rowOff>46482</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288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63009</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84428" y="6063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118466</xdr:rowOff>
    </xdr:from>
    <xdr:to>
      <xdr:col>6</xdr:col>
      <xdr:colOff>38100</xdr:colOff>
      <xdr:row>37</xdr:row>
      <xdr:rowOff>48616</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29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65143</xdr:rowOff>
    </xdr:from>
    <xdr:ext cx="469744"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95428" y="6065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96901</xdr:rowOff>
    </xdr:from>
    <xdr:to>
      <xdr:col>24</xdr:col>
      <xdr:colOff>114300</xdr:colOff>
      <xdr:row>38</xdr:row>
      <xdr:rowOff>27051</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44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11828</xdr:rowOff>
    </xdr:from>
    <xdr:ext cx="469744"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355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103835</xdr:rowOff>
    </xdr:from>
    <xdr:to>
      <xdr:col>20</xdr:col>
      <xdr:colOff>38100</xdr:colOff>
      <xdr:row>38</xdr:row>
      <xdr:rowOff>33986</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4474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25113</xdr:rowOff>
    </xdr:from>
    <xdr:ext cx="469744"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62428" y="654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92101</xdr:rowOff>
    </xdr:from>
    <xdr:to>
      <xdr:col>15</xdr:col>
      <xdr:colOff>101600</xdr:colOff>
      <xdr:row>38</xdr:row>
      <xdr:rowOff>22251</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43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13378</xdr:rowOff>
    </xdr:from>
    <xdr:ext cx="469744"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73428" y="6528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93319</xdr:rowOff>
    </xdr:from>
    <xdr:to>
      <xdr:col>10</xdr:col>
      <xdr:colOff>165100</xdr:colOff>
      <xdr:row>38</xdr:row>
      <xdr:rowOff>23470</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43696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14597</xdr:rowOff>
    </xdr:from>
    <xdr:ext cx="469744"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84428" y="6529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94462</xdr:rowOff>
    </xdr:from>
    <xdr:to>
      <xdr:col>6</xdr:col>
      <xdr:colOff>38100</xdr:colOff>
      <xdr:row>38</xdr:row>
      <xdr:rowOff>24612</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438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15739</xdr:rowOff>
    </xdr:from>
    <xdr:ext cx="469744"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95428" y="6530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63592</xdr:rowOff>
    </xdr:from>
    <xdr:to>
      <xdr:col>24</xdr:col>
      <xdr:colOff>62865</xdr:colOff>
      <xdr:row>58</xdr:row>
      <xdr:rowOff>111596</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807542"/>
          <a:ext cx="1270" cy="1248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115423</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5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111596</xdr:rowOff>
    </xdr:from>
    <xdr:to>
      <xdr:col>24</xdr:col>
      <xdr:colOff>152400</xdr:colOff>
      <xdr:row>58</xdr:row>
      <xdr:rowOff>111596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55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10269</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582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430,805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63592</xdr:rowOff>
    </xdr:from>
    <xdr:to>
      <xdr:col>24</xdr:col>
      <xdr:colOff>152400</xdr:colOff>
      <xdr:row>51</xdr:row>
      <xdr:rowOff>63592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807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18196</xdr:rowOff>
    </xdr:from>
    <xdr:to>
      <xdr:col>24</xdr:col>
      <xdr:colOff>63500</xdr:colOff>
      <xdr:row>58</xdr:row>
      <xdr:rowOff>111596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9790846"/>
          <a:ext cx="838200" cy="264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74185</xdr:rowOff>
    </xdr:from>
    <xdr:ext cx="599010"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6753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51308</xdr:rowOff>
    </xdr:from>
    <xdr:to>
      <xdr:col>24</xdr:col>
      <xdr:colOff>114300</xdr:colOff>
      <xdr:row>57</xdr:row>
      <xdr:rowOff>152908</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82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18196</xdr:rowOff>
    </xdr:from>
    <xdr:to>
      <xdr:col>19</xdr:col>
      <xdr:colOff>177800</xdr:colOff>
      <xdr:row>58</xdr:row>
      <xdr:rowOff>151855</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9790846"/>
          <a:ext cx="889000" cy="305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45744</xdr:rowOff>
    </xdr:from>
    <xdr:to>
      <xdr:col>20</xdr:col>
      <xdr:colOff>38100</xdr:colOff>
      <xdr:row>55</xdr:row>
      <xdr:rowOff>147344</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47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163871</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9250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151855</xdr:rowOff>
    </xdr:from>
    <xdr:to>
      <xdr:col>15</xdr:col>
      <xdr:colOff>50800</xdr:colOff>
      <xdr:row>59</xdr:row>
      <xdr:rowOff>9316</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10095955"/>
          <a:ext cx="889000" cy="2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59192</xdr:rowOff>
    </xdr:from>
    <xdr:to>
      <xdr:col>15</xdr:col>
      <xdr:colOff>101600</xdr:colOff>
      <xdr:row>57</xdr:row>
      <xdr:rowOff>160792</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83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5869</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9607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8000</xdr:rowOff>
    </xdr:from>
    <xdr:to>
      <xdr:col>10</xdr:col>
      <xdr:colOff>114300</xdr:colOff>
      <xdr:row>59</xdr:row>
      <xdr:rowOff>9316</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1130300" y="10123550"/>
          <a:ext cx="889000" cy="1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99233</xdr:rowOff>
    </xdr:from>
    <xdr:to>
      <xdr:col>10</xdr:col>
      <xdr:colOff>165100</xdr:colOff>
      <xdr:row>58</xdr:row>
      <xdr:rowOff>29383</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87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45910</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964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101526</xdr:rowOff>
    </xdr:from>
    <xdr:to>
      <xdr:col>6</xdr:col>
      <xdr:colOff>38100</xdr:colOff>
      <xdr:row>58</xdr:row>
      <xdr:rowOff>31676</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87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48203</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64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60796</xdr:rowOff>
    </xdr:from>
    <xdr:to>
      <xdr:col>24</xdr:col>
      <xdr:colOff>114300</xdr:colOff>
      <xdr:row>58</xdr:row>
      <xdr:rowOff>162396</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1000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147173</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919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138846</xdr:rowOff>
    </xdr:from>
    <xdr:to>
      <xdr:col>20</xdr:col>
      <xdr:colOff>38100</xdr:colOff>
      <xdr:row>57</xdr:row>
      <xdr:rowOff>68996</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74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60123</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97795" y="9832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101055</xdr:rowOff>
    </xdr:from>
    <xdr:to>
      <xdr:col>15</xdr:col>
      <xdr:colOff>101600</xdr:colOff>
      <xdr:row>59</xdr:row>
      <xdr:rowOff>31205</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1004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22332</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10137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129966</xdr:rowOff>
    </xdr:from>
    <xdr:to>
      <xdr:col>10</xdr:col>
      <xdr:colOff>165100</xdr:colOff>
      <xdr:row>59</xdr:row>
      <xdr:rowOff>60116</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10074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51243</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1016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128650</xdr:rowOff>
    </xdr:from>
    <xdr:to>
      <xdr:col>6</xdr:col>
      <xdr:colOff>38100</xdr:colOff>
      <xdr:row>59</xdr:row>
      <xdr:rowOff>58800</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1007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49927</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10165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138498</xdr:rowOff>
    </xdr:from>
    <xdr:to>
      <xdr:col>24</xdr:col>
      <xdr:colOff>62865</xdr:colOff>
      <xdr:row>77</xdr:row>
      <xdr:rowOff>117956</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2139998"/>
          <a:ext cx="1270" cy="1179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121783</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323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117956</xdr:rowOff>
    </xdr:from>
    <xdr:to>
      <xdr:col>24</xdr:col>
      <xdr:colOff>152400</xdr:colOff>
      <xdr:row>77</xdr:row>
      <xdr:rowOff>117956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319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85175</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915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400,263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138498</xdr:rowOff>
    </xdr:from>
    <xdr:to>
      <xdr:col>24</xdr:col>
      <xdr:colOff>152400</xdr:colOff>
      <xdr:row>70</xdr:row>
      <xdr:rowOff>138498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2139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117956</xdr:rowOff>
    </xdr:from>
    <xdr:to>
      <xdr:col>24</xdr:col>
      <xdr:colOff>63500</xdr:colOff>
      <xdr:row>78</xdr:row>
      <xdr:rowOff>16402</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3319606"/>
          <a:ext cx="838200" cy="69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89722</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7770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66845</xdr:rowOff>
    </xdr:from>
    <xdr:to>
      <xdr:col>24</xdr:col>
      <xdr:colOff>114300</xdr:colOff>
      <xdr:row>75</xdr:row>
      <xdr:rowOff>168446</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29255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16402</xdr:rowOff>
    </xdr:from>
    <xdr:to>
      <xdr:col>19</xdr:col>
      <xdr:colOff>177800</xdr:colOff>
      <xdr:row>78</xdr:row>
      <xdr:rowOff>21468</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908300" y="13389502"/>
          <a:ext cx="889000" cy="5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26127</xdr:rowOff>
    </xdr:from>
    <xdr:to>
      <xdr:col>20</xdr:col>
      <xdr:colOff>38100</xdr:colOff>
      <xdr:row>76</xdr:row>
      <xdr:rowOff>127727</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144253</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2831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21468</xdr:rowOff>
    </xdr:from>
    <xdr:to>
      <xdr:col>15</xdr:col>
      <xdr:colOff>50800</xdr:colOff>
      <xdr:row>78</xdr:row>
      <xdr:rowOff>46293</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3394568"/>
          <a:ext cx="889000" cy="24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40798</xdr:rowOff>
    </xdr:from>
    <xdr:to>
      <xdr:col>15</xdr:col>
      <xdr:colOff>101600</xdr:colOff>
      <xdr:row>76</xdr:row>
      <xdr:rowOff>142398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158925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284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46293</xdr:rowOff>
    </xdr:from>
    <xdr:to>
      <xdr:col>10</xdr:col>
      <xdr:colOff>114300</xdr:colOff>
      <xdr:row>78</xdr:row>
      <xdr:rowOff>79006</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130300" y="13419393"/>
          <a:ext cx="889000" cy="32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63946</xdr:rowOff>
    </xdr:from>
    <xdr:to>
      <xdr:col>10</xdr:col>
      <xdr:colOff>165100</xdr:colOff>
      <xdr:row>76</xdr:row>
      <xdr:rowOff>165546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10623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2869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73740</xdr:rowOff>
    </xdr:from>
    <xdr:to>
      <xdr:col>6</xdr:col>
      <xdr:colOff>38100</xdr:colOff>
      <xdr:row>77</xdr:row>
      <xdr:rowOff>3890</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10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20416</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2879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67156</xdr:rowOff>
    </xdr:from>
    <xdr:to>
      <xdr:col>24</xdr:col>
      <xdr:colOff>114300</xdr:colOff>
      <xdr:row>77</xdr:row>
      <xdr:rowOff>168756</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3268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153533</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3183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137052</xdr:rowOff>
    </xdr:from>
    <xdr:to>
      <xdr:col>20</xdr:col>
      <xdr:colOff>38100</xdr:colOff>
      <xdr:row>78</xdr:row>
      <xdr:rowOff>67202</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333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58329</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343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142118</xdr:rowOff>
    </xdr:from>
    <xdr:to>
      <xdr:col>15</xdr:col>
      <xdr:colOff>101600</xdr:colOff>
      <xdr:row>78</xdr:row>
      <xdr:rowOff>72268</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334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63395</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3436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166943</xdr:rowOff>
    </xdr:from>
    <xdr:to>
      <xdr:col>10</xdr:col>
      <xdr:colOff>165100</xdr:colOff>
      <xdr:row>78</xdr:row>
      <xdr:rowOff>97093</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336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88220</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3461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28206</xdr:rowOff>
    </xdr:from>
    <xdr:to>
      <xdr:col>6</xdr:col>
      <xdr:colOff>38100</xdr:colOff>
      <xdr:row>78</xdr:row>
      <xdr:rowOff>129806</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340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120933</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3494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143053</xdr:rowOff>
    </xdr:from>
    <xdr:to>
      <xdr:col>24</xdr:col>
      <xdr:colOff>62865</xdr:colOff>
      <xdr:row>98</xdr:row>
      <xdr:rowOff>7158</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402103"/>
          <a:ext cx="1270" cy="1407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10985</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813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7158</xdr:rowOff>
    </xdr:from>
    <xdr:to>
      <xdr:col>24</xdr:col>
      <xdr:colOff>152400</xdr:colOff>
      <xdr:row>98</xdr:row>
      <xdr:rowOff>7158</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809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89730</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177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212,060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143053</xdr:rowOff>
    </xdr:from>
    <xdr:to>
      <xdr:col>24</xdr:col>
      <xdr:colOff>152400</xdr:colOff>
      <xdr:row>89</xdr:row>
      <xdr:rowOff>143053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402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66304</xdr:rowOff>
    </xdr:from>
    <xdr:to>
      <xdr:col>24</xdr:col>
      <xdr:colOff>63500</xdr:colOff>
      <xdr:row>97</xdr:row>
      <xdr:rowOff>85111</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696954"/>
          <a:ext cx="838200" cy="18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41369</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3291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18492</xdr:rowOff>
    </xdr:from>
    <xdr:to>
      <xdr:col>24</xdr:col>
      <xdr:colOff>114300</xdr:colOff>
      <xdr:row>96</xdr:row>
      <xdr:rowOff>120092</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47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85111</xdr:rowOff>
    </xdr:from>
    <xdr:to>
      <xdr:col>19</xdr:col>
      <xdr:colOff>177800</xdr:colOff>
      <xdr:row>97</xdr:row>
      <xdr:rowOff>112832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715761"/>
          <a:ext cx="889000" cy="27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73606</xdr:rowOff>
    </xdr:from>
    <xdr:to>
      <xdr:col>20</xdr:col>
      <xdr:colOff>38100</xdr:colOff>
      <xdr:row>97</xdr:row>
      <xdr:rowOff>3756</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53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20283</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308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112832</xdr:rowOff>
    </xdr:from>
    <xdr:to>
      <xdr:col>15</xdr:col>
      <xdr:colOff>50800</xdr:colOff>
      <xdr:row>97</xdr:row>
      <xdr:rowOff>128552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743482"/>
          <a:ext cx="889000" cy="1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84023</xdr:rowOff>
    </xdr:from>
    <xdr:to>
      <xdr:col>15</xdr:col>
      <xdr:colOff>101600</xdr:colOff>
      <xdr:row>97</xdr:row>
      <xdr:rowOff>14173</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54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30700</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31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128552</xdr:rowOff>
    </xdr:from>
    <xdr:to>
      <xdr:col>10</xdr:col>
      <xdr:colOff>114300</xdr:colOff>
      <xdr:row>97</xdr:row>
      <xdr:rowOff>132941</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759202"/>
          <a:ext cx="889000" cy="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102243</xdr:rowOff>
    </xdr:from>
    <xdr:to>
      <xdr:col>10</xdr:col>
      <xdr:colOff>165100</xdr:colOff>
      <xdr:row>97</xdr:row>
      <xdr:rowOff>32393</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56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48920</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336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101274</xdr:rowOff>
    </xdr:from>
    <xdr:to>
      <xdr:col>6</xdr:col>
      <xdr:colOff>38100</xdr:colOff>
      <xdr:row>97</xdr:row>
      <xdr:rowOff>31424</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56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47951</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33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15504</xdr:rowOff>
    </xdr:from>
    <xdr:to>
      <xdr:col>24</xdr:col>
      <xdr:colOff>114300</xdr:colOff>
      <xdr:row>97</xdr:row>
      <xdr:rowOff>117104</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646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101881</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56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34311</xdr:rowOff>
    </xdr:from>
    <xdr:to>
      <xdr:col>20</xdr:col>
      <xdr:colOff>38100</xdr:colOff>
      <xdr:row>97</xdr:row>
      <xdr:rowOff>135911</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66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127038</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757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62032</xdr:rowOff>
    </xdr:from>
    <xdr:to>
      <xdr:col>15</xdr:col>
      <xdr:colOff>101600</xdr:colOff>
      <xdr:row>97</xdr:row>
      <xdr:rowOff>163632</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69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154759</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785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77752</xdr:rowOff>
    </xdr:from>
    <xdr:to>
      <xdr:col>10</xdr:col>
      <xdr:colOff>165100</xdr:colOff>
      <xdr:row>98</xdr:row>
      <xdr:rowOff>7902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70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170479</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80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82141</xdr:rowOff>
    </xdr:from>
    <xdr:to>
      <xdr:col>6</xdr:col>
      <xdr:colOff>38100</xdr:colOff>
      <xdr:row>98</xdr:row>
      <xdr:rowOff>12291</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71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3418</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80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156388</xdr:rowOff>
    </xdr:from>
    <xdr:to>
      <xdr:col>54</xdr:col>
      <xdr:colOff>189865</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299888"/>
          <a:ext cx="1270" cy="1354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103065</xdr:rowOff>
    </xdr:from>
    <xdr:ext cx="469744"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5075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156388</xdr:rowOff>
    </xdr:from>
    <xdr:to>
      <xdr:col>55</xdr:col>
      <xdr:colOff>88900</xdr:colOff>
      <xdr:row>30</xdr:row>
      <xdr:rowOff>156388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299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112006</xdr:rowOff>
    </xdr:from>
    <xdr:ext cx="378565"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2842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89129</xdr:rowOff>
    </xdr:from>
    <xdr:to>
      <xdr:col>55</xdr:col>
      <xdr:colOff>50800</xdr:colOff>
      <xdr:row>38</xdr:row>
      <xdr:rowOff>19279</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43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97358</xdr:rowOff>
    </xdr:from>
    <xdr:to>
      <xdr:col>50</xdr:col>
      <xdr:colOff>165100</xdr:colOff>
      <xdr:row>38</xdr:row>
      <xdr:rowOff>27508</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44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44035</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50017" y="6216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94843</xdr:rowOff>
    </xdr:from>
    <xdr:to>
      <xdr:col>46</xdr:col>
      <xdr:colOff>38100</xdr:colOff>
      <xdr:row>38</xdr:row>
      <xdr:rowOff>24994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4384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41520</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61017" y="6213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96215</xdr:rowOff>
    </xdr:from>
    <xdr:to>
      <xdr:col>41</xdr:col>
      <xdr:colOff>101600</xdr:colOff>
      <xdr:row>38</xdr:row>
      <xdr:rowOff>26365</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43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42892</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72017" y="6215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86385</xdr:rowOff>
    </xdr:from>
    <xdr:to>
      <xdr:col>36</xdr:col>
      <xdr:colOff>165100</xdr:colOff>
      <xdr:row>38</xdr:row>
      <xdr:rowOff>16535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43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33062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3017" y="6205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農林水産業費グラフ枠">
          <a:extLst>
            <a:ext uri="{FF2B5EF4-FFF2-40B4-BE49-F238E27FC236}">
              <a16:creationId xmlns:a16="http://schemas.microsoft.com/office/drawing/2014/main" id="{00000000-0008-0000-07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107604</xdr:rowOff>
    </xdr:from>
    <xdr:to>
      <xdr:col>54</xdr:col>
      <xdr:colOff>189865</xdr:colOff>
      <xdr:row>58</xdr:row>
      <xdr:rowOff>109754</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flipV="1">
          <a:off x="10475595" y="8851554"/>
          <a:ext cx="1270" cy="1202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113581</xdr:rowOff>
    </xdr:from>
    <xdr:ext cx="469744" cy="259045"/>
    <xdr:sp macro="" textlink="">
      <xdr:nvSpPr>
        <xdr:cNvPr id="338" name="農林水産業費最小値テキスト">
          <a:extLst>
            <a:ext uri="{FF2B5EF4-FFF2-40B4-BE49-F238E27FC236}">
              <a16:creationId xmlns:a16="http://schemas.microsoft.com/office/drawing/2014/main" id="{00000000-0008-0000-0700-000052010000}"/>
            </a:ext>
          </a:extLst>
        </xdr:cNvPr>
        <xdr:cNvSpPr txBox="1"/>
      </xdr:nvSpPr>
      <xdr:spPr>
        <a:xfrm>
          <a:off x="10528300" y="10057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109754</xdr:rowOff>
    </xdr:from>
    <xdr:to>
      <xdr:col>55</xdr:col>
      <xdr:colOff>88900</xdr:colOff>
      <xdr:row>58</xdr:row>
      <xdr:rowOff>109754</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10388600" y="10053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54281</xdr:rowOff>
    </xdr:from>
    <xdr:ext cx="534377" cy="259045"/>
    <xdr:sp macro="" textlink="">
      <xdr:nvSpPr>
        <xdr:cNvPr id="340" name="農林水産業費最大値テキスト">
          <a:extLst>
            <a:ext uri="{FF2B5EF4-FFF2-40B4-BE49-F238E27FC236}">
              <a16:creationId xmlns:a16="http://schemas.microsoft.com/office/drawing/2014/main" id="{00000000-0008-0000-0700-000054010000}"/>
            </a:ext>
          </a:extLst>
        </xdr:cNvPr>
        <xdr:cNvSpPr txBox="1"/>
      </xdr:nvSpPr>
      <xdr:spPr>
        <a:xfrm>
          <a:off x="10528300" y="8626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53,904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107604</xdr:rowOff>
    </xdr:from>
    <xdr:to>
      <xdr:col>55</xdr:col>
      <xdr:colOff>88900</xdr:colOff>
      <xdr:row>51</xdr:row>
      <xdr:rowOff>107604</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8851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165464</xdr:rowOff>
    </xdr:from>
    <xdr:to>
      <xdr:col>55</xdr:col>
      <xdr:colOff>0</xdr:colOff>
      <xdr:row>57</xdr:row>
      <xdr:rowOff>106850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9639300" y="9766664"/>
          <a:ext cx="838200" cy="112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10782</xdr:rowOff>
    </xdr:from>
    <xdr:ext cx="534377" cy="259045"/>
    <xdr:sp macro="" textlink="">
      <xdr:nvSpPr>
        <xdr:cNvPr id="343" name="農林水産業費平均値テキスト">
          <a:extLst>
            <a:ext uri="{FF2B5EF4-FFF2-40B4-BE49-F238E27FC236}">
              <a16:creationId xmlns:a16="http://schemas.microsoft.com/office/drawing/2014/main" id="{00000000-0008-0000-0700-000057010000}"/>
            </a:ext>
          </a:extLst>
        </xdr:cNvPr>
        <xdr:cNvSpPr txBox="1"/>
      </xdr:nvSpPr>
      <xdr:spPr>
        <a:xfrm>
          <a:off x="10528300" y="9440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159355</xdr:rowOff>
    </xdr:from>
    <xdr:to>
      <xdr:col>55</xdr:col>
      <xdr:colOff>50800</xdr:colOff>
      <xdr:row>56</xdr:row>
      <xdr:rowOff>89505</xdr:rowOff>
    </xdr:to>
    <xdr:sp macro="" textlink="">
      <xdr:nvSpPr>
        <xdr:cNvPr id="344" name="フローチャート: 判断 343">
          <a:extLst>
            <a:ext uri="{FF2B5EF4-FFF2-40B4-BE49-F238E27FC236}">
              <a16:creationId xmlns:a16="http://schemas.microsoft.com/office/drawing/2014/main" id="{00000000-0008-0000-0700-000058010000}"/>
            </a:ext>
          </a:extLst>
        </xdr:cNvPr>
        <xdr:cNvSpPr/>
      </xdr:nvSpPr>
      <xdr:spPr>
        <a:xfrm>
          <a:off x="10426700" y="958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165464</xdr:rowOff>
    </xdr:from>
    <xdr:to>
      <xdr:col>50</xdr:col>
      <xdr:colOff>114300</xdr:colOff>
      <xdr:row>57</xdr:row>
      <xdr:rowOff>95603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8750300" y="9766664"/>
          <a:ext cx="889000" cy="10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70841</xdr:rowOff>
    </xdr:from>
    <xdr:to>
      <xdr:col>50</xdr:col>
      <xdr:colOff>165100</xdr:colOff>
      <xdr:row>54</xdr:row>
      <xdr:rowOff>991</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9588500" y="9157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17518</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9372111" y="8932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95603</xdr:rowOff>
    </xdr:from>
    <xdr:to>
      <xdr:col>45</xdr:col>
      <xdr:colOff>177800</xdr:colOff>
      <xdr:row>57</xdr:row>
      <xdr:rowOff>112131</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7861300" y="9868253"/>
          <a:ext cx="889000" cy="16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137340</xdr:rowOff>
    </xdr:from>
    <xdr:to>
      <xdr:col>46</xdr:col>
      <xdr:colOff>38100</xdr:colOff>
      <xdr:row>54</xdr:row>
      <xdr:rowOff>67490</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8699500" y="922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84017</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8483111" y="899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162903</xdr:rowOff>
    </xdr:from>
    <xdr:to>
      <xdr:col>41</xdr:col>
      <xdr:colOff>50800</xdr:colOff>
      <xdr:row>57</xdr:row>
      <xdr:rowOff>112131</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6972300" y="9764103"/>
          <a:ext cx="889000" cy="12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120538</xdr:rowOff>
    </xdr:from>
    <xdr:to>
      <xdr:col>41</xdr:col>
      <xdr:colOff>101600</xdr:colOff>
      <xdr:row>54</xdr:row>
      <xdr:rowOff>50688</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7810500" y="920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67215</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7594111" y="8982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138666</xdr:rowOff>
    </xdr:from>
    <xdr:to>
      <xdr:col>36</xdr:col>
      <xdr:colOff>165100</xdr:colOff>
      <xdr:row>54</xdr:row>
      <xdr:rowOff>68816</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6921500" y="9225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85343</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6705111" y="9000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56050</xdr:rowOff>
    </xdr:from>
    <xdr:to>
      <xdr:col>55</xdr:col>
      <xdr:colOff>50800</xdr:colOff>
      <xdr:row>57</xdr:row>
      <xdr:rowOff>157650</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10426700" y="982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34477</xdr:rowOff>
    </xdr:from>
    <xdr:ext cx="469744" cy="259045"/>
    <xdr:sp macro="" textlink="">
      <xdr:nvSpPr>
        <xdr:cNvPr id="362" name="農林水産業費該当値テキスト">
          <a:extLst>
            <a:ext uri="{FF2B5EF4-FFF2-40B4-BE49-F238E27FC236}">
              <a16:creationId xmlns:a16="http://schemas.microsoft.com/office/drawing/2014/main" id="{00000000-0008-0000-0700-00006A010000}"/>
            </a:ext>
          </a:extLst>
        </xdr:cNvPr>
        <xdr:cNvSpPr txBox="1"/>
      </xdr:nvSpPr>
      <xdr:spPr>
        <a:xfrm>
          <a:off x="10528300" y="980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114664</xdr:rowOff>
    </xdr:from>
    <xdr:to>
      <xdr:col>50</xdr:col>
      <xdr:colOff>165100</xdr:colOff>
      <xdr:row>57</xdr:row>
      <xdr:rowOff>44814</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9588500" y="971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35941</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372111" y="9808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44803</xdr:rowOff>
    </xdr:from>
    <xdr:to>
      <xdr:col>46</xdr:col>
      <xdr:colOff>38100</xdr:colOff>
      <xdr:row>57</xdr:row>
      <xdr:rowOff>146403</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8699500" y="9817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137530</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15428" y="9910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61331</xdr:rowOff>
    </xdr:from>
    <xdr:to>
      <xdr:col>41</xdr:col>
      <xdr:colOff>101600</xdr:colOff>
      <xdr:row>57</xdr:row>
      <xdr:rowOff>162931</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7810500" y="983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154058</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26428" y="9926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112103</xdr:rowOff>
    </xdr:from>
    <xdr:to>
      <xdr:col>36</xdr:col>
      <xdr:colOff>165100</xdr:colOff>
      <xdr:row>57</xdr:row>
      <xdr:rowOff>42253</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6921500" y="971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33380</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05111" y="9806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113787</xdr:rowOff>
    </xdr:from>
    <xdr:to>
      <xdr:col>54</xdr:col>
      <xdr:colOff>189865</xdr:colOff>
      <xdr:row>79</xdr:row>
      <xdr:rowOff>66253</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115287"/>
          <a:ext cx="1270" cy="1495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70080</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614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66253</xdr:rowOff>
    </xdr:from>
    <xdr:to>
      <xdr:col>55</xdr:col>
      <xdr:colOff>88900</xdr:colOff>
      <xdr:row>79</xdr:row>
      <xdr:rowOff>66253</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610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60464</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890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93,587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113787</xdr:rowOff>
    </xdr:from>
    <xdr:to>
      <xdr:col>55</xdr:col>
      <xdr:colOff>88900</xdr:colOff>
      <xdr:row>70</xdr:row>
      <xdr:rowOff>113787</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11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24795</xdr:rowOff>
    </xdr:from>
    <xdr:to>
      <xdr:col>55</xdr:col>
      <xdr:colOff>0</xdr:colOff>
      <xdr:row>79</xdr:row>
      <xdr:rowOff>37091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569345"/>
          <a:ext cx="838200" cy="1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53582</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0837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30705</xdr:rowOff>
    </xdr:from>
    <xdr:to>
      <xdr:col>55</xdr:col>
      <xdr:colOff>50800</xdr:colOff>
      <xdr:row>77</xdr:row>
      <xdr:rowOff>132305</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23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24795</xdr:rowOff>
    </xdr:from>
    <xdr:to>
      <xdr:col>50</xdr:col>
      <xdr:colOff>114300</xdr:colOff>
      <xdr:row>79</xdr:row>
      <xdr:rowOff>46186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569345"/>
          <a:ext cx="889000" cy="21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32665</xdr:rowOff>
    </xdr:from>
    <xdr:to>
      <xdr:col>50</xdr:col>
      <xdr:colOff>165100</xdr:colOff>
      <xdr:row>76</xdr:row>
      <xdr:rowOff>134265</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06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150792</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283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44864</xdr:rowOff>
    </xdr:from>
    <xdr:to>
      <xdr:col>45</xdr:col>
      <xdr:colOff>177800</xdr:colOff>
      <xdr:row>79</xdr:row>
      <xdr:rowOff>46186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7861300" y="13589414"/>
          <a:ext cx="889000" cy="1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37399</xdr:rowOff>
    </xdr:from>
    <xdr:to>
      <xdr:col>46</xdr:col>
      <xdr:colOff>38100</xdr:colOff>
      <xdr:row>77</xdr:row>
      <xdr:rowOff>138999</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239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155526</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014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44864</xdr:rowOff>
    </xdr:from>
    <xdr:to>
      <xdr:col>41</xdr:col>
      <xdr:colOff>50800</xdr:colOff>
      <xdr:row>79</xdr:row>
      <xdr:rowOff>46121</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589414"/>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78564</xdr:rowOff>
    </xdr:from>
    <xdr:to>
      <xdr:col>41</xdr:col>
      <xdr:colOff>101600</xdr:colOff>
      <xdr:row>78</xdr:row>
      <xdr:rowOff>8714</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28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25241</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05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83266</xdr:rowOff>
    </xdr:from>
    <xdr:to>
      <xdr:col>36</xdr:col>
      <xdr:colOff>165100</xdr:colOff>
      <xdr:row>78</xdr:row>
      <xdr:rowOff>13416</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28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29943</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060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157741</xdr:rowOff>
    </xdr:from>
    <xdr:to>
      <xdr:col>55</xdr:col>
      <xdr:colOff>50800</xdr:colOff>
      <xdr:row>79</xdr:row>
      <xdr:rowOff>87891</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53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72668</xdr:rowOff>
    </xdr:from>
    <xdr:ext cx="469744"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445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145445</xdr:rowOff>
    </xdr:from>
    <xdr:to>
      <xdr:col>50</xdr:col>
      <xdr:colOff>165100</xdr:colOff>
      <xdr:row>79</xdr:row>
      <xdr:rowOff>75595</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51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66722</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04428" y="13611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166836</xdr:rowOff>
    </xdr:from>
    <xdr:to>
      <xdr:col>46</xdr:col>
      <xdr:colOff>38100</xdr:colOff>
      <xdr:row>79</xdr:row>
      <xdr:rowOff>96986</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53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88113</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15428" y="1363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165514</xdr:rowOff>
    </xdr:from>
    <xdr:to>
      <xdr:col>41</xdr:col>
      <xdr:colOff>101600</xdr:colOff>
      <xdr:row>79</xdr:row>
      <xdr:rowOff>95664</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53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86791</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26428" y="13631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166771</xdr:rowOff>
    </xdr:from>
    <xdr:to>
      <xdr:col>36</xdr:col>
      <xdr:colOff>165100</xdr:colOff>
      <xdr:row>79</xdr:row>
      <xdr:rowOff>96921</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53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88048</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37428" y="13632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112077</xdr:rowOff>
    </xdr:from>
    <xdr:to>
      <xdr:col>54</xdr:col>
      <xdr:colOff>189865</xdr:colOff>
      <xdr:row>98</xdr:row>
      <xdr:rowOff>52953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542577"/>
          <a:ext cx="1270" cy="1312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56780</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5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52953</xdr:rowOff>
    </xdr:from>
    <xdr:to>
      <xdr:col>55</xdr:col>
      <xdr:colOff>88900</xdr:colOff>
      <xdr:row>98</xdr:row>
      <xdr:rowOff>52953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5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58754</xdr:rowOff>
    </xdr:from>
    <xdr:ext cx="599010"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317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193,625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112077</xdr:rowOff>
    </xdr:from>
    <xdr:to>
      <xdr:col>55</xdr:col>
      <xdr:colOff>88900</xdr:colOff>
      <xdr:row>90</xdr:row>
      <xdr:rowOff>112077</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542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49236</xdr:rowOff>
    </xdr:from>
    <xdr:to>
      <xdr:col>55</xdr:col>
      <xdr:colOff>0</xdr:colOff>
      <xdr:row>98</xdr:row>
      <xdr:rowOff>52953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9639300" y="16851336"/>
          <a:ext cx="838200" cy="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122437</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410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99560</xdr:rowOff>
    </xdr:from>
    <xdr:to>
      <xdr:col>55</xdr:col>
      <xdr:colOff>50800</xdr:colOff>
      <xdr:row>97</xdr:row>
      <xdr:rowOff>29710</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55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31093</xdr:rowOff>
    </xdr:from>
    <xdr:to>
      <xdr:col>50</xdr:col>
      <xdr:colOff>114300</xdr:colOff>
      <xdr:row>98</xdr:row>
      <xdr:rowOff>49236</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8750300" y="16833193"/>
          <a:ext cx="889000" cy="18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53467</xdr:rowOff>
    </xdr:from>
    <xdr:to>
      <xdr:col>50</xdr:col>
      <xdr:colOff>165100</xdr:colOff>
      <xdr:row>96</xdr:row>
      <xdr:rowOff>155067</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51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144</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72111" y="1628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62860</xdr:rowOff>
    </xdr:from>
    <xdr:to>
      <xdr:col>45</xdr:col>
      <xdr:colOff>177800</xdr:colOff>
      <xdr:row>98</xdr:row>
      <xdr:rowOff>31093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7861300" y="16693510"/>
          <a:ext cx="889000" cy="139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93571</xdr:rowOff>
    </xdr:from>
    <xdr:to>
      <xdr:col>46</xdr:col>
      <xdr:colOff>38100</xdr:colOff>
      <xdr:row>97</xdr:row>
      <xdr:rowOff>23721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55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40248</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632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62860</xdr:rowOff>
    </xdr:from>
    <xdr:to>
      <xdr:col>41</xdr:col>
      <xdr:colOff>50800</xdr:colOff>
      <xdr:row>97</xdr:row>
      <xdr:rowOff>65207</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6972300" y="16693510"/>
          <a:ext cx="889000" cy="2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85897</xdr:rowOff>
    </xdr:from>
    <xdr:to>
      <xdr:col>41</xdr:col>
      <xdr:colOff>101600</xdr:colOff>
      <xdr:row>97</xdr:row>
      <xdr:rowOff>16047</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545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32574</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6320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82415</xdr:rowOff>
    </xdr:from>
    <xdr:to>
      <xdr:col>36</xdr:col>
      <xdr:colOff>165100</xdr:colOff>
      <xdr:row>97</xdr:row>
      <xdr:rowOff>12565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29092</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6316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2153</xdr:rowOff>
    </xdr:from>
    <xdr:to>
      <xdr:col>55</xdr:col>
      <xdr:colOff>50800</xdr:colOff>
      <xdr:row>98</xdr:row>
      <xdr:rowOff>103753</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80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88530</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71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169886</xdr:rowOff>
    </xdr:from>
    <xdr:to>
      <xdr:col>50</xdr:col>
      <xdr:colOff>165100</xdr:colOff>
      <xdr:row>98</xdr:row>
      <xdr:rowOff>100036</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80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91163</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689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151743</xdr:rowOff>
    </xdr:from>
    <xdr:to>
      <xdr:col>46</xdr:col>
      <xdr:colOff>38100</xdr:colOff>
      <xdr:row>98</xdr:row>
      <xdr:rowOff>81893</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782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73020</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87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12060</xdr:rowOff>
    </xdr:from>
    <xdr:to>
      <xdr:col>41</xdr:col>
      <xdr:colOff>101600</xdr:colOff>
      <xdr:row>97</xdr:row>
      <xdr:rowOff>113660</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64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104787</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735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14407</xdr:rowOff>
    </xdr:from>
    <xdr:to>
      <xdr:col>36</xdr:col>
      <xdr:colOff>165100</xdr:colOff>
      <xdr:row>97</xdr:row>
      <xdr:rowOff>116007</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64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107134</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73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132026</xdr:rowOff>
    </xdr:from>
    <xdr:to>
      <xdr:col>85</xdr:col>
      <xdr:colOff>126364</xdr:colOff>
      <xdr:row>39</xdr:row>
      <xdr:rowOff>38005</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104076"/>
          <a:ext cx="1269" cy="1620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41832</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72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38005</xdr:rowOff>
    </xdr:from>
    <xdr:to>
      <xdr:col>86</xdr:col>
      <xdr:colOff>25400</xdr:colOff>
      <xdr:row>39</xdr:row>
      <xdr:rowOff>38005</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72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78703</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487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61,485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132026</xdr:rowOff>
    </xdr:from>
    <xdr:to>
      <xdr:col>86</xdr:col>
      <xdr:colOff>25400</xdr:colOff>
      <xdr:row>29</xdr:row>
      <xdr:rowOff>132026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104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18869</xdr:rowOff>
    </xdr:from>
    <xdr:to>
      <xdr:col>85</xdr:col>
      <xdr:colOff>127000</xdr:colOff>
      <xdr:row>38</xdr:row>
      <xdr:rowOff>34707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5481300" y="6533969"/>
          <a:ext cx="838200" cy="15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159195</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1599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136318</xdr:rowOff>
    </xdr:from>
    <xdr:to>
      <xdr:col>85</xdr:col>
      <xdr:colOff>177800</xdr:colOff>
      <xdr:row>37</xdr:row>
      <xdr:rowOff>66468</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30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18869</xdr:rowOff>
    </xdr:from>
    <xdr:to>
      <xdr:col>81</xdr:col>
      <xdr:colOff>50800</xdr:colOff>
      <xdr:row>38</xdr:row>
      <xdr:rowOff>35981</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4592300" y="6533969"/>
          <a:ext cx="889000" cy="17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164371</xdr:rowOff>
    </xdr:from>
    <xdr:to>
      <xdr:col>81</xdr:col>
      <xdr:colOff>101600</xdr:colOff>
      <xdr:row>36</xdr:row>
      <xdr:rowOff>94521</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16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111048</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594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150967</xdr:rowOff>
    </xdr:from>
    <xdr:to>
      <xdr:col>76</xdr:col>
      <xdr:colOff>114300</xdr:colOff>
      <xdr:row>38</xdr:row>
      <xdr:rowOff>35981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3703300" y="6494617"/>
          <a:ext cx="889000" cy="56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75380</xdr:rowOff>
    </xdr:from>
    <xdr:to>
      <xdr:col>76</xdr:col>
      <xdr:colOff>165100</xdr:colOff>
      <xdr:row>37</xdr:row>
      <xdr:rowOff>5530</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24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22057</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02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150967</xdr:rowOff>
    </xdr:from>
    <xdr:to>
      <xdr:col>71</xdr:col>
      <xdr:colOff>177800</xdr:colOff>
      <xdr:row>38</xdr:row>
      <xdr:rowOff>57077</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6494617"/>
          <a:ext cx="889000" cy="77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82042</xdr:rowOff>
    </xdr:from>
    <xdr:to>
      <xdr:col>72</xdr:col>
      <xdr:colOff>38100</xdr:colOff>
      <xdr:row>37</xdr:row>
      <xdr:rowOff>12192</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25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28719</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029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109148</xdr:rowOff>
    </xdr:from>
    <xdr:to>
      <xdr:col>67</xdr:col>
      <xdr:colOff>101600</xdr:colOff>
      <xdr:row>37</xdr:row>
      <xdr:rowOff>39298</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28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55825</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05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155357</xdr:rowOff>
    </xdr:from>
    <xdr:to>
      <xdr:col>85</xdr:col>
      <xdr:colOff>177800</xdr:colOff>
      <xdr:row>38</xdr:row>
      <xdr:rowOff>85507</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49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133784</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47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139519</xdr:rowOff>
    </xdr:from>
    <xdr:to>
      <xdr:col>81</xdr:col>
      <xdr:colOff>101600</xdr:colOff>
      <xdr:row>38</xdr:row>
      <xdr:rowOff>69669</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48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60796</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57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156631</xdr:rowOff>
    </xdr:from>
    <xdr:to>
      <xdr:col>76</xdr:col>
      <xdr:colOff>165100</xdr:colOff>
      <xdr:row>38</xdr:row>
      <xdr:rowOff>86781</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500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77908</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593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100167</xdr:rowOff>
    </xdr:from>
    <xdr:to>
      <xdr:col>72</xdr:col>
      <xdr:colOff>38100</xdr:colOff>
      <xdr:row>38</xdr:row>
      <xdr:rowOff>30317</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44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21444</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536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6277</xdr:rowOff>
    </xdr:from>
    <xdr:to>
      <xdr:col>67</xdr:col>
      <xdr:colOff>101600</xdr:colOff>
      <xdr:row>38</xdr:row>
      <xdr:rowOff>107877</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52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99004</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61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16101</xdr:rowOff>
    </xdr:from>
    <xdr:to>
      <xdr:col>85</xdr:col>
      <xdr:colOff>126364</xdr:colOff>
      <xdr:row>58</xdr:row>
      <xdr:rowOff>16558</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8588601"/>
          <a:ext cx="1269" cy="1372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20385</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996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16558</xdr:rowOff>
    </xdr:from>
    <xdr:to>
      <xdr:col>86</xdr:col>
      <xdr:colOff>25400</xdr:colOff>
      <xdr:row>58</xdr:row>
      <xdr:rowOff>16558</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9960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134228</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36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327,034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16101</xdr:rowOff>
    </xdr:from>
    <xdr:to>
      <xdr:col>86</xdr:col>
      <xdr:colOff>25400</xdr:colOff>
      <xdr:row>50</xdr:row>
      <xdr:rowOff>16101</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8588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124073</xdr:rowOff>
    </xdr:from>
    <xdr:to>
      <xdr:col>85</xdr:col>
      <xdr:colOff>127000</xdr:colOff>
      <xdr:row>58</xdr:row>
      <xdr:rowOff>3290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5481300" y="9896723"/>
          <a:ext cx="838200" cy="50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168648</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598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145771</xdr:rowOff>
    </xdr:from>
    <xdr:to>
      <xdr:col>85</xdr:col>
      <xdr:colOff>177800</xdr:colOff>
      <xdr:row>57</xdr:row>
      <xdr:rowOff>75921</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7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124073</xdr:rowOff>
    </xdr:from>
    <xdr:to>
      <xdr:col>81</xdr:col>
      <xdr:colOff>50800</xdr:colOff>
      <xdr:row>57</xdr:row>
      <xdr:rowOff>140971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4592300" y="9896723"/>
          <a:ext cx="889000" cy="16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108024</xdr:rowOff>
    </xdr:from>
    <xdr:to>
      <xdr:col>81</xdr:col>
      <xdr:colOff>101600</xdr:colOff>
      <xdr:row>57</xdr:row>
      <xdr:rowOff>38174</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70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54701</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48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140971</xdr:rowOff>
    </xdr:from>
    <xdr:to>
      <xdr:col>76</xdr:col>
      <xdr:colOff>114300</xdr:colOff>
      <xdr:row>58</xdr:row>
      <xdr:rowOff>6559</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3703300" y="9913621"/>
          <a:ext cx="889000" cy="37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127117</xdr:rowOff>
    </xdr:from>
    <xdr:to>
      <xdr:col>76</xdr:col>
      <xdr:colOff>165100</xdr:colOff>
      <xdr:row>57</xdr:row>
      <xdr:rowOff>57267</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72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73794</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50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150764</xdr:rowOff>
    </xdr:from>
    <xdr:to>
      <xdr:col>71</xdr:col>
      <xdr:colOff>177800</xdr:colOff>
      <xdr:row>58</xdr:row>
      <xdr:rowOff>6559</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2814300" y="9923414"/>
          <a:ext cx="889000" cy="2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158170</xdr:rowOff>
    </xdr:from>
    <xdr:to>
      <xdr:col>72</xdr:col>
      <xdr:colOff>38100</xdr:colOff>
      <xdr:row>57</xdr:row>
      <xdr:rowOff>88320</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75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104847</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534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155441</xdr:rowOff>
    </xdr:from>
    <xdr:to>
      <xdr:col>67</xdr:col>
      <xdr:colOff>101600</xdr:colOff>
      <xdr:row>57</xdr:row>
      <xdr:rowOff>85591</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756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102118</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531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123940</xdr:rowOff>
    </xdr:from>
    <xdr:to>
      <xdr:col>85</xdr:col>
      <xdr:colOff>177800</xdr:colOff>
      <xdr:row>58</xdr:row>
      <xdr:rowOff>54090</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89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38867</xdr:rowOff>
    </xdr:from>
    <xdr:ext cx="534377"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811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73273</xdr:rowOff>
    </xdr:from>
    <xdr:to>
      <xdr:col>81</xdr:col>
      <xdr:colOff>101600</xdr:colOff>
      <xdr:row>58</xdr:row>
      <xdr:rowOff>3423</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845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166000</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993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90171</xdr:rowOff>
    </xdr:from>
    <xdr:to>
      <xdr:col>76</xdr:col>
      <xdr:colOff>165100</xdr:colOff>
      <xdr:row>58</xdr:row>
      <xdr:rowOff>20321</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86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11448</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9955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127209</xdr:rowOff>
    </xdr:from>
    <xdr:to>
      <xdr:col>72</xdr:col>
      <xdr:colOff>38100</xdr:colOff>
      <xdr:row>58</xdr:row>
      <xdr:rowOff>57359</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899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48486</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992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99964</xdr:rowOff>
    </xdr:from>
    <xdr:to>
      <xdr:col>67</xdr:col>
      <xdr:colOff>101600</xdr:colOff>
      <xdr:row>58</xdr:row>
      <xdr:rowOff>30114</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87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21241</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965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138513</xdr:rowOff>
    </xdr:from>
    <xdr:to>
      <xdr:col>85</xdr:col>
      <xdr:colOff>126364</xdr:colOff>
      <xdr:row>79</xdr:row>
      <xdr:rowOff>98879</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140013"/>
          <a:ext cx="1269" cy="1503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85190</xdr:rowOff>
    </xdr:from>
    <xdr:ext cx="599010" cy="2590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1915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138,109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138513</xdr:rowOff>
    </xdr:from>
    <xdr:to>
      <xdr:col>86</xdr:col>
      <xdr:colOff>25400</xdr:colOff>
      <xdr:row>70</xdr:row>
      <xdr:rowOff>138513</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140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93718</xdr:rowOff>
    </xdr:from>
    <xdr:to>
      <xdr:col>85</xdr:col>
      <xdr:colOff>127000</xdr:colOff>
      <xdr:row>79</xdr:row>
      <xdr:rowOff>98780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5481300" y="13638268"/>
          <a:ext cx="838200" cy="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157715</xdr:rowOff>
    </xdr:from>
    <xdr:ext cx="469744" cy="2590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359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134838</xdr:rowOff>
    </xdr:from>
    <xdr:to>
      <xdr:col>85</xdr:col>
      <xdr:colOff>177800</xdr:colOff>
      <xdr:row>79</xdr:row>
      <xdr:rowOff>64988</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6268700" y="135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67790</xdr:rowOff>
    </xdr:from>
    <xdr:to>
      <xdr:col>81</xdr:col>
      <xdr:colOff>50800</xdr:colOff>
      <xdr:row>79</xdr:row>
      <xdr:rowOff>93718</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4592300" y="13612340"/>
          <a:ext cx="889000" cy="25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119272</xdr:rowOff>
    </xdr:from>
    <xdr:to>
      <xdr:col>81</xdr:col>
      <xdr:colOff>101600</xdr:colOff>
      <xdr:row>79</xdr:row>
      <xdr:rowOff>49422</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5430500" y="1349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65949</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46428" y="13267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67790</xdr:rowOff>
    </xdr:from>
    <xdr:to>
      <xdr:col>76</xdr:col>
      <xdr:colOff>114300</xdr:colOff>
      <xdr:row>79</xdr:row>
      <xdr:rowOff>98433</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3703300" y="13612340"/>
          <a:ext cx="889000" cy="30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109398</xdr:rowOff>
    </xdr:from>
    <xdr:to>
      <xdr:col>76</xdr:col>
      <xdr:colOff>165100</xdr:colOff>
      <xdr:row>79</xdr:row>
      <xdr:rowOff>39548</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4541500" y="13482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56075</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325111" y="1325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98182</xdr:rowOff>
    </xdr:from>
    <xdr:to>
      <xdr:col>71</xdr:col>
      <xdr:colOff>177800</xdr:colOff>
      <xdr:row>79</xdr:row>
      <xdr:rowOff>98433</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2814300" y="13642732"/>
          <a:ext cx="889000" cy="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120360</xdr:rowOff>
    </xdr:from>
    <xdr:to>
      <xdr:col>72</xdr:col>
      <xdr:colOff>38100</xdr:colOff>
      <xdr:row>79</xdr:row>
      <xdr:rowOff>50510</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3652500" y="1349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67037</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468428" y="13268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161454</xdr:rowOff>
    </xdr:from>
    <xdr:to>
      <xdr:col>67</xdr:col>
      <xdr:colOff>101600</xdr:colOff>
      <xdr:row>79</xdr:row>
      <xdr:rowOff>91604</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763500" y="1353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108131</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579428" y="13309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47980</xdr:rowOff>
    </xdr:from>
    <xdr:to>
      <xdr:col>85</xdr:col>
      <xdr:colOff>177800</xdr:colOff>
      <xdr:row>79</xdr:row>
      <xdr:rowOff>149580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6268700" y="1359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134357</xdr:rowOff>
    </xdr:from>
    <xdr:ext cx="249299" cy="259045"/>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35074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42918</xdr:rowOff>
    </xdr:from>
    <xdr:to>
      <xdr:col>81</xdr:col>
      <xdr:colOff>101600</xdr:colOff>
      <xdr:row>79</xdr:row>
      <xdr:rowOff>144518</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5430500" y="1358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135645</xdr:rowOff>
    </xdr:from>
    <xdr:ext cx="378565"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2017" y="136801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16990</xdr:rowOff>
    </xdr:from>
    <xdr:to>
      <xdr:col>76</xdr:col>
      <xdr:colOff>165100</xdr:colOff>
      <xdr:row>79</xdr:row>
      <xdr:rowOff>118590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541500" y="1356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109717</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357428" y="1365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47633</xdr:rowOff>
    </xdr:from>
    <xdr:to>
      <xdr:col>72</xdr:col>
      <xdr:colOff>38100</xdr:colOff>
      <xdr:row>79</xdr:row>
      <xdr:rowOff>149233</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652500" y="1359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140360</xdr:rowOff>
    </xdr:from>
    <xdr:ext cx="313932"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46333" y="136849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47382</xdr:rowOff>
    </xdr:from>
    <xdr:to>
      <xdr:col>67</xdr:col>
      <xdr:colOff>101600</xdr:colOff>
      <xdr:row>79</xdr:row>
      <xdr:rowOff>148982</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763500" y="1359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140109</xdr:rowOff>
    </xdr:from>
    <xdr:ext cx="313932"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57333" y="136846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124854</xdr:rowOff>
    </xdr:from>
    <xdr:to>
      <xdr:col>85</xdr:col>
      <xdr:colOff>126364</xdr:colOff>
      <xdr:row>99</xdr:row>
      <xdr:rowOff>128639</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383904"/>
          <a:ext cx="1269" cy="1718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132466</xdr:rowOff>
    </xdr:from>
    <xdr:ext cx="534377"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710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128639</xdr:rowOff>
    </xdr:from>
    <xdr:to>
      <xdr:col>86</xdr:col>
      <xdr:colOff>25400</xdr:colOff>
      <xdr:row>99</xdr:row>
      <xdr:rowOff>128639</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7102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71531</xdr:rowOff>
    </xdr:from>
    <xdr:ext cx="599010"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159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158,669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124854</xdr:rowOff>
    </xdr:from>
    <xdr:to>
      <xdr:col>86</xdr:col>
      <xdr:colOff>25400</xdr:colOff>
      <xdr:row>89</xdr:row>
      <xdr:rowOff>124854</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38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34037</xdr:rowOff>
    </xdr:from>
    <xdr:to>
      <xdr:col>85</xdr:col>
      <xdr:colOff>127000</xdr:colOff>
      <xdr:row>99</xdr:row>
      <xdr:rowOff>57722</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5481300" y="17007587"/>
          <a:ext cx="838200" cy="23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1364</xdr:rowOff>
    </xdr:from>
    <xdr:ext cx="534377"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4605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149937</xdr:rowOff>
    </xdr:from>
    <xdr:to>
      <xdr:col>85</xdr:col>
      <xdr:colOff>177800</xdr:colOff>
      <xdr:row>97</xdr:row>
      <xdr:rowOff>80087</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609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57722</xdr:rowOff>
    </xdr:from>
    <xdr:to>
      <xdr:col>81</xdr:col>
      <xdr:colOff>50800</xdr:colOff>
      <xdr:row>99</xdr:row>
      <xdr:rowOff>79781</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4592300" y="17031272"/>
          <a:ext cx="889000" cy="2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164872</xdr:rowOff>
    </xdr:from>
    <xdr:to>
      <xdr:col>81</xdr:col>
      <xdr:colOff>101600</xdr:colOff>
      <xdr:row>96</xdr:row>
      <xdr:rowOff>95022</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452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111549</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14111" y="16227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79781</xdr:rowOff>
    </xdr:from>
    <xdr:to>
      <xdr:col>76</xdr:col>
      <xdr:colOff>114300</xdr:colOff>
      <xdr:row>99</xdr:row>
      <xdr:rowOff>103085</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3703300" y="17053331"/>
          <a:ext cx="889000" cy="23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10427</xdr:rowOff>
    </xdr:from>
    <xdr:to>
      <xdr:col>76</xdr:col>
      <xdr:colOff>165100</xdr:colOff>
      <xdr:row>96</xdr:row>
      <xdr:rowOff>112027</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46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128554</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325111" y="16244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103085</xdr:rowOff>
    </xdr:from>
    <xdr:to>
      <xdr:col>71</xdr:col>
      <xdr:colOff>177800</xdr:colOff>
      <xdr:row>99</xdr:row>
      <xdr:rowOff>125577</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2814300" y="17076635"/>
          <a:ext cx="889000" cy="22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2032</xdr:rowOff>
    </xdr:from>
    <xdr:to>
      <xdr:col>72</xdr:col>
      <xdr:colOff>38100</xdr:colOff>
      <xdr:row>96</xdr:row>
      <xdr:rowOff>103632</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461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120159</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36111" y="1623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170523</xdr:rowOff>
    </xdr:from>
    <xdr:to>
      <xdr:col>67</xdr:col>
      <xdr:colOff>101600</xdr:colOff>
      <xdr:row>96</xdr:row>
      <xdr:rowOff>100673</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458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117200</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47111" y="1623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154687</xdr:rowOff>
    </xdr:from>
    <xdr:to>
      <xdr:col>85</xdr:col>
      <xdr:colOff>177800</xdr:colOff>
      <xdr:row>99</xdr:row>
      <xdr:rowOff>84837</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95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69614</xdr:rowOff>
    </xdr:from>
    <xdr:ext cx="534377"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871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6922</xdr:rowOff>
    </xdr:from>
    <xdr:to>
      <xdr:col>81</xdr:col>
      <xdr:colOff>101600</xdr:colOff>
      <xdr:row>99</xdr:row>
      <xdr:rowOff>108522</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98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99649</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14111" y="17073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28981</xdr:rowOff>
    </xdr:from>
    <xdr:to>
      <xdr:col>76</xdr:col>
      <xdr:colOff>165100</xdr:colOff>
      <xdr:row>99</xdr:row>
      <xdr:rowOff>130581</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7002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121708</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7095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52285</xdr:rowOff>
    </xdr:from>
    <xdr:to>
      <xdr:col>72</xdr:col>
      <xdr:colOff>38100</xdr:colOff>
      <xdr:row>99</xdr:row>
      <xdr:rowOff>153885</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702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145012</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711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74777</xdr:rowOff>
    </xdr:from>
    <xdr:to>
      <xdr:col>67</xdr:col>
      <xdr:colOff>101600</xdr:colOff>
      <xdr:row>100</xdr:row>
      <xdr:rowOff>4927</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7048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167504</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714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a:extLst>
            <a:ext uri="{FF2B5EF4-FFF2-40B4-BE49-F238E27FC236}">
              <a16:creationId xmlns:a16="http://schemas.microsoft.com/office/drawing/2014/main" id="{00000000-0008-0000-07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157988</xdr:rowOff>
    </xdr:from>
    <xdr:to>
      <xdr:col>116</xdr:col>
      <xdr:colOff>62864</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22159595" y="5301488"/>
          <a:ext cx="1269" cy="1483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135870</xdr:rowOff>
    </xdr:from>
    <xdr:ext cx="249299" cy="259045"/>
    <xdr:sp macro="" textlink="">
      <xdr:nvSpPr>
        <xdr:cNvPr id="745" name="諸支出金最小値テキスト">
          <a:extLst>
            <a:ext uri="{FF2B5EF4-FFF2-40B4-BE49-F238E27FC236}">
              <a16:creationId xmlns:a16="http://schemas.microsoft.com/office/drawing/2014/main" id="{00000000-0008-0000-0700-0000E9020000}"/>
            </a:ext>
          </a:extLst>
        </xdr:cNvPr>
        <xdr:cNvSpPr txBox="1"/>
      </xdr:nvSpPr>
      <xdr:spPr>
        <a:xfrm>
          <a:off x="22212300" y="6822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104665</xdr:rowOff>
    </xdr:from>
    <xdr:ext cx="469744" cy="259045"/>
    <xdr:sp macro="" textlink="">
      <xdr:nvSpPr>
        <xdr:cNvPr id="747" name="諸支出金最大値テキスト">
          <a:extLst>
            <a:ext uri="{FF2B5EF4-FFF2-40B4-BE49-F238E27FC236}">
              <a16:creationId xmlns:a16="http://schemas.microsoft.com/office/drawing/2014/main" id="{00000000-0008-0000-0700-0000EB020000}"/>
            </a:ext>
          </a:extLst>
        </xdr:cNvPr>
        <xdr:cNvSpPr txBox="1"/>
      </xdr:nvSpPr>
      <xdr:spPr>
        <a:xfrm>
          <a:off x="22212300" y="507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157988</xdr:rowOff>
    </xdr:from>
    <xdr:to>
      <xdr:col>116</xdr:col>
      <xdr:colOff>152400</xdr:colOff>
      <xdr:row>30</xdr:row>
      <xdr:rowOff>157988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530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93327</xdr:rowOff>
    </xdr:from>
    <xdr:to>
      <xdr:col>116</xdr:col>
      <xdr:colOff>63500</xdr:colOff>
      <xdr:row>39</xdr:row>
      <xdr:rowOff>94307</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1323300" y="6779877"/>
          <a:ext cx="8382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53321</xdr:rowOff>
    </xdr:from>
    <xdr:ext cx="313932" cy="259045"/>
    <xdr:sp macro="" textlink="">
      <xdr:nvSpPr>
        <xdr:cNvPr id="750" name="諸支出金平均値テキスト">
          <a:extLst>
            <a:ext uri="{FF2B5EF4-FFF2-40B4-BE49-F238E27FC236}">
              <a16:creationId xmlns:a16="http://schemas.microsoft.com/office/drawing/2014/main" id="{00000000-0008-0000-0700-0000EE020000}"/>
            </a:ext>
          </a:extLst>
        </xdr:cNvPr>
        <xdr:cNvSpPr txBox="1"/>
      </xdr:nvSpPr>
      <xdr:spPr>
        <a:xfrm>
          <a:off x="22212300" y="656842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30444</xdr:rowOff>
    </xdr:from>
    <xdr:to>
      <xdr:col>116</xdr:col>
      <xdr:colOff>114300</xdr:colOff>
      <xdr:row>39</xdr:row>
      <xdr:rowOff>132044</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2110700" y="6716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94307</xdr:rowOff>
    </xdr:from>
    <xdr:to>
      <xdr:col>111</xdr:col>
      <xdr:colOff>177800</xdr:colOff>
      <xdr:row>39</xdr:row>
      <xdr:rowOff>94960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flipV="1">
          <a:off x="20434300" y="6780857"/>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3991</xdr:rowOff>
    </xdr:from>
    <xdr:to>
      <xdr:col>112</xdr:col>
      <xdr:colOff>38100</xdr:colOff>
      <xdr:row>39</xdr:row>
      <xdr:rowOff>105591</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1272500" y="6690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122119</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4017" y="64657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94960</xdr:rowOff>
    </xdr:from>
    <xdr:to>
      <xdr:col>107</xdr:col>
      <xdr:colOff>50800</xdr:colOff>
      <xdr:row>39</xdr:row>
      <xdr:rowOff>94960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9545300" y="67815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8890</xdr:rowOff>
    </xdr:from>
    <xdr:to>
      <xdr:col>107</xdr:col>
      <xdr:colOff>101600</xdr:colOff>
      <xdr:row>39</xdr:row>
      <xdr:rowOff>110490</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0383500" y="669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127017</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5017" y="6470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93980</xdr:rowOff>
    </xdr:from>
    <xdr:to>
      <xdr:col>102</xdr:col>
      <xdr:colOff>114300</xdr:colOff>
      <xdr:row>39</xdr:row>
      <xdr:rowOff>94960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656300" y="6780530"/>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166950</xdr:rowOff>
    </xdr:from>
    <xdr:to>
      <xdr:col>102</xdr:col>
      <xdr:colOff>165100</xdr:colOff>
      <xdr:row>39</xdr:row>
      <xdr:rowOff>97100</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9494500" y="668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113628</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6017" y="6457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89226</xdr:rowOff>
    </xdr:from>
    <xdr:to>
      <xdr:col>98</xdr:col>
      <xdr:colOff>38100</xdr:colOff>
      <xdr:row>39</xdr:row>
      <xdr:rowOff>19376</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8605500" y="660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35904</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7017" y="6379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42527</xdr:rowOff>
    </xdr:from>
    <xdr:to>
      <xdr:col>116</xdr:col>
      <xdr:colOff>114300</xdr:colOff>
      <xdr:row>39</xdr:row>
      <xdr:rowOff>144127</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2110700" y="672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8871</xdr:rowOff>
    </xdr:from>
    <xdr:ext cx="313932" cy="259045"/>
    <xdr:sp macro="" textlink="">
      <xdr:nvSpPr>
        <xdr:cNvPr id="769" name="諸支出金該当値テキスト">
          <a:extLst>
            <a:ext uri="{FF2B5EF4-FFF2-40B4-BE49-F238E27FC236}">
              <a16:creationId xmlns:a16="http://schemas.microsoft.com/office/drawing/2014/main" id="{00000000-0008-0000-0700-000001030000}"/>
            </a:ext>
          </a:extLst>
        </xdr:cNvPr>
        <xdr:cNvSpPr txBox="1"/>
      </xdr:nvSpPr>
      <xdr:spPr>
        <a:xfrm>
          <a:off x="22212300" y="66954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43507</xdr:rowOff>
    </xdr:from>
    <xdr:to>
      <xdr:col>112</xdr:col>
      <xdr:colOff>38100</xdr:colOff>
      <xdr:row>39</xdr:row>
      <xdr:rowOff>145107</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1272500" y="673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136234</xdr:rowOff>
    </xdr:from>
    <xdr:ext cx="313932"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66333" y="68227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44160</xdr:rowOff>
    </xdr:from>
    <xdr:to>
      <xdr:col>107</xdr:col>
      <xdr:colOff>101600</xdr:colOff>
      <xdr:row>39</xdr:row>
      <xdr:rowOff>145760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0383500" y="673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136887</xdr:rowOff>
    </xdr:from>
    <xdr:ext cx="313932"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277333" y="68234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44160</xdr:rowOff>
    </xdr:from>
    <xdr:to>
      <xdr:col>102</xdr:col>
      <xdr:colOff>165100</xdr:colOff>
      <xdr:row>39</xdr:row>
      <xdr:rowOff>145760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9494500" y="673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136887</xdr:rowOff>
    </xdr:from>
    <xdr:ext cx="313932"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388333" y="68234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43180</xdr:rowOff>
    </xdr:from>
    <xdr:to>
      <xdr:col>98</xdr:col>
      <xdr:colOff>38100</xdr:colOff>
      <xdr:row>39</xdr:row>
      <xdr:rowOff>144780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8605500" y="672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135907</xdr:rowOff>
    </xdr:from>
    <xdr:ext cx="313932"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499333" y="68224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a:extLst>
            <a:ext uri="{FF2B5EF4-FFF2-40B4-BE49-F238E27FC236}">
              <a16:creationId xmlns:a16="http://schemas.microsoft.com/office/drawing/2014/main" id="{00000000-0008-0000-07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800" name="前年度繰上充用金最小値テキスト">
          <a:extLst>
            <a:ext uri="{FF2B5EF4-FFF2-40B4-BE49-F238E27FC236}">
              <a16:creationId xmlns:a16="http://schemas.microsoft.com/office/drawing/2014/main" id="{00000000-0008-0000-0700-000020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802" name="前年度繰上充用金最大値テキスト">
          <a:extLst>
            <a:ext uri="{FF2B5EF4-FFF2-40B4-BE49-F238E27FC236}">
              <a16:creationId xmlns:a16="http://schemas.microsoft.com/office/drawing/2014/main" id="{00000000-0008-0000-0700-000022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5" name="前年度繰上充用金平均値テキスト">
          <a:extLst>
            <a:ext uri="{FF2B5EF4-FFF2-40B4-BE49-F238E27FC236}">
              <a16:creationId xmlns:a16="http://schemas.microsoft.com/office/drawing/2014/main" id="{00000000-0008-0000-0700-000025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51</xdr:row>
      <xdr:rowOff>54610</xdr:rowOff>
    </xdr:from>
    <xdr:to>
      <xdr:col>112</xdr:col>
      <xdr:colOff>38100</xdr:colOff>
      <xdr:row>51</xdr:row>
      <xdr:rowOff>156210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1272500" y="879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50</xdr:row>
      <xdr:rowOff>1287</xdr:rowOff>
    </xdr:from>
    <xdr:ext cx="313932"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66333" y="85737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49</xdr:row>
      <xdr:rowOff>168910</xdr:rowOff>
    </xdr:from>
    <xdr:to>
      <xdr:col>107</xdr:col>
      <xdr:colOff>101600</xdr:colOff>
      <xdr:row>50</xdr:row>
      <xdr:rowOff>99060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0383500" y="856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48</xdr:row>
      <xdr:rowOff>115587</xdr:rowOff>
    </xdr:from>
    <xdr:ext cx="313932"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77333" y="83451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49</xdr:row>
      <xdr:rowOff>123190</xdr:rowOff>
    </xdr:from>
    <xdr:to>
      <xdr:col>102</xdr:col>
      <xdr:colOff>165100</xdr:colOff>
      <xdr:row>50</xdr:row>
      <xdr:rowOff>53340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9494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69867</xdr:rowOff>
    </xdr:from>
    <xdr:ext cx="313932"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388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66040</xdr:rowOff>
    </xdr:from>
    <xdr:to>
      <xdr:col>98</xdr:col>
      <xdr:colOff>38100</xdr:colOff>
      <xdr:row>50</xdr:row>
      <xdr:rowOff>167640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8605500" y="863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49</xdr:row>
      <xdr:rowOff>12717</xdr:rowOff>
    </xdr:from>
    <xdr:ext cx="313932"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99333" y="84137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4" name="前年度繰上充用金該当値テキスト">
          <a:extLst>
            <a:ext uri="{FF2B5EF4-FFF2-40B4-BE49-F238E27FC236}">
              <a16:creationId xmlns:a16="http://schemas.microsoft.com/office/drawing/2014/main" id="{00000000-0008-0000-0700-000038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総務費については、特別定額給付金給付事業の事業完了などにより、住民一人当たりの費用は減少している。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民生費については、住民税非課税世帯等に対する臨時特別給付金給付事業実施により、住民一人当たりの費用は増加している。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土木費については、被災住宅への補助事業の事業完了などにより、住民一人当たりの費用は減少している。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教育費については、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GIGA</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スクール推進事業（学習用端末等の購入費用）や義務教育施設の空調設備整備の工事費の皆減などにより、住民一人当たりの費用は減少している。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衛生費については、新型コロナウイルスワクチン接種に係る経費の皆増などにより、住民一人当たりの費用は増加している。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消防費については、避難所感染対策経費の減などにより、住民一人当たりの費用は減少している。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今後も、公債費の増加に加えて、老朽化している公共施設等の維持補修費の増加が見込まれることから、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財政健全化に向けた緊急的な取組みについて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に基づき、歳入・歳出の両面における対策を実施し、財政体質の改善を図る。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千葉県大網白里市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の財政調整基金残高は、財政健全化の取組を着実に実施したことによる実質収支の黒字拡大に伴い、基金を取り崩すことなく歳計剰余金を積み立てたため、前年度比で増加している。また、実質単年度収支についても、ふるさと納税や普通交付税の増加を主な要因として黒字を確保することができ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財政健全化に向けた緊急的な取組みについて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に基づき、歳入・歳出の両面における対策を実施し、財政体質の改善を図る。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千葉県大網白里市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決算の本市の特別会計に赤字額は発生していないものの、病院事業会計においては医業収益の減少、下水道事業会計においては施設老朽化による修繕費の増加等を要因として、今後も厳しい財政状況が続くと見込まれ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特別会計等への一般会計負担額は、前年度と比較すると減少しており、一定の改善が図られたものの依然として高い水準で、財政を圧迫する要因の一つとなっていることから、引き続き、歳出削減や歳入確保策、経営戦略の実施を通じて、各会計のスリム化に努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千葉県大網白里市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年度の元利償還金等は、臨時財政対策債や学校教育施設の整備事業の財源として発行した市債の償還が開始されたことにより、前年度比で増加している。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元利償還金は、義務教育施設等の整備事業や大網駅東土地区画整理事業等の大型事業の財源として発行した市債の元金償還の開始に伴い、令和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年度まで増加する見通しであり、実質公債費比率についても増加が見込まれる。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今後は市債の新規発行を抑制することにより、将来の元利償還金の削減に取組み、実質公債費比率の改善に努める。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当市では、満期一括償還地方債を発行していない。</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千葉県大網白里市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地方債の現在高は、児童福祉施設等や義務教育施設等の整備・改修事業のほか、圏央道スマートインターチェンジ関連事業及び大網駅東土地区画整理事業などの都市基盤整備事業の財源として多額の市債を発行した影響で増加傾向であったが、市債発行の抑制に取組んだことで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年度からは減少傾向となっている。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基金については、上記理由による公債費の増加や、市制施行に伴う扶助費の増加などを要因とする財源不足を補うために財源調整基金等を取り崩しており、残高が年々減少している状況であったが、令和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年度については、ふるさと納税や普通交付税の増加等によって、基金を積み増すことが出来た。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今後も、公債費の増加等を要因とする財源不足に対し、基金取崩しによる補てんを極力控えるため、市債の新規発行を抑制することに加え、</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財政健全化に向けた緊急的な取組みについて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に基づき、歳入・歳出の両面における対策を実施し、財政体質の改善を図っていく。</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千葉県大網白里市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その他特定目的基金は、森林環境整備基金を除き、各基金の使途に沿って取り崩したたため、合計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百万円の減となったものの、財政調整基金及び減債基金は、ふるさと納税や普通交付税の増加等により、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百万円積み立てることが出来たため、基金全体としては、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747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基金に依存した予算編成からの脱却を目的に、未利用公有財産の売却や有効活用をはじめとする歳入の確保策の強化や、歳出面では、新規事業の抑制や既存事業の廃止・縮小、公共施設の効果的な維持管理手法の検討・実施などによる経費の削減に重点的に取り組むとともに、計画的な基金への積み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・庁舎等建設基金 　　　： 大網白里市庁舎等の建設のための財源</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・社会福祉基金　　　　 ： 高齢化社会の到来に備えた地域における福祉活動の促進や生活環境の形成等を図るための財源</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・公共施設整備改修基金 ： 教育施設、ごみ処理施設、道路などの公共施設等の建設又は改修のための財源</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・森林環境整備基金　　 ： 森林整備及びその促進を図るための財源</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・スポーツ振興基金　　 ： 市民のスポーツ振興を図るための財源</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・庁舎等建設基金 　　　： 本庁舎整備実施設計に伴う調査業務の財源として取崩しを行ったため。</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・社会福祉基金 　　　　： 子育て交流センターの運営に係る指定管理料等の財源として取崩しを行ったため。</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・公共施設整備改修基金 ： 市単独事業である道路や排水路の維持修繕事業の財源として取崩しを行ったため。</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・森林環境整備基金　　 ：</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森林環境譲与税を積立てたため。</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庁舎等建設基金：令和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年度から開始する</a:t>
          </a:r>
          <a:r>
            <a:rPr kumimoji="1" lang="ja-JP" altLang="ja-JP" sz="1300" b="0">
              <a:solidFill>
                <a:schemeClr val="dk1"/>
              </a:solidFill>
              <a:effectLst/>
              <a:latin typeface="ＭＳ ゴシック" panose="020B0609070205080204" pitchFamily="49" charset="-128"/>
              <a:ea typeface="ＭＳ ゴシック" panose="020B0609070205080204" pitchFamily="49" charset="-128"/>
              <a:cs typeface="+mn-cs"/>
            </a:rPr>
            <a:t>本庁舎の</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整備改修工事の進捗に伴い、取崩し予定。</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その他の基金　：財源不足を補うため、基金の使途に沿った事業へ複数年度に分けて、取崩し予定。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近年、公債費の増加や、平成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日の市制施行による扶助費の増加が主な要因となり、歳出が増加し財源不足が生じている。その財源不足に対し、基金の取崩しに頼った調整を続けたことから基金残高は減少傾向にあったが、令和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年度は、ふるさと納税や普通交付税の増加等によって、取り崩すことなく、決算剰余金を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百万円積立てることができ、増加となった。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基金に依存した予算編成からの脱却を目的に、未利用公有財産の売却や有効活用をはじめとする歳入の確保策の強化を図るとともに、歳出面では、新規事業の抑制や、効果の検証を踏まえた既存事業の廃止・縮小などによる経費の削減に重点的に取り組むとともに、計画的な基金への積み立てを行っていく。</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億円）を維持するよう努めていく。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年度末時点で基金残高が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千円とほぼ枯渇状態であったが、令和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年度は、ふるさと納税や普通交付税の増加等により、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百万円積立てることができ、増加となった。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将来の市債の償還に備え、償還財源を確保するため、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財政健全化に向けた緊急的な取組みについて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に基づいて財政体質の改善を図り、引き続き、基金への計画的な積立てを目指す。</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BCF120D-C1B2-4EB0-8ED9-FE4E7D7354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1CB5C684-C80B-4405-A241-BF6459958A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ECE62C1A-8147-4729-A596-9F9B11CB9ED6}"/>
            </a:ext>
          </a:extLst>
        </xdr:cNvPr>
        <xdr:cNvSpPr/>
      </xdr:nvSpPr>
      <xdr:spPr>
        <a:xfrm>
          <a:off x="359410" y="59690"/>
          <a:ext cx="11391265" cy="638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F4FFA3BA-BB57-409D-83AC-909BF5005A97}"/>
            </a:ext>
          </a:extLst>
        </xdr:cNvPr>
        <xdr:cNvSpPr/>
      </xdr:nvSpPr>
      <xdr:spPr>
        <a:xfrm>
          <a:off x="15346680" y="190500"/>
          <a:ext cx="3551555" cy="56261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74F1A435-BCA3-4FE3-97C0-A712399BA6FE}"/>
            </a:ext>
          </a:extLst>
        </xdr:cNvPr>
        <xdr:cNvSpPr/>
      </xdr:nvSpPr>
      <xdr:spPr>
        <a:xfrm>
          <a:off x="15351125" y="212090"/>
          <a:ext cx="3524250" cy="5099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2C9182CA-009D-4022-92CA-43289F25A1D5}"/>
            </a:ext>
          </a:extLst>
        </xdr:cNvPr>
        <xdr:cNvSpPr/>
      </xdr:nvSpPr>
      <xdr:spPr>
        <a:xfrm>
          <a:off x="15372715" y="245110"/>
          <a:ext cx="3470910" cy="4387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千葉県大網白里市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7774BA25-1AE0-4975-B5BF-C136964DD3EF}"/>
            </a:ext>
          </a:extLst>
        </xdr:cNvPr>
        <xdr:cNvSpPr/>
      </xdr:nvSpPr>
      <xdr:spPr>
        <a:xfrm>
          <a:off x="12817475" y="190500"/>
          <a:ext cx="2392045" cy="56261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27A99D73-D91C-4B35-B433-88AF871A610F}"/>
            </a:ext>
          </a:extLst>
        </xdr:cNvPr>
        <xdr:cNvSpPr/>
      </xdr:nvSpPr>
      <xdr:spPr>
        <a:xfrm>
          <a:off x="12839065" y="212090"/>
          <a:ext cx="2355215" cy="5099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B533E099-4388-45BC-89A6-3CFB7FD9F747}"/>
            </a:ext>
          </a:extLst>
        </xdr:cNvPr>
        <xdr:cNvSpPr/>
      </xdr:nvSpPr>
      <xdr:spPr>
        <a:xfrm>
          <a:off x="12870180" y="245110"/>
          <a:ext cx="2313305" cy="4533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79A089FA-FBB3-45FD-8C61-8410B02539CD}"/>
            </a:ext>
          </a:extLst>
        </xdr:cNvPr>
        <xdr:cNvSpPr/>
      </xdr:nvSpPr>
      <xdr:spPr>
        <a:xfrm>
          <a:off x="440690" y="885190"/>
          <a:ext cx="9081135" cy="177990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5D037604-0C52-42D0-B94F-70CE5C997997}"/>
            </a:ext>
          </a:extLst>
        </xdr:cNvPr>
        <xdr:cNvSpPr/>
      </xdr:nvSpPr>
      <xdr:spPr>
        <a:xfrm>
          <a:off x="563880" y="924560"/>
          <a:ext cx="1242695"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3473C956-B1BF-40DD-8D29-9DE338A3A2F2}"/>
            </a:ext>
          </a:extLst>
        </xdr:cNvPr>
        <xdr:cNvSpPr/>
      </xdr:nvSpPr>
      <xdr:spPr>
        <a:xfrm>
          <a:off x="1764030" y="924560"/>
          <a:ext cx="1200150"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48,679
48,017
58.08
17,887,291
16,947,118
882,713
10,643,691
15,615,683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B8875819-3C57-4ACD-8FCC-C3D217E3736C}"/>
            </a:ext>
          </a:extLst>
        </xdr:cNvPr>
        <xdr:cNvSpPr/>
      </xdr:nvSpPr>
      <xdr:spPr>
        <a:xfrm>
          <a:off x="2964180" y="924560"/>
          <a:ext cx="1371600"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7B873452-54EA-4936-9E2B-92672725FD0E}"/>
            </a:ext>
          </a:extLst>
        </xdr:cNvPr>
        <xdr:cNvSpPr/>
      </xdr:nvSpPr>
      <xdr:spPr>
        <a:xfrm>
          <a:off x="4335780" y="939800"/>
          <a:ext cx="181673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B424CFD5-9C55-4629-AD9A-261B7FB88696}"/>
            </a:ext>
          </a:extLst>
        </xdr:cNvPr>
        <xdr:cNvSpPr/>
      </xdr:nvSpPr>
      <xdr:spPr>
        <a:xfrm>
          <a:off x="6152515" y="939800"/>
          <a:ext cx="114046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60.4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2EE63B71-3515-44A9-970F-575134715298}"/>
            </a:ext>
          </a:extLst>
        </xdr:cNvPr>
        <xdr:cNvSpPr/>
      </xdr:nvSpPr>
      <xdr:spPr>
        <a:xfrm>
          <a:off x="7352665" y="954405"/>
          <a:ext cx="583565"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653A5D87-1ACA-4E18-A50E-2D9C0E977795}"/>
            </a:ext>
          </a:extLst>
        </xdr:cNvPr>
        <xdr:cNvSpPr/>
      </xdr:nvSpPr>
      <xdr:spPr>
        <a:xfrm>
          <a:off x="4335780" y="1716405"/>
          <a:ext cx="181673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8B94E7BD-0C77-45AE-AF82-878AFD65EAEC}"/>
            </a:ext>
          </a:extLst>
        </xdr:cNvPr>
        <xdr:cNvSpPr/>
      </xdr:nvSpPr>
      <xdr:spPr>
        <a:xfrm>
          <a:off x="6221730" y="1716405"/>
          <a:ext cx="330009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FB0B07B6-6933-4F72-B05D-60AF1C3034C1}"/>
            </a:ext>
          </a:extLst>
        </xdr:cNvPr>
        <xdr:cNvSpPr/>
      </xdr:nvSpPr>
      <xdr:spPr>
        <a:xfrm>
          <a:off x="9979025" y="885190"/>
          <a:ext cx="1371600" cy="127381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491DF081-E905-4039-92AA-0F67700D4C26}"/>
            </a:ext>
          </a:extLst>
        </xdr:cNvPr>
        <xdr:cNvSpPr/>
      </xdr:nvSpPr>
      <xdr:spPr>
        <a:xfrm>
          <a:off x="10208895" y="954405"/>
          <a:ext cx="120015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93FCF4F4-2075-4A19-954C-BEE89EE25E0C}"/>
            </a:ext>
          </a:extLst>
        </xdr:cNvPr>
        <xdr:cNvSpPr/>
      </xdr:nvSpPr>
      <xdr:spPr>
        <a:xfrm>
          <a:off x="10208895" y="1217295"/>
          <a:ext cx="1200150" cy="5226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C5A05DF8-4AAC-4C71-B4F5-FA0DB538AB13}"/>
            </a:ext>
          </a:extLst>
        </xdr:cNvPr>
        <xdr:cNvSpPr/>
      </xdr:nvSpPr>
      <xdr:spPr>
        <a:xfrm>
          <a:off x="10208895" y="1560195"/>
          <a:ext cx="1319530" cy="6515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5A3F0072-61E7-43EB-909A-3513D1C5EA3D}"/>
            </a:ext>
          </a:extLst>
        </xdr:cNvPr>
        <xdr:cNvCxnSpPr/>
      </xdr:nvCxnSpPr>
      <xdr:spPr>
        <a:xfrm flipH="1">
          <a:off x="10042525" y="103759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3CA3048D-A9F2-4C1D-8F60-775C305647C4}"/>
            </a:ext>
          </a:extLst>
        </xdr:cNvPr>
        <xdr:cNvSpPr/>
      </xdr:nvSpPr>
      <xdr:spPr>
        <a:xfrm>
          <a:off x="10092690" y="999490"/>
          <a:ext cx="10731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BDB3679-0F2B-4B1B-B6F7-FC15985DD83B}"/>
            </a:ext>
          </a:extLst>
        </xdr:cNvPr>
        <xdr:cNvSpPr/>
      </xdr:nvSpPr>
      <xdr:spPr>
        <a:xfrm>
          <a:off x="10092690" y="1308100"/>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DFF34050-ED83-4273-92CB-B5F9367355A2}"/>
            </a:ext>
          </a:extLst>
        </xdr:cNvPr>
        <xdr:cNvCxnSpPr/>
      </xdr:nvCxnSpPr>
      <xdr:spPr>
        <a:xfrm>
          <a:off x="10137140" y="1560195"/>
          <a:ext cx="0" cy="14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552830EE-8871-43CC-83DD-1096E76C9ED2}"/>
            </a:ext>
          </a:extLst>
        </xdr:cNvPr>
        <xdr:cNvCxnSpPr/>
      </xdr:nvCxnSpPr>
      <xdr:spPr>
        <a:xfrm>
          <a:off x="10057765" y="1560195"/>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2CAD802D-A890-4FEF-881C-00B53D342A25}"/>
            </a:ext>
          </a:extLst>
        </xdr:cNvPr>
        <xdr:cNvCxnSpPr/>
      </xdr:nvCxnSpPr>
      <xdr:spPr>
        <a:xfrm flipV="1">
          <a:off x="10137140" y="179641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2EF81931-024B-4CAD-AA0F-2F0A65A96692}"/>
            </a:ext>
          </a:extLst>
        </xdr:cNvPr>
        <xdr:cNvCxnSpPr/>
      </xdr:nvCxnSpPr>
      <xdr:spPr>
        <a:xfrm>
          <a:off x="10057765" y="1941195"/>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A6CC05AC-6BC5-4391-BB01-DB8BD35A5A8B}"/>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11F32981-D827-48A7-A8EF-CDD43D0C3A84}"/>
            </a:ext>
          </a:extLst>
        </xdr:cNvPr>
        <xdr:cNvSpPr txBox="1"/>
      </xdr:nvSpPr>
      <xdr:spPr>
        <a:xfrm>
          <a:off x="419100" y="30079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DE543A74-2B02-4268-8CFE-71A1F40357BD}"/>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1FD4EE8D-D0F3-4944-94A3-182B44D6E9AC}"/>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39618412-CBC6-40CE-A9F9-B37FF221F7C2}"/>
            </a:ext>
          </a:extLst>
        </xdr:cNvPr>
        <xdr:cNvSpPr txBox="1"/>
      </xdr:nvSpPr>
      <xdr:spPr>
        <a:xfrm>
          <a:off x="419100" y="37318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5BAFFDAB-2E6D-4E89-B8E3-DA0FD8C6C8E7}"/>
            </a:ext>
          </a:extLst>
        </xdr:cNvPr>
        <xdr:cNvSpPr/>
      </xdr:nvSpPr>
      <xdr:spPr>
        <a:xfrm>
          <a:off x="1142365" y="4254500"/>
          <a:ext cx="3826510" cy="2965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A5DC0522-639D-4835-AE9C-03A1B08E60AD}"/>
            </a:ext>
          </a:extLst>
        </xdr:cNvPr>
        <xdr:cNvSpPr/>
      </xdr:nvSpPr>
      <xdr:spPr>
        <a:xfrm>
          <a:off x="1808974" y="4607497"/>
          <a:ext cx="1550316"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C4936C92-D00B-419C-BC9F-1F33C51E75A5}"/>
            </a:ext>
          </a:extLst>
        </xdr:cNvPr>
        <xdr:cNvSpPr/>
      </xdr:nvSpPr>
      <xdr:spPr>
        <a:xfrm>
          <a:off x="3451854" y="4585111"/>
          <a:ext cx="765186"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68D40D5-15DC-4FA3-82D6-1E5CFEB60544}"/>
            </a:ext>
          </a:extLst>
        </xdr:cNvPr>
        <xdr:cNvSpPr/>
      </xdr:nvSpPr>
      <xdr:spPr>
        <a:xfrm>
          <a:off x="491426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2FCFF269-7F21-434C-AF5F-DE58BA7D8BBD}"/>
            </a:ext>
          </a:extLst>
        </xdr:cNvPr>
        <xdr:cNvSpPr/>
      </xdr:nvSpPr>
      <xdr:spPr>
        <a:xfrm>
          <a:off x="491426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16D5D5C6-C6AA-4C72-A104-F550D4667D12}"/>
            </a:ext>
          </a:extLst>
        </xdr:cNvPr>
        <xdr:cNvSpPr/>
      </xdr:nvSpPr>
      <xdr:spPr>
        <a:xfrm>
          <a:off x="628586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5C476662-0CAA-4CCF-98E9-2A22CF08E552}"/>
            </a:ext>
          </a:extLst>
        </xdr:cNvPr>
        <xdr:cNvSpPr/>
      </xdr:nvSpPr>
      <xdr:spPr>
        <a:xfrm>
          <a:off x="628586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8352D84-3AF8-43E2-9029-A345CE3FFB19}"/>
            </a:ext>
          </a:extLst>
        </xdr:cNvPr>
        <xdr:cNvSpPr/>
      </xdr:nvSpPr>
      <xdr:spPr>
        <a:xfrm>
          <a:off x="77882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D9F74CDA-7B77-441C-B9D4-4115866BBA3F}"/>
            </a:ext>
          </a:extLst>
        </xdr:cNvPr>
        <xdr:cNvSpPr/>
      </xdr:nvSpPr>
      <xdr:spPr>
        <a:xfrm>
          <a:off x="77882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9BC338C5-9EA0-4167-A4A3-744B1B8E1BA3}"/>
            </a:ext>
          </a:extLst>
        </xdr:cNvPr>
        <xdr:cNvSpPr/>
      </xdr:nvSpPr>
      <xdr:spPr>
        <a:xfrm>
          <a:off x="1142365" y="4932045"/>
          <a:ext cx="3826510"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E6459F4D-F8D2-47B3-8BD7-6590F1C2E651}"/>
            </a:ext>
          </a:extLst>
        </xdr:cNvPr>
        <xdr:cNvSpPr/>
      </xdr:nvSpPr>
      <xdr:spPr>
        <a:xfrm>
          <a:off x="5216525" y="4932045"/>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AFE485B9-7EDF-4C7A-B0E1-C10F60A45487}"/>
            </a:ext>
          </a:extLst>
        </xdr:cNvPr>
        <xdr:cNvSpPr/>
      </xdr:nvSpPr>
      <xdr:spPr>
        <a:xfrm>
          <a:off x="5216525" y="5001260"/>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FDBE83FE-D2E8-4D38-9F0C-D3189282D34C}"/>
            </a:ext>
          </a:extLst>
        </xdr:cNvPr>
        <xdr:cNvSpPr txBox="1"/>
      </xdr:nvSpPr>
      <xdr:spPr>
        <a:xfrm>
          <a:off x="5273675" y="5229860"/>
          <a:ext cx="4098290"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当市では、平成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年度に策定した公共施設等総合管理計画において、公共施設等の延べ床面積を約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％削減するという目標を掲げ、老朽化した施設の集約化・複合化や除却を進めることとしている。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有形固定資産減価償却率については、類似団体平均と比較すると低い水準にあるものの伸びており、個別施設計画等に基づく施設の適切な維持管理や統廃合等を進めていく必要がある。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81CEEB10-4BD0-4434-B1F4-B17F8CE6E648}"/>
            </a:ext>
          </a:extLst>
        </xdr:cNvPr>
        <xdr:cNvSpPr txBox="1"/>
      </xdr:nvSpPr>
      <xdr:spPr>
        <a:xfrm>
          <a:off x="1123315" y="474535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32438B0C-2583-4731-A407-777ACABEC70D}"/>
            </a:ext>
          </a:extLst>
        </xdr:cNvPr>
        <xdr:cNvCxnSpPr/>
      </xdr:nvCxnSpPr>
      <xdr:spPr>
        <a:xfrm>
          <a:off x="1142365" y="709676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127FA2E-9ABC-494B-B211-142A1E82D690}"/>
            </a:ext>
          </a:extLst>
        </xdr:cNvPr>
        <xdr:cNvSpPr txBox="1"/>
      </xdr:nvSpPr>
      <xdr:spPr>
        <a:xfrm>
          <a:off x="784241" y="69991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1649C484-0B45-4361-A8E2-DA67B6CF129B}"/>
            </a:ext>
          </a:extLst>
        </xdr:cNvPr>
        <xdr:cNvCxnSpPr/>
      </xdr:nvCxnSpPr>
      <xdr:spPr>
        <a:xfrm>
          <a:off x="1142365" y="6733117"/>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24601174-D84E-4975-A378-DFB3C5C63E91}"/>
            </a:ext>
          </a:extLst>
        </xdr:cNvPr>
        <xdr:cNvSpPr txBox="1"/>
      </xdr:nvSpPr>
      <xdr:spPr>
        <a:xfrm>
          <a:off x="784241" y="663550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8AA3260E-5902-460F-B46E-31CBCCF0638E}"/>
            </a:ext>
          </a:extLst>
        </xdr:cNvPr>
        <xdr:cNvCxnSpPr/>
      </xdr:nvCxnSpPr>
      <xdr:spPr>
        <a:xfrm>
          <a:off x="1142365" y="6369473"/>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2D68D0AB-E73D-41D0-A368-4B6D02307BE0}"/>
            </a:ext>
          </a:extLst>
        </xdr:cNvPr>
        <xdr:cNvSpPr txBox="1"/>
      </xdr:nvSpPr>
      <xdr:spPr>
        <a:xfrm>
          <a:off x="784241" y="627948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AF9AFA84-06A2-4869-8812-E9A38AB0487D}"/>
            </a:ext>
          </a:extLst>
        </xdr:cNvPr>
        <xdr:cNvCxnSpPr/>
      </xdr:nvCxnSpPr>
      <xdr:spPr>
        <a:xfrm>
          <a:off x="1142365" y="601345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4C437AF4-6BBC-4728-BA64-5E9841812A80}"/>
            </a:ext>
          </a:extLst>
        </xdr:cNvPr>
        <xdr:cNvSpPr txBox="1"/>
      </xdr:nvSpPr>
      <xdr:spPr>
        <a:xfrm>
          <a:off x="784241" y="591583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995AFF95-346A-41CE-A0BE-921E884FDB46}"/>
            </a:ext>
          </a:extLst>
        </xdr:cNvPr>
        <xdr:cNvCxnSpPr/>
      </xdr:nvCxnSpPr>
      <xdr:spPr>
        <a:xfrm>
          <a:off x="1142365" y="5649807"/>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59859071-0CAD-4CB5-A621-E27656E42D90}"/>
            </a:ext>
          </a:extLst>
        </xdr:cNvPr>
        <xdr:cNvSpPr txBox="1"/>
      </xdr:nvSpPr>
      <xdr:spPr>
        <a:xfrm>
          <a:off x="784241" y="556172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7B74B9EE-70E8-4D32-AC49-12C59B3529DE}"/>
            </a:ext>
          </a:extLst>
        </xdr:cNvPr>
        <xdr:cNvCxnSpPr/>
      </xdr:nvCxnSpPr>
      <xdr:spPr>
        <a:xfrm>
          <a:off x="1142365" y="5295688"/>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59890980-578A-4803-A59B-2BCB0B51D0A4}"/>
            </a:ext>
          </a:extLst>
        </xdr:cNvPr>
        <xdr:cNvSpPr txBox="1"/>
      </xdr:nvSpPr>
      <xdr:spPr>
        <a:xfrm>
          <a:off x="784241" y="520188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15B46F57-2890-4986-9614-4FA8263C3769}"/>
            </a:ext>
          </a:extLst>
        </xdr:cNvPr>
        <xdr:cNvCxnSpPr/>
      </xdr:nvCxnSpPr>
      <xdr:spPr>
        <a:xfrm>
          <a:off x="1142365" y="4932045"/>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282CD729-3AA5-4C81-8A62-0484DE3CF86F}"/>
            </a:ext>
          </a:extLst>
        </xdr:cNvPr>
        <xdr:cNvSpPr txBox="1"/>
      </xdr:nvSpPr>
      <xdr:spPr>
        <a:xfrm>
          <a:off x="784241" y="48382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F82B513B-0877-43AB-B7D9-E09DEF44D489}"/>
            </a:ext>
          </a:extLst>
        </xdr:cNvPr>
        <xdr:cNvSpPr/>
      </xdr:nvSpPr>
      <xdr:spPr>
        <a:xfrm>
          <a:off x="1142365" y="4932045"/>
          <a:ext cx="3826510"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77682</xdr:rowOff>
    </xdr:from>
    <xdr:to>
      <xdr:col>23</xdr:col>
      <xdr:colOff>85090</xdr:colOff>
      <xdr:row>34</xdr:row>
      <xdr:rowOff>126154</xdr:rowOff>
    </xdr:to>
    <xdr:cxnSp macro="">
      <xdr:nvCxnSpPr>
        <xdr:cNvPr id="65" name="直線コネクタ 64">
          <a:extLst>
            <a:ext uri="{FF2B5EF4-FFF2-40B4-BE49-F238E27FC236}">
              <a16:creationId xmlns:a16="http://schemas.microsoft.com/office/drawing/2014/main" id="{00C1184F-3715-45CB-9296-D99A955E2C57}"/>
            </a:ext>
          </a:extLst>
        </xdr:cNvPr>
        <xdr:cNvCxnSpPr/>
      </xdr:nvCxnSpPr>
      <xdr:spPr>
        <a:xfrm flipV="1">
          <a:off x="4295775" y="5459307"/>
          <a:ext cx="1270" cy="1252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129981</xdr:rowOff>
    </xdr:from>
    <xdr:ext cx="405111" cy="259045"/>
    <xdr:sp macro="" textlink="">
      <xdr:nvSpPr>
        <xdr:cNvPr id="66" name="有形固定資産減価償却率最小値テキスト">
          <a:extLst>
            <a:ext uri="{FF2B5EF4-FFF2-40B4-BE49-F238E27FC236}">
              <a16:creationId xmlns:a16="http://schemas.microsoft.com/office/drawing/2014/main" id="{0F177144-FA67-40B8-8709-B5645FDE3FF3}"/>
            </a:ext>
          </a:extLst>
        </xdr:cNvPr>
        <xdr:cNvSpPr txBox="1"/>
      </xdr:nvSpPr>
      <xdr:spPr>
        <a:xfrm>
          <a:off x="4342765" y="6715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126154</xdr:rowOff>
    </xdr:from>
    <xdr:to>
      <xdr:col>23</xdr:col>
      <xdr:colOff>174625</xdr:colOff>
      <xdr:row>34</xdr:row>
      <xdr:rowOff>126154</xdr:rowOff>
    </xdr:to>
    <xdr:cxnSp macro="">
      <xdr:nvCxnSpPr>
        <xdr:cNvPr id="67" name="直線コネクタ 66">
          <a:extLst>
            <a:ext uri="{FF2B5EF4-FFF2-40B4-BE49-F238E27FC236}">
              <a16:creationId xmlns:a16="http://schemas.microsoft.com/office/drawing/2014/main" id="{8B89A552-A930-4CAC-967B-D90422B2A57B}"/>
            </a:ext>
          </a:extLst>
        </xdr:cNvPr>
        <xdr:cNvCxnSpPr/>
      </xdr:nvCxnSpPr>
      <xdr:spPr>
        <a:xfrm>
          <a:off x="4206875" y="6711739"/>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24359</xdr:rowOff>
    </xdr:from>
    <xdr:ext cx="405111" cy="259045"/>
    <xdr:sp macro="" textlink="">
      <xdr:nvSpPr>
        <xdr:cNvPr id="68" name="有形固定資産減価償却率最大値テキスト">
          <a:extLst>
            <a:ext uri="{FF2B5EF4-FFF2-40B4-BE49-F238E27FC236}">
              <a16:creationId xmlns:a16="http://schemas.microsoft.com/office/drawing/2014/main" id="{EF5EC2D4-5A81-40D3-9669-4E8F8C562DED}"/>
            </a:ext>
          </a:extLst>
        </xdr:cNvPr>
        <xdr:cNvSpPr txBox="1"/>
      </xdr:nvSpPr>
      <xdr:spPr>
        <a:xfrm>
          <a:off x="4342765" y="5230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77682</xdr:rowOff>
    </xdr:from>
    <xdr:to>
      <xdr:col>23</xdr:col>
      <xdr:colOff>174625</xdr:colOff>
      <xdr:row>27</xdr:row>
      <xdr:rowOff>77682</xdr:rowOff>
    </xdr:to>
    <xdr:cxnSp macro="">
      <xdr:nvCxnSpPr>
        <xdr:cNvPr id="69" name="直線コネクタ 68">
          <a:extLst>
            <a:ext uri="{FF2B5EF4-FFF2-40B4-BE49-F238E27FC236}">
              <a16:creationId xmlns:a16="http://schemas.microsoft.com/office/drawing/2014/main" id="{8ABFCD0A-3AC9-4A0C-B0FD-41394808198D}"/>
            </a:ext>
          </a:extLst>
        </xdr:cNvPr>
        <xdr:cNvCxnSpPr/>
      </xdr:nvCxnSpPr>
      <xdr:spPr>
        <a:xfrm>
          <a:off x="4206875" y="5459307"/>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145855</xdr:rowOff>
    </xdr:from>
    <xdr:ext cx="405111" cy="259045"/>
    <xdr:sp macro="" textlink="">
      <xdr:nvSpPr>
        <xdr:cNvPr id="70" name="有形固定資産減価償却率平均値テキスト">
          <a:extLst>
            <a:ext uri="{FF2B5EF4-FFF2-40B4-BE49-F238E27FC236}">
              <a16:creationId xmlns:a16="http://schemas.microsoft.com/office/drawing/2014/main" id="{285F2A5F-1917-48CC-B151-C94DC1EDF3B9}"/>
            </a:ext>
          </a:extLst>
        </xdr:cNvPr>
        <xdr:cNvSpPr txBox="1"/>
      </xdr:nvSpPr>
      <xdr:spPr>
        <a:xfrm>
          <a:off x="4342765" y="60399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167428</xdr:rowOff>
    </xdr:from>
    <xdr:to>
      <xdr:col>23</xdr:col>
      <xdr:colOff>136525</xdr:colOff>
      <xdr:row>31</xdr:row>
      <xdr:rowOff>97578</xdr:rowOff>
    </xdr:to>
    <xdr:sp macro="" textlink="">
      <xdr:nvSpPr>
        <xdr:cNvPr id="71" name="フローチャート: 判断 70">
          <a:extLst>
            <a:ext uri="{FF2B5EF4-FFF2-40B4-BE49-F238E27FC236}">
              <a16:creationId xmlns:a16="http://schemas.microsoft.com/office/drawing/2014/main" id="{58DC1074-87D9-49E6-BBE3-C9C5F27967F4}"/>
            </a:ext>
          </a:extLst>
        </xdr:cNvPr>
        <xdr:cNvSpPr/>
      </xdr:nvSpPr>
      <xdr:spPr>
        <a:xfrm>
          <a:off x="4244975" y="6067213"/>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127847</xdr:rowOff>
    </xdr:from>
    <xdr:to>
      <xdr:col>19</xdr:col>
      <xdr:colOff>187325</xdr:colOff>
      <xdr:row>31</xdr:row>
      <xdr:rowOff>57997</xdr:rowOff>
    </xdr:to>
    <xdr:sp macro="" textlink="">
      <xdr:nvSpPr>
        <xdr:cNvPr id="72" name="フローチャート: 判断 71">
          <a:extLst>
            <a:ext uri="{FF2B5EF4-FFF2-40B4-BE49-F238E27FC236}">
              <a16:creationId xmlns:a16="http://schemas.microsoft.com/office/drawing/2014/main" id="{DB98B604-16B2-4CD8-A988-0597F2EFEAF6}"/>
            </a:ext>
          </a:extLst>
        </xdr:cNvPr>
        <xdr:cNvSpPr/>
      </xdr:nvSpPr>
      <xdr:spPr>
        <a:xfrm>
          <a:off x="3611880" y="6027632"/>
          <a:ext cx="80645"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102658</xdr:rowOff>
    </xdr:from>
    <xdr:to>
      <xdr:col>15</xdr:col>
      <xdr:colOff>187325</xdr:colOff>
      <xdr:row>31</xdr:row>
      <xdr:rowOff>32808</xdr:rowOff>
    </xdr:to>
    <xdr:sp macro="" textlink="">
      <xdr:nvSpPr>
        <xdr:cNvPr id="73" name="フローチャート: 判断 72">
          <a:extLst>
            <a:ext uri="{FF2B5EF4-FFF2-40B4-BE49-F238E27FC236}">
              <a16:creationId xmlns:a16="http://schemas.microsoft.com/office/drawing/2014/main" id="{61A80BFD-1129-403F-917C-94C53E9591F3}"/>
            </a:ext>
          </a:extLst>
        </xdr:cNvPr>
        <xdr:cNvSpPr/>
      </xdr:nvSpPr>
      <xdr:spPr>
        <a:xfrm>
          <a:off x="2926080" y="5994823"/>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95462</xdr:rowOff>
    </xdr:from>
    <xdr:to>
      <xdr:col>11</xdr:col>
      <xdr:colOff>187325</xdr:colOff>
      <xdr:row>31</xdr:row>
      <xdr:rowOff>25612</xdr:rowOff>
    </xdr:to>
    <xdr:sp macro="" textlink="">
      <xdr:nvSpPr>
        <xdr:cNvPr id="74" name="フローチャート: 判断 73">
          <a:extLst>
            <a:ext uri="{FF2B5EF4-FFF2-40B4-BE49-F238E27FC236}">
              <a16:creationId xmlns:a16="http://schemas.microsoft.com/office/drawing/2014/main" id="{0D199CCA-0C66-41FC-8CF6-51DEBE27AB65}"/>
            </a:ext>
          </a:extLst>
        </xdr:cNvPr>
        <xdr:cNvSpPr/>
      </xdr:nvSpPr>
      <xdr:spPr>
        <a:xfrm>
          <a:off x="2240280" y="5987627"/>
          <a:ext cx="8064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52282</xdr:rowOff>
    </xdr:from>
    <xdr:to>
      <xdr:col>7</xdr:col>
      <xdr:colOff>187325</xdr:colOff>
      <xdr:row>30</xdr:row>
      <xdr:rowOff>153882</xdr:rowOff>
    </xdr:to>
    <xdr:sp macro="" textlink="">
      <xdr:nvSpPr>
        <xdr:cNvPr id="75" name="フローチャート: 判断 74">
          <a:extLst>
            <a:ext uri="{FF2B5EF4-FFF2-40B4-BE49-F238E27FC236}">
              <a16:creationId xmlns:a16="http://schemas.microsoft.com/office/drawing/2014/main" id="{AEC1F5A3-A40F-4A12-81E0-4AF9CCFB2BCE}"/>
            </a:ext>
          </a:extLst>
        </xdr:cNvPr>
        <xdr:cNvSpPr/>
      </xdr:nvSpPr>
      <xdr:spPr>
        <a:xfrm>
          <a:off x="1554480" y="5952067"/>
          <a:ext cx="8064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6B8C660F-6A6C-45ED-A3B4-D3DFD0CD655C}"/>
            </a:ext>
          </a:extLst>
        </xdr:cNvPr>
        <xdr:cNvSpPr txBox="1"/>
      </xdr:nvSpPr>
      <xdr:spPr>
        <a:xfrm>
          <a:off x="413321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4BCE2EC3-0143-4953-9D2F-E801710C108B}"/>
            </a:ext>
          </a:extLst>
        </xdr:cNvPr>
        <xdr:cNvSpPr txBox="1"/>
      </xdr:nvSpPr>
      <xdr:spPr>
        <a:xfrm>
          <a:off x="35020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7257B87C-ADB3-4C0A-8EB1-3EAD315C11D9}"/>
            </a:ext>
          </a:extLst>
        </xdr:cNvPr>
        <xdr:cNvSpPr txBox="1"/>
      </xdr:nvSpPr>
      <xdr:spPr>
        <a:xfrm>
          <a:off x="28162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50A3CEE-7AE2-48D0-BA82-C6F2F852380F}"/>
            </a:ext>
          </a:extLst>
        </xdr:cNvPr>
        <xdr:cNvSpPr txBox="1"/>
      </xdr:nvSpPr>
      <xdr:spPr>
        <a:xfrm>
          <a:off x="21304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1C6C4311-8134-4D7F-8880-320F156518AD}"/>
            </a:ext>
          </a:extLst>
        </xdr:cNvPr>
        <xdr:cNvSpPr txBox="1"/>
      </xdr:nvSpPr>
      <xdr:spPr>
        <a:xfrm>
          <a:off x="14446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126577</xdr:rowOff>
    </xdr:from>
    <xdr:to>
      <xdr:col>23</xdr:col>
      <xdr:colOff>136525</xdr:colOff>
      <xdr:row>30</xdr:row>
      <xdr:rowOff>56727</xdr:rowOff>
    </xdr:to>
    <xdr:sp macro="" textlink="">
      <xdr:nvSpPr>
        <xdr:cNvPr id="81" name="楕円 80">
          <a:extLst>
            <a:ext uri="{FF2B5EF4-FFF2-40B4-BE49-F238E27FC236}">
              <a16:creationId xmlns:a16="http://schemas.microsoft.com/office/drawing/2014/main" id="{02097AA3-8840-4428-B667-E5EFC10FEC8C}"/>
            </a:ext>
          </a:extLst>
        </xdr:cNvPr>
        <xdr:cNvSpPr/>
      </xdr:nvSpPr>
      <xdr:spPr>
        <a:xfrm>
          <a:off x="4244975" y="5854912"/>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149454</xdr:rowOff>
    </xdr:from>
    <xdr:ext cx="405111" cy="259045"/>
    <xdr:sp macro="" textlink="">
      <xdr:nvSpPr>
        <xdr:cNvPr id="82" name="有形固定資産減価償却率該当値テキスト">
          <a:extLst>
            <a:ext uri="{FF2B5EF4-FFF2-40B4-BE49-F238E27FC236}">
              <a16:creationId xmlns:a16="http://schemas.microsoft.com/office/drawing/2014/main" id="{533BB4AF-A7FC-4CCB-96FD-6D01AA0F4EA2}"/>
            </a:ext>
          </a:extLst>
        </xdr:cNvPr>
        <xdr:cNvSpPr txBox="1"/>
      </xdr:nvSpPr>
      <xdr:spPr>
        <a:xfrm>
          <a:off x="4342765" y="5702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58208</xdr:rowOff>
    </xdr:from>
    <xdr:to>
      <xdr:col>19</xdr:col>
      <xdr:colOff>187325</xdr:colOff>
      <xdr:row>29</xdr:row>
      <xdr:rowOff>159808</xdr:rowOff>
    </xdr:to>
    <xdr:sp macro="" textlink="">
      <xdr:nvSpPr>
        <xdr:cNvPr id="83" name="楕円 82">
          <a:extLst>
            <a:ext uri="{FF2B5EF4-FFF2-40B4-BE49-F238E27FC236}">
              <a16:creationId xmlns:a16="http://schemas.microsoft.com/office/drawing/2014/main" id="{9D940E7A-A564-4D74-9DCC-861B555695CA}"/>
            </a:ext>
          </a:extLst>
        </xdr:cNvPr>
        <xdr:cNvSpPr/>
      </xdr:nvSpPr>
      <xdr:spPr>
        <a:xfrm>
          <a:off x="3611880" y="5778923"/>
          <a:ext cx="8064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109008</xdr:rowOff>
    </xdr:from>
    <xdr:to>
      <xdr:col>23</xdr:col>
      <xdr:colOff>85725</xdr:colOff>
      <xdr:row>30</xdr:row>
      <xdr:rowOff>5927</xdr:rowOff>
    </xdr:to>
    <xdr:cxnSp macro="">
      <xdr:nvCxnSpPr>
        <xdr:cNvPr id="84" name="直線コネクタ 83">
          <a:extLst>
            <a:ext uri="{FF2B5EF4-FFF2-40B4-BE49-F238E27FC236}">
              <a16:creationId xmlns:a16="http://schemas.microsoft.com/office/drawing/2014/main" id="{15FD85C9-BC62-458F-9102-8E1789350081}"/>
            </a:ext>
          </a:extLst>
        </xdr:cNvPr>
        <xdr:cNvCxnSpPr/>
      </xdr:nvCxnSpPr>
      <xdr:spPr>
        <a:xfrm>
          <a:off x="3656965" y="5831628"/>
          <a:ext cx="640715" cy="7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4233</xdr:rowOff>
    </xdr:from>
    <xdr:to>
      <xdr:col>15</xdr:col>
      <xdr:colOff>187325</xdr:colOff>
      <xdr:row>29</xdr:row>
      <xdr:rowOff>105833</xdr:rowOff>
    </xdr:to>
    <xdr:sp macro="" textlink="">
      <xdr:nvSpPr>
        <xdr:cNvPr id="85" name="楕円 84">
          <a:extLst>
            <a:ext uri="{FF2B5EF4-FFF2-40B4-BE49-F238E27FC236}">
              <a16:creationId xmlns:a16="http://schemas.microsoft.com/office/drawing/2014/main" id="{BC6C0E85-8C9D-4C95-94E4-8E088A3BCDD0}"/>
            </a:ext>
          </a:extLst>
        </xdr:cNvPr>
        <xdr:cNvSpPr/>
      </xdr:nvSpPr>
      <xdr:spPr>
        <a:xfrm>
          <a:off x="2926080" y="5730663"/>
          <a:ext cx="8064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55033</xdr:rowOff>
    </xdr:from>
    <xdr:to>
      <xdr:col>19</xdr:col>
      <xdr:colOff>136525</xdr:colOff>
      <xdr:row>29</xdr:row>
      <xdr:rowOff>109008</xdr:rowOff>
    </xdr:to>
    <xdr:cxnSp macro="">
      <xdr:nvCxnSpPr>
        <xdr:cNvPr id="86" name="直線コネクタ 85">
          <a:extLst>
            <a:ext uri="{FF2B5EF4-FFF2-40B4-BE49-F238E27FC236}">
              <a16:creationId xmlns:a16="http://schemas.microsoft.com/office/drawing/2014/main" id="{C5730F26-6A02-42B5-BA06-DE41D713935E}"/>
            </a:ext>
          </a:extLst>
        </xdr:cNvPr>
        <xdr:cNvCxnSpPr/>
      </xdr:nvCxnSpPr>
      <xdr:spPr>
        <a:xfrm>
          <a:off x="2971165" y="5783368"/>
          <a:ext cx="6858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143298</xdr:rowOff>
    </xdr:from>
    <xdr:to>
      <xdr:col>11</xdr:col>
      <xdr:colOff>187325</xdr:colOff>
      <xdr:row>29</xdr:row>
      <xdr:rowOff>73448</xdr:rowOff>
    </xdr:to>
    <xdr:sp macro="" textlink="">
      <xdr:nvSpPr>
        <xdr:cNvPr id="87" name="楕円 86">
          <a:extLst>
            <a:ext uri="{FF2B5EF4-FFF2-40B4-BE49-F238E27FC236}">
              <a16:creationId xmlns:a16="http://schemas.microsoft.com/office/drawing/2014/main" id="{4158C58F-1B7F-4C1C-A722-180AF2A2C12C}"/>
            </a:ext>
          </a:extLst>
        </xdr:cNvPr>
        <xdr:cNvSpPr/>
      </xdr:nvSpPr>
      <xdr:spPr>
        <a:xfrm>
          <a:off x="2240280" y="5694468"/>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22648</xdr:rowOff>
    </xdr:from>
    <xdr:to>
      <xdr:col>15</xdr:col>
      <xdr:colOff>136525</xdr:colOff>
      <xdr:row>29</xdr:row>
      <xdr:rowOff>55033</xdr:rowOff>
    </xdr:to>
    <xdr:cxnSp macro="">
      <xdr:nvCxnSpPr>
        <xdr:cNvPr id="88" name="直線コネクタ 87">
          <a:extLst>
            <a:ext uri="{FF2B5EF4-FFF2-40B4-BE49-F238E27FC236}">
              <a16:creationId xmlns:a16="http://schemas.microsoft.com/office/drawing/2014/main" id="{D2549C4E-9047-4151-826B-50EFA1F35EF5}"/>
            </a:ext>
          </a:extLst>
        </xdr:cNvPr>
        <xdr:cNvCxnSpPr/>
      </xdr:nvCxnSpPr>
      <xdr:spPr>
        <a:xfrm>
          <a:off x="2285365" y="5743363"/>
          <a:ext cx="6858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110913</xdr:rowOff>
    </xdr:from>
    <xdr:to>
      <xdr:col>7</xdr:col>
      <xdr:colOff>187325</xdr:colOff>
      <xdr:row>29</xdr:row>
      <xdr:rowOff>41063</xdr:rowOff>
    </xdr:to>
    <xdr:sp macro="" textlink="">
      <xdr:nvSpPr>
        <xdr:cNvPr id="89" name="楕円 88">
          <a:extLst>
            <a:ext uri="{FF2B5EF4-FFF2-40B4-BE49-F238E27FC236}">
              <a16:creationId xmlns:a16="http://schemas.microsoft.com/office/drawing/2014/main" id="{2C87386F-F4CF-4DAD-B6BB-C441FBF961FE}"/>
            </a:ext>
          </a:extLst>
        </xdr:cNvPr>
        <xdr:cNvSpPr/>
      </xdr:nvSpPr>
      <xdr:spPr>
        <a:xfrm>
          <a:off x="1554480" y="5663988"/>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161713</xdr:rowOff>
    </xdr:from>
    <xdr:to>
      <xdr:col>11</xdr:col>
      <xdr:colOff>136525</xdr:colOff>
      <xdr:row>29</xdr:row>
      <xdr:rowOff>22648</xdr:rowOff>
    </xdr:to>
    <xdr:cxnSp macro="">
      <xdr:nvCxnSpPr>
        <xdr:cNvPr id="90" name="直線コネクタ 89">
          <a:extLst>
            <a:ext uri="{FF2B5EF4-FFF2-40B4-BE49-F238E27FC236}">
              <a16:creationId xmlns:a16="http://schemas.microsoft.com/office/drawing/2014/main" id="{591FD80B-41D6-4E85-A73E-E84A19024DDE}"/>
            </a:ext>
          </a:extLst>
        </xdr:cNvPr>
        <xdr:cNvCxnSpPr/>
      </xdr:nvCxnSpPr>
      <xdr:spPr>
        <a:xfrm>
          <a:off x="1599565" y="5716693"/>
          <a:ext cx="6858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49124</xdr:rowOff>
    </xdr:from>
    <xdr:ext cx="405111" cy="259045"/>
    <xdr:sp macro="" textlink="">
      <xdr:nvSpPr>
        <xdr:cNvPr id="91" name="n_1aveValue有形固定資産減価償却率">
          <a:extLst>
            <a:ext uri="{FF2B5EF4-FFF2-40B4-BE49-F238E27FC236}">
              <a16:creationId xmlns:a16="http://schemas.microsoft.com/office/drawing/2014/main" id="{E5EE60E0-BD24-4B14-9520-9609532A2EE2}"/>
            </a:ext>
          </a:extLst>
        </xdr:cNvPr>
        <xdr:cNvSpPr txBox="1"/>
      </xdr:nvSpPr>
      <xdr:spPr>
        <a:xfrm>
          <a:off x="3464569" y="6118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23935</xdr:rowOff>
    </xdr:from>
    <xdr:ext cx="405111" cy="259045"/>
    <xdr:sp macro="" textlink="">
      <xdr:nvSpPr>
        <xdr:cNvPr id="92" name="n_2aveValue有形固定資産減価償却率">
          <a:extLst>
            <a:ext uri="{FF2B5EF4-FFF2-40B4-BE49-F238E27FC236}">
              <a16:creationId xmlns:a16="http://schemas.microsoft.com/office/drawing/2014/main" id="{859EBD18-D295-4BE3-A173-DC3F40E9ED0D}"/>
            </a:ext>
          </a:extLst>
        </xdr:cNvPr>
        <xdr:cNvSpPr txBox="1"/>
      </xdr:nvSpPr>
      <xdr:spPr>
        <a:xfrm>
          <a:off x="2793374" y="6087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16739</xdr:rowOff>
    </xdr:from>
    <xdr:ext cx="405111" cy="259045"/>
    <xdr:sp macro="" textlink="">
      <xdr:nvSpPr>
        <xdr:cNvPr id="93" name="n_3aveValue有形固定資産減価償却率">
          <a:extLst>
            <a:ext uri="{FF2B5EF4-FFF2-40B4-BE49-F238E27FC236}">
              <a16:creationId xmlns:a16="http://schemas.microsoft.com/office/drawing/2014/main" id="{BCF94D0F-78B1-4D5A-A502-1E3EB9E0FF15}"/>
            </a:ext>
          </a:extLst>
        </xdr:cNvPr>
        <xdr:cNvSpPr txBox="1"/>
      </xdr:nvSpPr>
      <xdr:spPr>
        <a:xfrm>
          <a:off x="2107574" y="60879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145009</xdr:rowOff>
    </xdr:from>
    <xdr:ext cx="405111" cy="259045"/>
    <xdr:sp macro="" textlink="">
      <xdr:nvSpPr>
        <xdr:cNvPr id="94" name="n_4aveValue有形固定資産減価償却率">
          <a:extLst>
            <a:ext uri="{FF2B5EF4-FFF2-40B4-BE49-F238E27FC236}">
              <a16:creationId xmlns:a16="http://schemas.microsoft.com/office/drawing/2014/main" id="{A3355E06-2186-4484-97DF-909C4F4A0CFA}"/>
            </a:ext>
          </a:extLst>
        </xdr:cNvPr>
        <xdr:cNvSpPr txBox="1"/>
      </xdr:nvSpPr>
      <xdr:spPr>
        <a:xfrm>
          <a:off x="1421774" y="6039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4885</xdr:rowOff>
    </xdr:from>
    <xdr:ext cx="405111" cy="259045"/>
    <xdr:sp macro="" textlink="">
      <xdr:nvSpPr>
        <xdr:cNvPr id="95" name="n_1mainValue有形固定資産減価償却率">
          <a:extLst>
            <a:ext uri="{FF2B5EF4-FFF2-40B4-BE49-F238E27FC236}">
              <a16:creationId xmlns:a16="http://schemas.microsoft.com/office/drawing/2014/main" id="{35B39499-E4B6-43C1-9C9F-1AC864839221}"/>
            </a:ext>
          </a:extLst>
        </xdr:cNvPr>
        <xdr:cNvSpPr txBox="1"/>
      </xdr:nvSpPr>
      <xdr:spPr>
        <a:xfrm>
          <a:off x="3464569" y="5559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122360</xdr:rowOff>
    </xdr:from>
    <xdr:ext cx="405111" cy="259045"/>
    <xdr:sp macro="" textlink="">
      <xdr:nvSpPr>
        <xdr:cNvPr id="96" name="n_2mainValue有形固定資産減価償却率">
          <a:extLst>
            <a:ext uri="{FF2B5EF4-FFF2-40B4-BE49-F238E27FC236}">
              <a16:creationId xmlns:a16="http://schemas.microsoft.com/office/drawing/2014/main" id="{5707E6F9-38E6-4150-9F5C-17DC56C0BB23}"/>
            </a:ext>
          </a:extLst>
        </xdr:cNvPr>
        <xdr:cNvSpPr txBox="1"/>
      </xdr:nvSpPr>
      <xdr:spPr>
        <a:xfrm>
          <a:off x="2793374" y="550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89975</xdr:rowOff>
    </xdr:from>
    <xdr:ext cx="405111" cy="259045"/>
    <xdr:sp macro="" textlink="">
      <xdr:nvSpPr>
        <xdr:cNvPr id="97" name="n_3mainValue有形固定資産減価償却率">
          <a:extLst>
            <a:ext uri="{FF2B5EF4-FFF2-40B4-BE49-F238E27FC236}">
              <a16:creationId xmlns:a16="http://schemas.microsoft.com/office/drawing/2014/main" id="{CDDCDB43-320E-4295-9F34-9353ACE5FABC}"/>
            </a:ext>
          </a:extLst>
        </xdr:cNvPr>
        <xdr:cNvSpPr txBox="1"/>
      </xdr:nvSpPr>
      <xdr:spPr>
        <a:xfrm>
          <a:off x="2107574" y="5475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57590</xdr:rowOff>
    </xdr:from>
    <xdr:ext cx="405111" cy="259045"/>
    <xdr:sp macro="" textlink="">
      <xdr:nvSpPr>
        <xdr:cNvPr id="98" name="n_4mainValue有形固定資産減価償却率">
          <a:extLst>
            <a:ext uri="{FF2B5EF4-FFF2-40B4-BE49-F238E27FC236}">
              <a16:creationId xmlns:a16="http://schemas.microsoft.com/office/drawing/2014/main" id="{29E551FB-C84B-4E02-9825-0E33FD91AF39}"/>
            </a:ext>
          </a:extLst>
        </xdr:cNvPr>
        <xdr:cNvSpPr txBox="1"/>
      </xdr:nvSpPr>
      <xdr:spPr>
        <a:xfrm>
          <a:off x="1421774" y="5435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558CAD94-9CB3-4BA6-9634-FD2EA56F158A}"/>
            </a:ext>
          </a:extLst>
        </xdr:cNvPr>
        <xdr:cNvSpPr/>
      </xdr:nvSpPr>
      <xdr:spPr>
        <a:xfrm>
          <a:off x="10188575" y="4254500"/>
          <a:ext cx="3805555" cy="2965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122FB6DD-FAAA-4A30-AD13-2617EC3A3FF8}"/>
            </a:ext>
          </a:extLst>
        </xdr:cNvPr>
        <xdr:cNvSpPr/>
      </xdr:nvSpPr>
      <xdr:spPr>
        <a:xfrm>
          <a:off x="11144518" y="4607497"/>
          <a:ext cx="941169"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FA265665-C9AA-48F1-B4CB-AEC65A486919}"/>
            </a:ext>
          </a:extLst>
        </xdr:cNvPr>
        <xdr:cNvSpPr/>
      </xdr:nvSpPr>
      <xdr:spPr>
        <a:xfrm>
          <a:off x="12437015" y="4585111"/>
          <a:ext cx="858709"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[ 764.8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565F6A38-023C-40F4-9684-1843FB74C665}"/>
            </a:ext>
          </a:extLst>
        </xdr:cNvPr>
        <xdr:cNvSpPr/>
      </xdr:nvSpPr>
      <xdr:spPr>
        <a:xfrm>
          <a:off x="139604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8FD0E2B9-5515-4415-86B5-18A1BD2A1611}"/>
            </a:ext>
          </a:extLst>
        </xdr:cNvPr>
        <xdr:cNvSpPr/>
      </xdr:nvSpPr>
      <xdr:spPr>
        <a:xfrm>
          <a:off x="139604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C103440B-B239-4351-B5F5-9A8CF99ED1BB}"/>
            </a:ext>
          </a:extLst>
        </xdr:cNvPr>
        <xdr:cNvSpPr/>
      </xdr:nvSpPr>
      <xdr:spPr>
        <a:xfrm>
          <a:off x="153320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6E066FE6-7B3D-4FAC-A54B-3BAA735C7C99}"/>
            </a:ext>
          </a:extLst>
        </xdr:cNvPr>
        <xdr:cNvSpPr/>
      </xdr:nvSpPr>
      <xdr:spPr>
        <a:xfrm>
          <a:off x="153320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7FA6BEFA-D4B8-4B32-B63F-86D4D0FF9D7B}"/>
            </a:ext>
          </a:extLst>
        </xdr:cNvPr>
        <xdr:cNvSpPr/>
      </xdr:nvSpPr>
      <xdr:spPr>
        <a:xfrm>
          <a:off x="16813530"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32A379EA-35C5-4DB2-ADD9-5881044B4B4A}"/>
            </a:ext>
          </a:extLst>
        </xdr:cNvPr>
        <xdr:cNvSpPr/>
      </xdr:nvSpPr>
      <xdr:spPr>
        <a:xfrm>
          <a:off x="16813530"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A29E4777-B9A3-41D1-9D32-9F32387DE84E}"/>
            </a:ext>
          </a:extLst>
        </xdr:cNvPr>
        <xdr:cNvSpPr/>
      </xdr:nvSpPr>
      <xdr:spPr>
        <a:xfrm>
          <a:off x="10188575" y="4932045"/>
          <a:ext cx="3805555"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0FCB117A-5BB5-41FE-8E64-3D0DE873B2B5}"/>
            </a:ext>
          </a:extLst>
        </xdr:cNvPr>
        <xdr:cNvSpPr/>
      </xdr:nvSpPr>
      <xdr:spPr>
        <a:xfrm>
          <a:off x="14241780" y="4932045"/>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FFD12819-A9CE-4F72-9D13-6B754B058B28}"/>
            </a:ext>
          </a:extLst>
        </xdr:cNvPr>
        <xdr:cNvSpPr/>
      </xdr:nvSpPr>
      <xdr:spPr>
        <a:xfrm>
          <a:off x="14241780" y="5001260"/>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35C76D45-DEED-49DF-85DC-1A747B733F3A}"/>
            </a:ext>
          </a:extLst>
        </xdr:cNvPr>
        <xdr:cNvSpPr txBox="1"/>
      </xdr:nvSpPr>
      <xdr:spPr>
        <a:xfrm>
          <a:off x="14317980" y="5229860"/>
          <a:ext cx="4100195"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債務償還比率は類似団体平均を上回ってはいるものの、前年度と比較し、大きく減少している。主な要因としては、新規の普通建設事業を抑制してきたことが考えられる。 </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引き続き、債務償還比率が増加しないよう、市債発行額の縮減に取り組んでいく。 </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B79E31E4-775B-479C-B651-ADB541BCEDCD}"/>
            </a:ext>
          </a:extLst>
        </xdr:cNvPr>
        <xdr:cNvSpPr txBox="1"/>
      </xdr:nvSpPr>
      <xdr:spPr>
        <a:xfrm>
          <a:off x="10150475" y="474535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74FF05C8-74F7-4DA8-813F-8F0F45BA6628}"/>
            </a:ext>
          </a:extLst>
        </xdr:cNvPr>
        <xdr:cNvCxnSpPr/>
      </xdr:nvCxnSpPr>
      <xdr:spPr>
        <a:xfrm>
          <a:off x="10188575" y="7096760"/>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C6DEBEC3-24A1-4941-9F3F-BBC6E353683B}"/>
            </a:ext>
          </a:extLst>
        </xdr:cNvPr>
        <xdr:cNvSpPr txBox="1"/>
      </xdr:nvSpPr>
      <xdr:spPr>
        <a:xfrm>
          <a:off x="9695591" y="699914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C05962BB-B90D-4D3F-A9BC-34BFD3FAFE10}"/>
            </a:ext>
          </a:extLst>
        </xdr:cNvPr>
        <xdr:cNvCxnSpPr/>
      </xdr:nvCxnSpPr>
      <xdr:spPr>
        <a:xfrm>
          <a:off x="10188575" y="6733117"/>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5381BCCE-9582-4E58-9D78-8C752699FB9B}"/>
            </a:ext>
          </a:extLst>
        </xdr:cNvPr>
        <xdr:cNvSpPr txBox="1"/>
      </xdr:nvSpPr>
      <xdr:spPr>
        <a:xfrm>
          <a:off x="9695591" y="663550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DEB6E006-C975-4A12-A5E4-2C0C6AC5A8BD}"/>
            </a:ext>
          </a:extLst>
        </xdr:cNvPr>
        <xdr:cNvCxnSpPr/>
      </xdr:nvCxnSpPr>
      <xdr:spPr>
        <a:xfrm>
          <a:off x="10188575" y="6369473"/>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D0F09C0F-EA34-4B9B-AEA5-CBC9989B4D1E}"/>
            </a:ext>
          </a:extLst>
        </xdr:cNvPr>
        <xdr:cNvSpPr txBox="1"/>
      </xdr:nvSpPr>
      <xdr:spPr>
        <a:xfrm>
          <a:off x="9756296" y="627948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E3C2B02D-3E7C-4806-A6D3-182534612530}"/>
            </a:ext>
          </a:extLst>
        </xdr:cNvPr>
        <xdr:cNvCxnSpPr/>
      </xdr:nvCxnSpPr>
      <xdr:spPr>
        <a:xfrm>
          <a:off x="10188575" y="6013450"/>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BB8917DA-881E-48A3-9B45-7B44DA9C5BB9}"/>
            </a:ext>
          </a:extLst>
        </xdr:cNvPr>
        <xdr:cNvSpPr txBox="1"/>
      </xdr:nvSpPr>
      <xdr:spPr>
        <a:xfrm>
          <a:off x="9756296" y="591583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F5D4F085-25AD-4AEF-A97A-4EDB8A7DB4DF}"/>
            </a:ext>
          </a:extLst>
        </xdr:cNvPr>
        <xdr:cNvCxnSpPr/>
      </xdr:nvCxnSpPr>
      <xdr:spPr>
        <a:xfrm>
          <a:off x="10188575" y="5649807"/>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EF94987F-ADDC-4C1C-BAF4-753BB100580B}"/>
            </a:ext>
          </a:extLst>
        </xdr:cNvPr>
        <xdr:cNvSpPr txBox="1"/>
      </xdr:nvSpPr>
      <xdr:spPr>
        <a:xfrm>
          <a:off x="9756296" y="556172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7B40167E-39BB-4CCE-A9AE-226306CFAECA}"/>
            </a:ext>
          </a:extLst>
        </xdr:cNvPr>
        <xdr:cNvCxnSpPr/>
      </xdr:nvCxnSpPr>
      <xdr:spPr>
        <a:xfrm>
          <a:off x="10188575" y="5295688"/>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4277D9DB-6F75-4979-B20A-0FF072270121}"/>
            </a:ext>
          </a:extLst>
        </xdr:cNvPr>
        <xdr:cNvSpPr txBox="1"/>
      </xdr:nvSpPr>
      <xdr:spPr>
        <a:xfrm>
          <a:off x="9856983" y="520188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C3A3DF44-974C-438A-AA5A-285FDCD5D80E}"/>
            </a:ext>
          </a:extLst>
        </xdr:cNvPr>
        <xdr:cNvCxnSpPr/>
      </xdr:nvCxnSpPr>
      <xdr:spPr>
        <a:xfrm>
          <a:off x="10188575" y="4932045"/>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957415AF-20E2-4990-BA19-8510AB5B052C}"/>
            </a:ext>
          </a:extLst>
        </xdr:cNvPr>
        <xdr:cNvSpPr/>
      </xdr:nvSpPr>
      <xdr:spPr>
        <a:xfrm>
          <a:off x="10188575" y="4932045"/>
          <a:ext cx="3805555"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40979</xdr:rowOff>
    </xdr:from>
    <xdr:to>
      <xdr:col>76</xdr:col>
      <xdr:colOff>21589</xdr:colOff>
      <xdr:row>33</xdr:row>
      <xdr:rowOff>129081</xdr:rowOff>
    </xdr:to>
    <xdr:cxnSp macro="">
      <xdr:nvCxnSpPr>
        <xdr:cNvPr id="127" name="直線コネクタ 126">
          <a:extLst>
            <a:ext uri="{FF2B5EF4-FFF2-40B4-BE49-F238E27FC236}">
              <a16:creationId xmlns:a16="http://schemas.microsoft.com/office/drawing/2014/main" id="{A4768162-7C44-4CE3-A44B-4182C540C703}"/>
            </a:ext>
          </a:extLst>
        </xdr:cNvPr>
        <xdr:cNvCxnSpPr/>
      </xdr:nvCxnSpPr>
      <xdr:spPr>
        <a:xfrm flipV="1">
          <a:off x="13313410" y="5422604"/>
          <a:ext cx="1269" cy="1120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132908</xdr:rowOff>
    </xdr:from>
    <xdr:ext cx="560923" cy="259045"/>
    <xdr:sp macro="" textlink="">
      <xdr:nvSpPr>
        <xdr:cNvPr id="128" name="債務償還比率最小値テキスト">
          <a:extLst>
            <a:ext uri="{FF2B5EF4-FFF2-40B4-BE49-F238E27FC236}">
              <a16:creationId xmlns:a16="http://schemas.microsoft.com/office/drawing/2014/main" id="{6F123C62-63B1-408A-BDAB-8D9DB09B18B3}"/>
            </a:ext>
          </a:extLst>
        </xdr:cNvPr>
        <xdr:cNvSpPr txBox="1"/>
      </xdr:nvSpPr>
      <xdr:spPr>
        <a:xfrm>
          <a:off x="13369925" y="654704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129081</xdr:rowOff>
    </xdr:from>
    <xdr:to>
      <xdr:col>76</xdr:col>
      <xdr:colOff>111125</xdr:colOff>
      <xdr:row>33</xdr:row>
      <xdr:rowOff>129081</xdr:rowOff>
    </xdr:to>
    <xdr:cxnSp macro="">
      <xdr:nvCxnSpPr>
        <xdr:cNvPr id="129" name="直線コネクタ 128">
          <a:extLst>
            <a:ext uri="{FF2B5EF4-FFF2-40B4-BE49-F238E27FC236}">
              <a16:creationId xmlns:a16="http://schemas.microsoft.com/office/drawing/2014/main" id="{CF8DF7E8-7C2F-4E86-8C8D-49581E7C9432}"/>
            </a:ext>
          </a:extLst>
        </xdr:cNvPr>
        <xdr:cNvCxnSpPr/>
      </xdr:nvCxnSpPr>
      <xdr:spPr>
        <a:xfrm>
          <a:off x="13251180" y="6543216"/>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159106</xdr:rowOff>
    </xdr:from>
    <xdr:ext cx="469744" cy="259045"/>
    <xdr:sp macro="" textlink="">
      <xdr:nvSpPr>
        <xdr:cNvPr id="130" name="債務償還比率最大値テキスト">
          <a:extLst>
            <a:ext uri="{FF2B5EF4-FFF2-40B4-BE49-F238E27FC236}">
              <a16:creationId xmlns:a16="http://schemas.microsoft.com/office/drawing/2014/main" id="{955F589B-4701-4690-B568-B212BB264B0B}"/>
            </a:ext>
          </a:extLst>
        </xdr:cNvPr>
        <xdr:cNvSpPr txBox="1"/>
      </xdr:nvSpPr>
      <xdr:spPr>
        <a:xfrm>
          <a:off x="13369925" y="5199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40979</xdr:rowOff>
    </xdr:from>
    <xdr:to>
      <xdr:col>76</xdr:col>
      <xdr:colOff>111125</xdr:colOff>
      <xdr:row>27</xdr:row>
      <xdr:rowOff>40979</xdr:rowOff>
    </xdr:to>
    <xdr:cxnSp macro="">
      <xdr:nvCxnSpPr>
        <xdr:cNvPr id="131" name="直線コネクタ 130">
          <a:extLst>
            <a:ext uri="{FF2B5EF4-FFF2-40B4-BE49-F238E27FC236}">
              <a16:creationId xmlns:a16="http://schemas.microsoft.com/office/drawing/2014/main" id="{D71BB294-A6CB-47FF-991A-B8EA1B562BEA}"/>
            </a:ext>
          </a:extLst>
        </xdr:cNvPr>
        <xdr:cNvCxnSpPr/>
      </xdr:nvCxnSpPr>
      <xdr:spPr>
        <a:xfrm>
          <a:off x="13251180" y="5422604"/>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156530</xdr:rowOff>
    </xdr:from>
    <xdr:ext cx="469744" cy="259045"/>
    <xdr:sp macro="" textlink="">
      <xdr:nvSpPr>
        <xdr:cNvPr id="132" name="債務償還比率平均値テキスト">
          <a:extLst>
            <a:ext uri="{FF2B5EF4-FFF2-40B4-BE49-F238E27FC236}">
              <a16:creationId xmlns:a16="http://schemas.microsoft.com/office/drawing/2014/main" id="{0315F636-EC57-4F2A-8B63-B1CEBFE4133A}"/>
            </a:ext>
          </a:extLst>
        </xdr:cNvPr>
        <xdr:cNvSpPr txBox="1"/>
      </xdr:nvSpPr>
      <xdr:spPr>
        <a:xfrm>
          <a:off x="13369925" y="57115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133653</xdr:rowOff>
    </xdr:from>
    <xdr:to>
      <xdr:col>76</xdr:col>
      <xdr:colOff>73025</xdr:colOff>
      <xdr:row>30</xdr:row>
      <xdr:rowOff>63803</xdr:rowOff>
    </xdr:to>
    <xdr:sp macro="" textlink="">
      <xdr:nvSpPr>
        <xdr:cNvPr id="133" name="フローチャート: 判断 132">
          <a:extLst>
            <a:ext uri="{FF2B5EF4-FFF2-40B4-BE49-F238E27FC236}">
              <a16:creationId xmlns:a16="http://schemas.microsoft.com/office/drawing/2014/main" id="{3A571F13-1867-4529-87E0-CE4552E9E6D5}"/>
            </a:ext>
          </a:extLst>
        </xdr:cNvPr>
        <xdr:cNvSpPr/>
      </xdr:nvSpPr>
      <xdr:spPr>
        <a:xfrm>
          <a:off x="13289280" y="5854368"/>
          <a:ext cx="8064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147638</xdr:rowOff>
    </xdr:from>
    <xdr:to>
      <xdr:col>72</xdr:col>
      <xdr:colOff>123825</xdr:colOff>
      <xdr:row>31</xdr:row>
      <xdr:rowOff>77788</xdr:rowOff>
    </xdr:to>
    <xdr:sp macro="" textlink="">
      <xdr:nvSpPr>
        <xdr:cNvPr id="134" name="フローチャート: 判断 133">
          <a:extLst>
            <a:ext uri="{FF2B5EF4-FFF2-40B4-BE49-F238E27FC236}">
              <a16:creationId xmlns:a16="http://schemas.microsoft.com/office/drawing/2014/main" id="{78EC4BDA-04EF-4B15-A28E-091BFDD69E57}"/>
            </a:ext>
          </a:extLst>
        </xdr:cNvPr>
        <xdr:cNvSpPr/>
      </xdr:nvSpPr>
      <xdr:spPr>
        <a:xfrm>
          <a:off x="12629515" y="6041708"/>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34361</xdr:rowOff>
    </xdr:from>
    <xdr:to>
      <xdr:col>68</xdr:col>
      <xdr:colOff>123825</xdr:colOff>
      <xdr:row>31</xdr:row>
      <xdr:rowOff>135961</xdr:rowOff>
    </xdr:to>
    <xdr:sp macro="" textlink="">
      <xdr:nvSpPr>
        <xdr:cNvPr id="135" name="フローチャート: 判断 134">
          <a:extLst>
            <a:ext uri="{FF2B5EF4-FFF2-40B4-BE49-F238E27FC236}">
              <a16:creationId xmlns:a16="http://schemas.microsoft.com/office/drawing/2014/main" id="{453CA4C9-C64F-4150-A8FD-B67358BC90B1}"/>
            </a:ext>
          </a:extLst>
        </xdr:cNvPr>
        <xdr:cNvSpPr/>
      </xdr:nvSpPr>
      <xdr:spPr>
        <a:xfrm>
          <a:off x="11943715" y="6101786"/>
          <a:ext cx="10731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7493</xdr:rowOff>
    </xdr:from>
    <xdr:to>
      <xdr:col>64</xdr:col>
      <xdr:colOff>123825</xdr:colOff>
      <xdr:row>31</xdr:row>
      <xdr:rowOff>109093</xdr:rowOff>
    </xdr:to>
    <xdr:sp macro="" textlink="">
      <xdr:nvSpPr>
        <xdr:cNvPr id="136" name="フローチャート: 判断 135">
          <a:extLst>
            <a:ext uri="{FF2B5EF4-FFF2-40B4-BE49-F238E27FC236}">
              <a16:creationId xmlns:a16="http://schemas.microsoft.com/office/drawing/2014/main" id="{F58C8C75-D72B-4981-B8B3-B52D268F0499}"/>
            </a:ext>
          </a:extLst>
        </xdr:cNvPr>
        <xdr:cNvSpPr/>
      </xdr:nvSpPr>
      <xdr:spPr>
        <a:xfrm>
          <a:off x="11257915" y="6076823"/>
          <a:ext cx="10731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165869</xdr:rowOff>
    </xdr:from>
    <xdr:to>
      <xdr:col>60</xdr:col>
      <xdr:colOff>123825</xdr:colOff>
      <xdr:row>31</xdr:row>
      <xdr:rowOff>96019</xdr:rowOff>
    </xdr:to>
    <xdr:sp macro="" textlink="">
      <xdr:nvSpPr>
        <xdr:cNvPr id="137" name="フローチャート: 判断 136">
          <a:extLst>
            <a:ext uri="{FF2B5EF4-FFF2-40B4-BE49-F238E27FC236}">
              <a16:creationId xmlns:a16="http://schemas.microsoft.com/office/drawing/2014/main" id="{9E560FA1-2C50-4094-AAA7-796F7623FA5A}"/>
            </a:ext>
          </a:extLst>
        </xdr:cNvPr>
        <xdr:cNvSpPr/>
      </xdr:nvSpPr>
      <xdr:spPr>
        <a:xfrm>
          <a:off x="10572115" y="6065654"/>
          <a:ext cx="107315"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A56A40C4-137A-4982-B6CD-4A7B18C04488}"/>
            </a:ext>
          </a:extLst>
        </xdr:cNvPr>
        <xdr:cNvSpPr txBox="1"/>
      </xdr:nvSpPr>
      <xdr:spPr>
        <a:xfrm>
          <a:off x="1316037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A2AD4CF5-35A3-41BE-B11E-7F6EB2858935}"/>
            </a:ext>
          </a:extLst>
        </xdr:cNvPr>
        <xdr:cNvSpPr txBox="1"/>
      </xdr:nvSpPr>
      <xdr:spPr>
        <a:xfrm>
          <a:off x="125272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7E2FCB58-E06F-4073-B63B-B8655A3FBFDD}"/>
            </a:ext>
          </a:extLst>
        </xdr:cNvPr>
        <xdr:cNvSpPr txBox="1"/>
      </xdr:nvSpPr>
      <xdr:spPr>
        <a:xfrm>
          <a:off x="118414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8BDBD440-B3BF-4375-87A1-07F58E786BDB}"/>
            </a:ext>
          </a:extLst>
        </xdr:cNvPr>
        <xdr:cNvSpPr txBox="1"/>
      </xdr:nvSpPr>
      <xdr:spPr>
        <a:xfrm>
          <a:off x="111556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6C9F835E-C8CD-42DB-AEA7-7C1BE042E893}"/>
            </a:ext>
          </a:extLst>
        </xdr:cNvPr>
        <xdr:cNvSpPr txBox="1"/>
      </xdr:nvSpPr>
      <xdr:spPr>
        <a:xfrm>
          <a:off x="104698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92894</xdr:rowOff>
    </xdr:from>
    <xdr:to>
      <xdr:col>76</xdr:col>
      <xdr:colOff>73025</xdr:colOff>
      <xdr:row>32</xdr:row>
      <xdr:rowOff>23044</xdr:rowOff>
    </xdr:to>
    <xdr:sp macro="" textlink="">
      <xdr:nvSpPr>
        <xdr:cNvPr id="143" name="楕円 142">
          <a:extLst>
            <a:ext uri="{FF2B5EF4-FFF2-40B4-BE49-F238E27FC236}">
              <a16:creationId xmlns:a16="http://schemas.microsoft.com/office/drawing/2014/main" id="{33DE19D3-1B2A-4D6D-A8E6-AA08668E1C96}"/>
            </a:ext>
          </a:extLst>
        </xdr:cNvPr>
        <xdr:cNvSpPr/>
      </xdr:nvSpPr>
      <xdr:spPr>
        <a:xfrm>
          <a:off x="13289280" y="6164129"/>
          <a:ext cx="80645"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71321</xdr:rowOff>
    </xdr:from>
    <xdr:ext cx="469744" cy="259045"/>
    <xdr:sp macro="" textlink="">
      <xdr:nvSpPr>
        <xdr:cNvPr id="144" name="債務償還比率該当値テキスト">
          <a:extLst>
            <a:ext uri="{FF2B5EF4-FFF2-40B4-BE49-F238E27FC236}">
              <a16:creationId xmlns:a16="http://schemas.microsoft.com/office/drawing/2014/main" id="{12B79E02-40D0-4BC0-93F5-F14E8015E9E4}"/>
            </a:ext>
          </a:extLst>
        </xdr:cNvPr>
        <xdr:cNvSpPr txBox="1"/>
      </xdr:nvSpPr>
      <xdr:spPr>
        <a:xfrm>
          <a:off x="13369925" y="6136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136215</xdr:rowOff>
    </xdr:from>
    <xdr:to>
      <xdr:col>72</xdr:col>
      <xdr:colOff>123825</xdr:colOff>
      <xdr:row>34</xdr:row>
      <xdr:rowOff>66365</xdr:rowOff>
    </xdr:to>
    <xdr:sp macro="" textlink="">
      <xdr:nvSpPr>
        <xdr:cNvPr id="145" name="楕円 144">
          <a:extLst>
            <a:ext uri="{FF2B5EF4-FFF2-40B4-BE49-F238E27FC236}">
              <a16:creationId xmlns:a16="http://schemas.microsoft.com/office/drawing/2014/main" id="{24761DFA-CE56-41DA-B214-8102BE53A855}"/>
            </a:ext>
          </a:extLst>
        </xdr:cNvPr>
        <xdr:cNvSpPr/>
      </xdr:nvSpPr>
      <xdr:spPr>
        <a:xfrm>
          <a:off x="12629515" y="6542730"/>
          <a:ext cx="10731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143694</xdr:rowOff>
    </xdr:from>
    <xdr:to>
      <xdr:col>76</xdr:col>
      <xdr:colOff>22225</xdr:colOff>
      <xdr:row>34</xdr:row>
      <xdr:rowOff>15565</xdr:rowOff>
    </xdr:to>
    <xdr:cxnSp macro="">
      <xdr:nvCxnSpPr>
        <xdr:cNvPr id="146" name="直線コネクタ 145">
          <a:extLst>
            <a:ext uri="{FF2B5EF4-FFF2-40B4-BE49-F238E27FC236}">
              <a16:creationId xmlns:a16="http://schemas.microsoft.com/office/drawing/2014/main" id="{CD8BF7DD-CCB9-47E3-9AEF-3CF6E9D8E48C}"/>
            </a:ext>
          </a:extLst>
        </xdr:cNvPr>
        <xdr:cNvCxnSpPr/>
      </xdr:nvCxnSpPr>
      <xdr:spPr>
        <a:xfrm flipV="1">
          <a:off x="12684125" y="6209214"/>
          <a:ext cx="631190" cy="391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34</xdr:row>
      <xdr:rowOff>46927</xdr:rowOff>
    </xdr:from>
    <xdr:to>
      <xdr:col>68</xdr:col>
      <xdr:colOff>123825</xdr:colOff>
      <xdr:row>34</xdr:row>
      <xdr:rowOff>148527</xdr:rowOff>
    </xdr:to>
    <xdr:sp macro="" textlink="">
      <xdr:nvSpPr>
        <xdr:cNvPr id="147" name="楕円 146">
          <a:extLst>
            <a:ext uri="{FF2B5EF4-FFF2-40B4-BE49-F238E27FC236}">
              <a16:creationId xmlns:a16="http://schemas.microsoft.com/office/drawing/2014/main" id="{23D8CA49-7B7A-4C02-956E-9E2D831B6746}"/>
            </a:ext>
          </a:extLst>
        </xdr:cNvPr>
        <xdr:cNvSpPr/>
      </xdr:nvSpPr>
      <xdr:spPr>
        <a:xfrm>
          <a:off x="11943715" y="6630607"/>
          <a:ext cx="10731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34</xdr:row>
      <xdr:rowOff>15565</xdr:rowOff>
    </xdr:from>
    <xdr:to>
      <xdr:col>72</xdr:col>
      <xdr:colOff>73025</xdr:colOff>
      <xdr:row>34</xdr:row>
      <xdr:rowOff>97727</xdr:rowOff>
    </xdr:to>
    <xdr:cxnSp macro="">
      <xdr:nvCxnSpPr>
        <xdr:cNvPr id="148" name="直線コネクタ 147">
          <a:extLst>
            <a:ext uri="{FF2B5EF4-FFF2-40B4-BE49-F238E27FC236}">
              <a16:creationId xmlns:a16="http://schemas.microsoft.com/office/drawing/2014/main" id="{056E9E74-B767-462C-9599-845A718A0661}"/>
            </a:ext>
          </a:extLst>
        </xdr:cNvPr>
        <xdr:cNvCxnSpPr/>
      </xdr:nvCxnSpPr>
      <xdr:spPr>
        <a:xfrm flipV="1">
          <a:off x="11998325" y="6601150"/>
          <a:ext cx="685800" cy="74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34</xdr:row>
      <xdr:rowOff>21618</xdr:rowOff>
    </xdr:from>
    <xdr:to>
      <xdr:col>64</xdr:col>
      <xdr:colOff>123825</xdr:colOff>
      <xdr:row>34</xdr:row>
      <xdr:rowOff>123218</xdr:rowOff>
    </xdr:to>
    <xdr:sp macro="" textlink="">
      <xdr:nvSpPr>
        <xdr:cNvPr id="149" name="楕円 148">
          <a:extLst>
            <a:ext uri="{FF2B5EF4-FFF2-40B4-BE49-F238E27FC236}">
              <a16:creationId xmlns:a16="http://schemas.microsoft.com/office/drawing/2014/main" id="{98B44405-4625-4E28-8BA8-6466B5D832FB}"/>
            </a:ext>
          </a:extLst>
        </xdr:cNvPr>
        <xdr:cNvSpPr/>
      </xdr:nvSpPr>
      <xdr:spPr>
        <a:xfrm>
          <a:off x="11257915" y="6599583"/>
          <a:ext cx="10731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34</xdr:row>
      <xdr:rowOff>72418</xdr:rowOff>
    </xdr:from>
    <xdr:to>
      <xdr:col>68</xdr:col>
      <xdr:colOff>73025</xdr:colOff>
      <xdr:row>34</xdr:row>
      <xdr:rowOff>97727</xdr:rowOff>
    </xdr:to>
    <xdr:cxnSp macro="">
      <xdr:nvCxnSpPr>
        <xdr:cNvPr id="150" name="直線コネクタ 149">
          <a:extLst>
            <a:ext uri="{FF2B5EF4-FFF2-40B4-BE49-F238E27FC236}">
              <a16:creationId xmlns:a16="http://schemas.microsoft.com/office/drawing/2014/main" id="{29C75F5D-9E1E-40EA-B1BB-8FB8BF592DD9}"/>
            </a:ext>
          </a:extLst>
        </xdr:cNvPr>
        <xdr:cNvCxnSpPr/>
      </xdr:nvCxnSpPr>
      <xdr:spPr>
        <a:xfrm>
          <a:off x="11312525" y="6654193"/>
          <a:ext cx="685800" cy="21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67606</xdr:rowOff>
    </xdr:from>
    <xdr:to>
      <xdr:col>60</xdr:col>
      <xdr:colOff>123825</xdr:colOff>
      <xdr:row>33</xdr:row>
      <xdr:rowOff>169207</xdr:rowOff>
    </xdr:to>
    <xdr:sp macro="" textlink="">
      <xdr:nvSpPr>
        <xdr:cNvPr id="151" name="楕円 150">
          <a:extLst>
            <a:ext uri="{FF2B5EF4-FFF2-40B4-BE49-F238E27FC236}">
              <a16:creationId xmlns:a16="http://schemas.microsoft.com/office/drawing/2014/main" id="{8E74F18E-C9D9-4DEA-8BC3-B5249D682A8A}"/>
            </a:ext>
          </a:extLst>
        </xdr:cNvPr>
        <xdr:cNvSpPr/>
      </xdr:nvSpPr>
      <xdr:spPr>
        <a:xfrm>
          <a:off x="10572115" y="6476026"/>
          <a:ext cx="107315" cy="10731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118406</xdr:rowOff>
    </xdr:from>
    <xdr:to>
      <xdr:col>64</xdr:col>
      <xdr:colOff>73025</xdr:colOff>
      <xdr:row>34</xdr:row>
      <xdr:rowOff>72418</xdr:rowOff>
    </xdr:to>
    <xdr:cxnSp macro="">
      <xdr:nvCxnSpPr>
        <xdr:cNvPr id="152" name="直線コネクタ 151">
          <a:extLst>
            <a:ext uri="{FF2B5EF4-FFF2-40B4-BE49-F238E27FC236}">
              <a16:creationId xmlns:a16="http://schemas.microsoft.com/office/drawing/2014/main" id="{549A7E20-1BDF-49BF-862F-AB285B78D907}"/>
            </a:ext>
          </a:extLst>
        </xdr:cNvPr>
        <xdr:cNvCxnSpPr/>
      </xdr:nvCxnSpPr>
      <xdr:spPr>
        <a:xfrm>
          <a:off x="10626725" y="6530636"/>
          <a:ext cx="685800" cy="123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94315</xdr:rowOff>
    </xdr:from>
    <xdr:ext cx="469744" cy="259045"/>
    <xdr:sp macro="" textlink="">
      <xdr:nvSpPr>
        <xdr:cNvPr id="153" name="n_1aveValue債務償還比率">
          <a:extLst>
            <a:ext uri="{FF2B5EF4-FFF2-40B4-BE49-F238E27FC236}">
              <a16:creationId xmlns:a16="http://schemas.microsoft.com/office/drawing/2014/main" id="{BB4BFFCE-72B4-4B18-84DC-6D8767E2E96A}"/>
            </a:ext>
          </a:extLst>
        </xdr:cNvPr>
        <xdr:cNvSpPr txBox="1"/>
      </xdr:nvSpPr>
      <xdr:spPr>
        <a:xfrm>
          <a:off x="12459412" y="5822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152488</xdr:rowOff>
    </xdr:from>
    <xdr:ext cx="469744" cy="259045"/>
    <xdr:sp macro="" textlink="">
      <xdr:nvSpPr>
        <xdr:cNvPr id="154" name="n_2aveValue債務償還比率">
          <a:extLst>
            <a:ext uri="{FF2B5EF4-FFF2-40B4-BE49-F238E27FC236}">
              <a16:creationId xmlns:a16="http://schemas.microsoft.com/office/drawing/2014/main" id="{01119E14-7E30-4A1D-9AB1-D945567AD41A}"/>
            </a:ext>
          </a:extLst>
        </xdr:cNvPr>
        <xdr:cNvSpPr txBox="1"/>
      </xdr:nvSpPr>
      <xdr:spPr>
        <a:xfrm>
          <a:off x="11780597" y="5877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125620</xdr:rowOff>
    </xdr:from>
    <xdr:ext cx="469744" cy="259045"/>
    <xdr:sp macro="" textlink="">
      <xdr:nvSpPr>
        <xdr:cNvPr id="155" name="n_3aveValue債務償還比率">
          <a:extLst>
            <a:ext uri="{FF2B5EF4-FFF2-40B4-BE49-F238E27FC236}">
              <a16:creationId xmlns:a16="http://schemas.microsoft.com/office/drawing/2014/main" id="{97FFC638-F697-4472-939A-8B6973CB6245}"/>
            </a:ext>
          </a:extLst>
        </xdr:cNvPr>
        <xdr:cNvSpPr txBox="1"/>
      </xdr:nvSpPr>
      <xdr:spPr>
        <a:xfrm>
          <a:off x="11094797" y="5852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112546</xdr:rowOff>
    </xdr:from>
    <xdr:ext cx="469744" cy="259045"/>
    <xdr:sp macro="" textlink="">
      <xdr:nvSpPr>
        <xdr:cNvPr id="156" name="n_4aveValue債務償還比率">
          <a:extLst>
            <a:ext uri="{FF2B5EF4-FFF2-40B4-BE49-F238E27FC236}">
              <a16:creationId xmlns:a16="http://schemas.microsoft.com/office/drawing/2014/main" id="{D7391A42-5244-415C-9003-DDB18C4A3049}"/>
            </a:ext>
          </a:extLst>
        </xdr:cNvPr>
        <xdr:cNvSpPr txBox="1"/>
      </xdr:nvSpPr>
      <xdr:spPr>
        <a:xfrm>
          <a:off x="10408997" y="5837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34</xdr:row>
      <xdr:rowOff>57492</xdr:rowOff>
    </xdr:from>
    <xdr:ext cx="560923" cy="259045"/>
    <xdr:sp macro="" textlink="">
      <xdr:nvSpPr>
        <xdr:cNvPr id="157" name="n_1mainValue債務償還比率">
          <a:extLst>
            <a:ext uri="{FF2B5EF4-FFF2-40B4-BE49-F238E27FC236}">
              <a16:creationId xmlns:a16="http://schemas.microsoft.com/office/drawing/2014/main" id="{9AF1F7FB-CF86-4F4B-BA2F-1C071FC3527C}"/>
            </a:ext>
          </a:extLst>
        </xdr:cNvPr>
        <xdr:cNvSpPr txBox="1"/>
      </xdr:nvSpPr>
      <xdr:spPr>
        <a:xfrm>
          <a:off x="12430968" y="663545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34</xdr:row>
      <xdr:rowOff>139654</xdr:rowOff>
    </xdr:from>
    <xdr:ext cx="560923" cy="259045"/>
    <xdr:sp macro="" textlink="">
      <xdr:nvSpPr>
        <xdr:cNvPr id="158" name="n_2mainValue債務償還比率">
          <a:extLst>
            <a:ext uri="{FF2B5EF4-FFF2-40B4-BE49-F238E27FC236}">
              <a16:creationId xmlns:a16="http://schemas.microsoft.com/office/drawing/2014/main" id="{C881436A-B1BF-435B-940E-390EC076D70A}"/>
            </a:ext>
          </a:extLst>
        </xdr:cNvPr>
        <xdr:cNvSpPr txBox="1"/>
      </xdr:nvSpPr>
      <xdr:spPr>
        <a:xfrm>
          <a:off x="11752153" y="671761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34</xdr:row>
      <xdr:rowOff>114345</xdr:rowOff>
    </xdr:from>
    <xdr:ext cx="560923" cy="259045"/>
    <xdr:sp macro="" textlink="">
      <xdr:nvSpPr>
        <xdr:cNvPr id="159" name="n_3mainValue債務償還比率">
          <a:extLst>
            <a:ext uri="{FF2B5EF4-FFF2-40B4-BE49-F238E27FC236}">
              <a16:creationId xmlns:a16="http://schemas.microsoft.com/office/drawing/2014/main" id="{7E5A3700-443D-4C3C-92E5-1A0A1B62D386}"/>
            </a:ext>
          </a:extLst>
        </xdr:cNvPr>
        <xdr:cNvSpPr txBox="1"/>
      </xdr:nvSpPr>
      <xdr:spPr>
        <a:xfrm>
          <a:off x="11066353" y="669612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33</xdr:row>
      <xdr:rowOff>160333</xdr:rowOff>
    </xdr:from>
    <xdr:ext cx="560923" cy="259045"/>
    <xdr:sp macro="" textlink="">
      <xdr:nvSpPr>
        <xdr:cNvPr id="160" name="n_4mainValue債務償還比率">
          <a:extLst>
            <a:ext uri="{FF2B5EF4-FFF2-40B4-BE49-F238E27FC236}">
              <a16:creationId xmlns:a16="http://schemas.microsoft.com/office/drawing/2014/main" id="{70C6672C-AE5D-43E2-9746-2BC6E651D267}"/>
            </a:ext>
          </a:extLst>
        </xdr:cNvPr>
        <xdr:cNvSpPr txBox="1"/>
      </xdr:nvSpPr>
      <xdr:spPr>
        <a:xfrm>
          <a:off x="10380553" y="657256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5A313D21-0102-4746-B56F-62146E3A1FBA}"/>
            </a:ext>
          </a:extLst>
        </xdr:cNvPr>
        <xdr:cNvSpPr/>
      </xdr:nvSpPr>
      <xdr:spPr>
        <a:xfrm>
          <a:off x="1142365" y="7972425"/>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5CDB7E75-1D80-4921-AE24-C53931610A6B}"/>
            </a:ext>
          </a:extLst>
        </xdr:cNvPr>
        <xdr:cNvSpPr/>
      </xdr:nvSpPr>
      <xdr:spPr>
        <a:xfrm>
          <a:off x="1142365" y="11770995"/>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F087B2C6-1C69-4B3B-9F9F-E6CAFDC3BC92}"/>
            </a:ext>
          </a:extLst>
        </xdr:cNvPr>
        <xdr:cNvSpPr txBox="1"/>
      </xdr:nvSpPr>
      <xdr:spPr>
        <a:xfrm>
          <a:off x="830580" y="82226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7AA15D58-7FF7-4261-9E29-21FD65AD2C2D}"/>
            </a:ext>
          </a:extLst>
        </xdr:cNvPr>
        <xdr:cNvSpPr txBox="1"/>
      </xdr:nvSpPr>
      <xdr:spPr>
        <a:xfrm>
          <a:off x="6285865" y="1089533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6BB9B1D8-BA67-453F-8F7E-D816B5591C64}"/>
            </a:ext>
          </a:extLst>
        </xdr:cNvPr>
        <xdr:cNvSpPr txBox="1"/>
      </xdr:nvSpPr>
      <xdr:spPr>
        <a:xfrm>
          <a:off x="830580" y="119995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12C56007-10FE-49FD-A237-54CBF2F69A80}"/>
            </a:ext>
          </a:extLst>
        </xdr:cNvPr>
        <xdr:cNvSpPr txBox="1"/>
      </xdr:nvSpPr>
      <xdr:spPr>
        <a:xfrm>
          <a:off x="6285865" y="147574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3595430-D20B-40D0-A342-62592B82AFF4}"/>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DD0FAAF-0856-4C24-8ADE-042FE65E7839}"/>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FD69415-B67F-4F44-B721-A04A3F7EEC80}"/>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7DEA1EA-5181-4E88-9666-3F2A4120CE71}"/>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千葉県大網白里市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1815FF1-1A05-46B1-BA16-D4A800E98DFA}"/>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81CB5D4-8D0D-44D3-B823-8C263FCA4B5D}"/>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C7ECB8D-51A4-457C-A987-574BAC4336B6}"/>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0AA45BA-5D32-440D-B456-B2B6DA41741C}"/>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EA816CB-775F-4B86-9A63-B54579609458}"/>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A50C7CE-A315-4431-9AA9-C7A68C00704E}"/>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48,679
48,017
58.08
17,887,291
16,947,118
882,713
10,643,691
15,615,683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A029509-0777-4BFD-99A6-26AAB829A89B}"/>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094CDDB-88DB-4912-8D66-B0A9304027FB}"/>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D59D6A8-4C98-4978-9016-C05F28261B08}"/>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60.4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BE6553F-D54D-43A2-BBD1-9A578008A2B8}"/>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E5EAC1B-ED2C-4CAD-9902-B653E5219B81}"/>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B7705B43-F15F-40F6-A751-8CB49F32EE15}"/>
            </a:ext>
          </a:extLst>
        </xdr:cNvPr>
        <xdr:cNvSpPr/>
      </xdr:nvSpPr>
      <xdr:spPr>
        <a:xfrm>
          <a:off x="6474460" y="1714500"/>
          <a:ext cx="329819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2CE5C26-F86F-4AE6-B7B7-50B48E3C1CD2}"/>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E6F2768-07B2-4B3E-B1A7-E951DDFAEB13}"/>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2294B50-0EBA-4D79-BAC5-C37B101A2D7C}"/>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9492735-C3A1-4EA4-ACB3-59B915842CC1}"/>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FCAB61F-8CE8-4E8D-830D-7D4F18DE952A}"/>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5A875E3-94C5-49D4-B2DC-6ACC526859BA}"/>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821C87E-8741-40F7-8289-F07E28FF5612}"/>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DD20AAB-FB0E-466C-A42D-2A1EDB6D0F99}"/>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13E1594-11B4-4EA3-80D6-177E73776873}"/>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6488EB7-6933-4477-A681-882EEBB875C0}"/>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393E10B-742B-4C01-8D0E-164D44BF4FA4}"/>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4AD8A0C-F4FF-49EC-8A1F-209F54602ACF}"/>
            </a:ext>
          </a:extLst>
        </xdr:cNvPr>
        <xdr:cNvSpPr txBox="1"/>
      </xdr:nvSpPr>
      <xdr:spPr>
        <a:xfrm>
          <a:off x="64516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D12D6F0-499C-4E8E-97E2-C3FBA8791091}"/>
            </a:ext>
          </a:extLst>
        </xdr:cNvPr>
        <xdr:cNvSpPr txBox="1"/>
      </xdr:nvSpPr>
      <xdr:spPr>
        <a:xfrm>
          <a:off x="645160"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EF3B7F09-9B04-474D-B43A-1CF99BCD5F25}"/>
            </a:ext>
          </a:extLst>
        </xdr:cNvPr>
        <xdr:cNvSpPr txBox="1"/>
      </xdr:nvSpPr>
      <xdr:spPr>
        <a:xfrm>
          <a:off x="64516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5D1F467-C74B-4A50-9C66-33F0072EA637}"/>
            </a:ext>
          </a:extLst>
        </xdr:cNvPr>
        <xdr:cNvSpPr txBox="1"/>
      </xdr:nvSpPr>
      <xdr:spPr>
        <a:xfrm>
          <a:off x="645160" y="37445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92A8957-B07A-4C10-B5CC-68A57B66CB36}"/>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1224C16-130E-49CB-8A98-FE2F13893458}"/>
            </a:ext>
          </a:extLst>
        </xdr:cNvPr>
        <xdr:cNvSpPr/>
      </xdr:nvSpPr>
      <xdr:spPr>
        <a:xfrm>
          <a:off x="8166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E8BC4AF-50B1-4CD6-AFEA-A9D0F182DCA9}"/>
            </a:ext>
          </a:extLst>
        </xdr:cNvPr>
        <xdr:cNvSpPr/>
      </xdr:nvSpPr>
      <xdr:spPr>
        <a:xfrm>
          <a:off x="8166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BA33D62-9534-42A6-A1FA-95AB3D4A4837}"/>
            </a:ext>
          </a:extLst>
        </xdr:cNvPr>
        <xdr:cNvSpPr/>
      </xdr:nvSpPr>
      <xdr:spPr>
        <a:xfrm>
          <a:off x="17145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08A3043-48A2-43DF-8297-701881F60D8A}"/>
            </a:ext>
          </a:extLst>
        </xdr:cNvPr>
        <xdr:cNvSpPr/>
      </xdr:nvSpPr>
      <xdr:spPr>
        <a:xfrm>
          <a:off x="17145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0A0CCEE-7FE0-47C1-88AF-0C679107B148}"/>
            </a:ext>
          </a:extLst>
        </xdr:cNvPr>
        <xdr:cNvSpPr/>
      </xdr:nvSpPr>
      <xdr:spPr>
        <a:xfrm>
          <a:off x="27432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977F5498-1D21-442A-989F-2D0D1F0F363C}"/>
            </a:ext>
          </a:extLst>
        </xdr:cNvPr>
        <xdr:cNvSpPr/>
      </xdr:nvSpPr>
      <xdr:spPr>
        <a:xfrm>
          <a:off x="27432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E3421D5-B4F7-4F38-BB80-2DB28CE86889}"/>
            </a:ext>
          </a:extLst>
        </xdr:cNvPr>
        <xdr:cNvSpPr/>
      </xdr:nvSpPr>
      <xdr:spPr>
        <a:xfrm>
          <a:off x="6858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B10564D-9116-4236-BABD-D1036E2AD9F1}"/>
            </a:ext>
          </a:extLst>
        </xdr:cNvPr>
        <xdr:cNvSpPr txBox="1"/>
      </xdr:nvSpPr>
      <xdr:spPr>
        <a:xfrm>
          <a:off x="66675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BADEFAE-3FC4-4EF8-9745-1B0FC9FFE350}"/>
            </a:ext>
          </a:extLst>
        </xdr:cNvPr>
        <xdr:cNvCxnSpPr/>
      </xdr:nvCxnSpPr>
      <xdr:spPr>
        <a:xfrm>
          <a:off x="6858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EDCFC8BB-E5F8-4A9B-9A97-82FF8D1C3912}"/>
            </a:ext>
          </a:extLst>
        </xdr:cNvPr>
        <xdr:cNvSpPr txBox="1"/>
      </xdr:nvSpPr>
      <xdr:spPr>
        <a:xfrm>
          <a:off x="273866"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4312CC96-D6B1-4122-9C48-51D25747FB41}"/>
            </a:ext>
          </a:extLst>
        </xdr:cNvPr>
        <xdr:cNvCxnSpPr/>
      </xdr:nvCxnSpPr>
      <xdr:spPr>
        <a:xfrm>
          <a:off x="68580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1696D570-FB57-47B7-9105-CAA130FCADEA}"/>
            </a:ext>
          </a:extLst>
        </xdr:cNvPr>
        <xdr:cNvSpPr txBox="1"/>
      </xdr:nvSpPr>
      <xdr:spPr>
        <a:xfrm>
          <a:off x="273866"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BBF933E7-3C4B-4553-A6B1-F293E9F7F003}"/>
            </a:ext>
          </a:extLst>
        </xdr:cNvPr>
        <xdr:cNvCxnSpPr/>
      </xdr:nvCxnSpPr>
      <xdr:spPr>
        <a:xfrm>
          <a:off x="6858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78FC58D6-E4BB-497E-9F4F-EFECCDAA9690}"/>
            </a:ext>
          </a:extLst>
        </xdr:cNvPr>
        <xdr:cNvSpPr txBox="1"/>
      </xdr:nvSpPr>
      <xdr:spPr>
        <a:xfrm>
          <a:off x="343701" y="671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860A4708-203A-4CD8-9C75-B056331DE6F6}"/>
            </a:ext>
          </a:extLst>
        </xdr:cNvPr>
        <xdr:cNvCxnSpPr/>
      </xdr:nvCxnSpPr>
      <xdr:spPr>
        <a:xfrm>
          <a:off x="68580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471BB782-F351-433A-A7BB-3212C19E10A1}"/>
            </a:ext>
          </a:extLst>
        </xdr:cNvPr>
        <xdr:cNvSpPr txBox="1"/>
      </xdr:nvSpPr>
      <xdr:spPr>
        <a:xfrm>
          <a:off x="343701" y="6336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B9EFC24D-6069-4134-8CD0-AC441A9729A0}"/>
            </a:ext>
          </a:extLst>
        </xdr:cNvPr>
        <xdr:cNvCxnSpPr/>
      </xdr:nvCxnSpPr>
      <xdr:spPr>
        <a:xfrm>
          <a:off x="68580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516B9173-CAFA-4669-BB48-0367749F9FF2}"/>
            </a:ext>
          </a:extLst>
        </xdr:cNvPr>
        <xdr:cNvSpPr txBox="1"/>
      </xdr:nvSpPr>
      <xdr:spPr>
        <a:xfrm>
          <a:off x="343701" y="595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81E46394-ABF8-41E0-97B6-12C10DD300DA}"/>
            </a:ext>
          </a:extLst>
        </xdr:cNvPr>
        <xdr:cNvCxnSpPr/>
      </xdr:nvCxnSpPr>
      <xdr:spPr>
        <a:xfrm>
          <a:off x="68580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7756B77D-A511-4CD7-AB83-B3B558999383}"/>
            </a:ext>
          </a:extLst>
        </xdr:cNvPr>
        <xdr:cNvSpPr txBox="1"/>
      </xdr:nvSpPr>
      <xdr:spPr>
        <a:xfrm>
          <a:off x="343701" y="557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4277B8A8-03AC-4A0E-AE60-9099A05D3936}"/>
            </a:ext>
          </a:extLst>
        </xdr:cNvPr>
        <xdr:cNvCxnSpPr/>
      </xdr:nvCxnSpPr>
      <xdr:spPr>
        <a:xfrm>
          <a:off x="6858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417D0985-576F-4A56-A8AD-2301A1F6329E}"/>
            </a:ext>
          </a:extLst>
        </xdr:cNvPr>
        <xdr:cNvSpPr txBox="1"/>
      </xdr:nvSpPr>
      <xdr:spPr>
        <a:xfrm>
          <a:off x="386866" y="519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BC53BCF1-0BE9-417C-9607-9DC22C97111E}"/>
            </a:ext>
          </a:extLst>
        </xdr:cNvPr>
        <xdr:cNvSpPr/>
      </xdr:nvSpPr>
      <xdr:spPr>
        <a:xfrm>
          <a:off x="6858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104775</xdr:rowOff>
    </xdr:from>
    <xdr:to>
      <xdr:col>24</xdr:col>
      <xdr:colOff>62865</xdr:colOff>
      <xdr:row>42</xdr:row>
      <xdr:rowOff>5715</xdr:rowOff>
    </xdr:to>
    <xdr:cxnSp macro="">
      <xdr:nvCxnSpPr>
        <xdr:cNvPr id="57" name="直線コネクタ 56">
          <a:extLst>
            <a:ext uri="{FF2B5EF4-FFF2-40B4-BE49-F238E27FC236}">
              <a16:creationId xmlns:a16="http://schemas.microsoft.com/office/drawing/2014/main" id="{4B7D6498-F200-4FC7-8B5E-28847ECA61D3}"/>
            </a:ext>
          </a:extLst>
        </xdr:cNvPr>
        <xdr:cNvCxnSpPr/>
      </xdr:nvCxnSpPr>
      <xdr:spPr>
        <a:xfrm flipV="1">
          <a:off x="4173855" y="593217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9542</xdr:rowOff>
    </xdr:from>
    <xdr:ext cx="405111" cy="259045"/>
    <xdr:sp macro="" textlink="">
      <xdr:nvSpPr>
        <xdr:cNvPr id="58" name="【道路】&#10;有形固定資産減価償却率最小値テキスト">
          <a:extLst>
            <a:ext uri="{FF2B5EF4-FFF2-40B4-BE49-F238E27FC236}">
              <a16:creationId xmlns:a16="http://schemas.microsoft.com/office/drawing/2014/main" id="{1B2D1068-8213-477A-AE7B-FD39C154AC7F}"/>
            </a:ext>
          </a:extLst>
        </xdr:cNvPr>
        <xdr:cNvSpPr txBox="1"/>
      </xdr:nvSpPr>
      <xdr:spPr>
        <a:xfrm>
          <a:off x="4212590" y="721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5715</xdr:rowOff>
    </xdr:from>
    <xdr:to>
      <xdr:col>24</xdr:col>
      <xdr:colOff>152400</xdr:colOff>
      <xdr:row>42</xdr:row>
      <xdr:rowOff>5715</xdr:rowOff>
    </xdr:to>
    <xdr:cxnSp macro="">
      <xdr:nvCxnSpPr>
        <xdr:cNvPr id="59" name="直線コネクタ 58">
          <a:extLst>
            <a:ext uri="{FF2B5EF4-FFF2-40B4-BE49-F238E27FC236}">
              <a16:creationId xmlns:a16="http://schemas.microsoft.com/office/drawing/2014/main" id="{41009E19-4566-488A-86A7-19844415650E}"/>
            </a:ext>
          </a:extLst>
        </xdr:cNvPr>
        <xdr:cNvCxnSpPr/>
      </xdr:nvCxnSpPr>
      <xdr:spPr>
        <a:xfrm>
          <a:off x="4112260" y="7208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51452</xdr:rowOff>
    </xdr:from>
    <xdr:ext cx="405111" cy="259045"/>
    <xdr:sp macro="" textlink="">
      <xdr:nvSpPr>
        <xdr:cNvPr id="60" name="【道路】&#10;有形固定資産減価償却率最大値テキスト">
          <a:extLst>
            <a:ext uri="{FF2B5EF4-FFF2-40B4-BE49-F238E27FC236}">
              <a16:creationId xmlns:a16="http://schemas.microsoft.com/office/drawing/2014/main" id="{C7FFDDC3-22D7-4849-B650-5C4D9153B053}"/>
            </a:ext>
          </a:extLst>
        </xdr:cNvPr>
        <xdr:cNvSpPr txBox="1"/>
      </xdr:nvSpPr>
      <xdr:spPr>
        <a:xfrm>
          <a:off x="4212590" y="5713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104775</xdr:rowOff>
    </xdr:from>
    <xdr:to>
      <xdr:col>24</xdr:col>
      <xdr:colOff>152400</xdr:colOff>
      <xdr:row>34</xdr:row>
      <xdr:rowOff>104775</xdr:rowOff>
    </xdr:to>
    <xdr:cxnSp macro="">
      <xdr:nvCxnSpPr>
        <xdr:cNvPr id="61" name="直線コネクタ 60">
          <a:extLst>
            <a:ext uri="{FF2B5EF4-FFF2-40B4-BE49-F238E27FC236}">
              <a16:creationId xmlns:a16="http://schemas.microsoft.com/office/drawing/2014/main" id="{54405340-B8B5-4262-9600-8357C1CD4ED8}"/>
            </a:ext>
          </a:extLst>
        </xdr:cNvPr>
        <xdr:cNvCxnSpPr/>
      </xdr:nvCxnSpPr>
      <xdr:spPr>
        <a:xfrm>
          <a:off x="4112260" y="59321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131462</xdr:rowOff>
    </xdr:from>
    <xdr:ext cx="405111" cy="259045"/>
    <xdr:sp macro="" textlink="">
      <xdr:nvSpPr>
        <xdr:cNvPr id="62" name="【道路】&#10;有形固定資産減価償却率平均値テキスト">
          <a:extLst>
            <a:ext uri="{FF2B5EF4-FFF2-40B4-BE49-F238E27FC236}">
              <a16:creationId xmlns:a16="http://schemas.microsoft.com/office/drawing/2014/main" id="{53AD7BE3-E209-4453-8D83-7C7211E5F879}"/>
            </a:ext>
          </a:extLst>
        </xdr:cNvPr>
        <xdr:cNvSpPr txBox="1"/>
      </xdr:nvSpPr>
      <xdr:spPr>
        <a:xfrm>
          <a:off x="4212590" y="6478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153035</xdr:rowOff>
    </xdr:from>
    <xdr:to>
      <xdr:col>24</xdr:col>
      <xdr:colOff>114300</xdr:colOff>
      <xdr:row>38</xdr:row>
      <xdr:rowOff>83185</xdr:rowOff>
    </xdr:to>
    <xdr:sp macro="" textlink="">
      <xdr:nvSpPr>
        <xdr:cNvPr id="63" name="フローチャート: 判断 62">
          <a:extLst>
            <a:ext uri="{FF2B5EF4-FFF2-40B4-BE49-F238E27FC236}">
              <a16:creationId xmlns:a16="http://schemas.microsoft.com/office/drawing/2014/main" id="{94490479-ABB1-4BB9-AB58-A26411E69980}"/>
            </a:ext>
          </a:extLst>
        </xdr:cNvPr>
        <xdr:cNvSpPr/>
      </xdr:nvSpPr>
      <xdr:spPr>
        <a:xfrm>
          <a:off x="4131310" y="649668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133985</xdr:rowOff>
    </xdr:from>
    <xdr:to>
      <xdr:col>20</xdr:col>
      <xdr:colOff>38100</xdr:colOff>
      <xdr:row>38</xdr:row>
      <xdr:rowOff>64135</xdr:rowOff>
    </xdr:to>
    <xdr:sp macro="" textlink="">
      <xdr:nvSpPr>
        <xdr:cNvPr id="64" name="フローチャート: 判断 63">
          <a:extLst>
            <a:ext uri="{FF2B5EF4-FFF2-40B4-BE49-F238E27FC236}">
              <a16:creationId xmlns:a16="http://schemas.microsoft.com/office/drawing/2014/main" id="{FE62BFCB-84A1-4AC9-851C-BB3CFDE3D88F}"/>
            </a:ext>
          </a:extLst>
        </xdr:cNvPr>
        <xdr:cNvSpPr/>
      </xdr:nvSpPr>
      <xdr:spPr>
        <a:xfrm>
          <a:off x="3388360" y="64738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113030</xdr:rowOff>
    </xdr:from>
    <xdr:to>
      <xdr:col>15</xdr:col>
      <xdr:colOff>101600</xdr:colOff>
      <xdr:row>38</xdr:row>
      <xdr:rowOff>43180</xdr:rowOff>
    </xdr:to>
    <xdr:sp macro="" textlink="">
      <xdr:nvSpPr>
        <xdr:cNvPr id="65" name="フローチャート: 判断 64">
          <a:extLst>
            <a:ext uri="{FF2B5EF4-FFF2-40B4-BE49-F238E27FC236}">
              <a16:creationId xmlns:a16="http://schemas.microsoft.com/office/drawing/2014/main" id="{B9C616DE-F14D-45B9-AFB9-14EC2E23B01E}"/>
            </a:ext>
          </a:extLst>
        </xdr:cNvPr>
        <xdr:cNvSpPr/>
      </xdr:nvSpPr>
      <xdr:spPr>
        <a:xfrm>
          <a:off x="2571750" y="645668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105410</xdr:rowOff>
    </xdr:from>
    <xdr:to>
      <xdr:col>10</xdr:col>
      <xdr:colOff>165100</xdr:colOff>
      <xdr:row>38</xdr:row>
      <xdr:rowOff>35560</xdr:rowOff>
    </xdr:to>
    <xdr:sp macro="" textlink="">
      <xdr:nvSpPr>
        <xdr:cNvPr id="66" name="フローチャート: 判断 65">
          <a:extLst>
            <a:ext uri="{FF2B5EF4-FFF2-40B4-BE49-F238E27FC236}">
              <a16:creationId xmlns:a16="http://schemas.microsoft.com/office/drawing/2014/main" id="{A2A2D49D-5DAE-448E-B8F9-641CAF8D8DC3}"/>
            </a:ext>
          </a:extLst>
        </xdr:cNvPr>
        <xdr:cNvSpPr/>
      </xdr:nvSpPr>
      <xdr:spPr>
        <a:xfrm>
          <a:off x="1774190" y="644715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78740</xdr:rowOff>
    </xdr:from>
    <xdr:to>
      <xdr:col>6</xdr:col>
      <xdr:colOff>38100</xdr:colOff>
      <xdr:row>38</xdr:row>
      <xdr:rowOff>8890</xdr:rowOff>
    </xdr:to>
    <xdr:sp macro="" textlink="">
      <xdr:nvSpPr>
        <xdr:cNvPr id="67" name="フローチャート: 判断 66">
          <a:extLst>
            <a:ext uri="{FF2B5EF4-FFF2-40B4-BE49-F238E27FC236}">
              <a16:creationId xmlns:a16="http://schemas.microsoft.com/office/drawing/2014/main" id="{CA16728A-D359-471B-9136-3408190BD66B}"/>
            </a:ext>
          </a:extLst>
        </xdr:cNvPr>
        <xdr:cNvSpPr/>
      </xdr:nvSpPr>
      <xdr:spPr>
        <a:xfrm>
          <a:off x="988060" y="642239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BD6C75AB-4622-4CC1-BCA8-D2E05871CCC1}"/>
            </a:ext>
          </a:extLst>
        </xdr:cNvPr>
        <xdr:cNvSpPr txBox="1"/>
      </xdr:nvSpPr>
      <xdr:spPr>
        <a:xfrm>
          <a:off x="40030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BAFE37F-E891-4A34-BC7A-93FF4AA1384D}"/>
            </a:ext>
          </a:extLst>
        </xdr:cNvPr>
        <xdr:cNvSpPr txBox="1"/>
      </xdr:nvSpPr>
      <xdr:spPr>
        <a:xfrm>
          <a:off x="32600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EFC0E50-7A2F-4BAD-B486-99650A32B931}"/>
            </a:ext>
          </a:extLst>
        </xdr:cNvPr>
        <xdr:cNvSpPr txBox="1"/>
      </xdr:nvSpPr>
      <xdr:spPr>
        <a:xfrm>
          <a:off x="24549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4A9D63A9-5EC4-4C53-AE6A-BB45A2A48802}"/>
            </a:ext>
          </a:extLst>
        </xdr:cNvPr>
        <xdr:cNvSpPr txBox="1"/>
      </xdr:nvSpPr>
      <xdr:spPr>
        <a:xfrm>
          <a:off x="1657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720D0937-F711-4D66-810F-091A1F89D270}"/>
            </a:ext>
          </a:extLst>
        </xdr:cNvPr>
        <xdr:cNvSpPr txBox="1"/>
      </xdr:nvSpPr>
      <xdr:spPr>
        <a:xfrm>
          <a:off x="859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137795</xdr:rowOff>
    </xdr:from>
    <xdr:to>
      <xdr:col>24</xdr:col>
      <xdr:colOff>114300</xdr:colOff>
      <xdr:row>36</xdr:row>
      <xdr:rowOff>67945</xdr:rowOff>
    </xdr:to>
    <xdr:sp macro="" textlink="">
      <xdr:nvSpPr>
        <xdr:cNvPr id="73" name="楕円 72">
          <a:extLst>
            <a:ext uri="{FF2B5EF4-FFF2-40B4-BE49-F238E27FC236}">
              <a16:creationId xmlns:a16="http://schemas.microsoft.com/office/drawing/2014/main" id="{18B6B358-6543-4680-82D5-75582444F140}"/>
            </a:ext>
          </a:extLst>
        </xdr:cNvPr>
        <xdr:cNvSpPr/>
      </xdr:nvSpPr>
      <xdr:spPr>
        <a:xfrm>
          <a:off x="4131310" y="613473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160672</xdr:rowOff>
    </xdr:from>
    <xdr:ext cx="405111" cy="259045"/>
    <xdr:sp macro="" textlink="">
      <xdr:nvSpPr>
        <xdr:cNvPr id="74" name="【道路】&#10;有形固定資産減価償却率該当値テキスト">
          <a:extLst>
            <a:ext uri="{FF2B5EF4-FFF2-40B4-BE49-F238E27FC236}">
              <a16:creationId xmlns:a16="http://schemas.microsoft.com/office/drawing/2014/main" id="{F14DF75D-8287-4DC9-B04B-F9AAECF417A5}"/>
            </a:ext>
          </a:extLst>
        </xdr:cNvPr>
        <xdr:cNvSpPr txBox="1"/>
      </xdr:nvSpPr>
      <xdr:spPr>
        <a:xfrm>
          <a:off x="4212590" y="599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137795</xdr:rowOff>
    </xdr:from>
    <xdr:to>
      <xdr:col>20</xdr:col>
      <xdr:colOff>38100</xdr:colOff>
      <xdr:row>36</xdr:row>
      <xdr:rowOff>67945</xdr:rowOff>
    </xdr:to>
    <xdr:sp macro="" textlink="">
      <xdr:nvSpPr>
        <xdr:cNvPr id="75" name="楕円 74">
          <a:extLst>
            <a:ext uri="{FF2B5EF4-FFF2-40B4-BE49-F238E27FC236}">
              <a16:creationId xmlns:a16="http://schemas.microsoft.com/office/drawing/2014/main" id="{99CD9D29-7D0C-494D-8AC5-07D63EF63885}"/>
            </a:ext>
          </a:extLst>
        </xdr:cNvPr>
        <xdr:cNvSpPr/>
      </xdr:nvSpPr>
      <xdr:spPr>
        <a:xfrm>
          <a:off x="3388360" y="613473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17145</xdr:rowOff>
    </xdr:from>
    <xdr:to>
      <xdr:col>24</xdr:col>
      <xdr:colOff>63500</xdr:colOff>
      <xdr:row>36</xdr:row>
      <xdr:rowOff>17145</xdr:rowOff>
    </xdr:to>
    <xdr:cxnSp macro="">
      <xdr:nvCxnSpPr>
        <xdr:cNvPr id="76" name="直線コネクタ 75">
          <a:extLst>
            <a:ext uri="{FF2B5EF4-FFF2-40B4-BE49-F238E27FC236}">
              <a16:creationId xmlns:a16="http://schemas.microsoft.com/office/drawing/2014/main" id="{B54BE3D8-67A5-4900-9A6F-5D31354849D1}"/>
            </a:ext>
          </a:extLst>
        </xdr:cNvPr>
        <xdr:cNvCxnSpPr/>
      </xdr:nvCxnSpPr>
      <xdr:spPr>
        <a:xfrm>
          <a:off x="3431540" y="619315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95885</xdr:rowOff>
    </xdr:from>
    <xdr:to>
      <xdr:col>15</xdr:col>
      <xdr:colOff>101600</xdr:colOff>
      <xdr:row>36</xdr:row>
      <xdr:rowOff>26035</xdr:rowOff>
    </xdr:to>
    <xdr:sp macro="" textlink="">
      <xdr:nvSpPr>
        <xdr:cNvPr id="77" name="楕円 76">
          <a:extLst>
            <a:ext uri="{FF2B5EF4-FFF2-40B4-BE49-F238E27FC236}">
              <a16:creationId xmlns:a16="http://schemas.microsoft.com/office/drawing/2014/main" id="{C7453517-31A3-4F64-926F-BEA14BCAB1A8}"/>
            </a:ext>
          </a:extLst>
        </xdr:cNvPr>
        <xdr:cNvSpPr/>
      </xdr:nvSpPr>
      <xdr:spPr>
        <a:xfrm>
          <a:off x="2571750" y="609282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146685</xdr:rowOff>
    </xdr:from>
    <xdr:to>
      <xdr:col>19</xdr:col>
      <xdr:colOff>177800</xdr:colOff>
      <xdr:row>36</xdr:row>
      <xdr:rowOff>17145</xdr:rowOff>
    </xdr:to>
    <xdr:cxnSp macro="">
      <xdr:nvCxnSpPr>
        <xdr:cNvPr id="78" name="直線コネクタ 77">
          <a:extLst>
            <a:ext uri="{FF2B5EF4-FFF2-40B4-BE49-F238E27FC236}">
              <a16:creationId xmlns:a16="http://schemas.microsoft.com/office/drawing/2014/main" id="{D8B14CF1-95F9-4917-AADF-65B068FEB780}"/>
            </a:ext>
          </a:extLst>
        </xdr:cNvPr>
        <xdr:cNvCxnSpPr/>
      </xdr:nvCxnSpPr>
      <xdr:spPr>
        <a:xfrm>
          <a:off x="2626360" y="6145530"/>
          <a:ext cx="80518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55880</xdr:rowOff>
    </xdr:from>
    <xdr:to>
      <xdr:col>10</xdr:col>
      <xdr:colOff>165100</xdr:colOff>
      <xdr:row>35</xdr:row>
      <xdr:rowOff>157480</xdr:rowOff>
    </xdr:to>
    <xdr:sp macro="" textlink="">
      <xdr:nvSpPr>
        <xdr:cNvPr id="79" name="楕円 78">
          <a:extLst>
            <a:ext uri="{FF2B5EF4-FFF2-40B4-BE49-F238E27FC236}">
              <a16:creationId xmlns:a16="http://schemas.microsoft.com/office/drawing/2014/main" id="{6D5D19CD-5B53-4C5F-ACB3-5C410E2A04A1}"/>
            </a:ext>
          </a:extLst>
        </xdr:cNvPr>
        <xdr:cNvSpPr/>
      </xdr:nvSpPr>
      <xdr:spPr>
        <a:xfrm>
          <a:off x="1774190" y="6060440"/>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106680</xdr:rowOff>
    </xdr:from>
    <xdr:to>
      <xdr:col>15</xdr:col>
      <xdr:colOff>50800</xdr:colOff>
      <xdr:row>35</xdr:row>
      <xdr:rowOff>146685</xdr:rowOff>
    </xdr:to>
    <xdr:cxnSp macro="">
      <xdr:nvCxnSpPr>
        <xdr:cNvPr id="80" name="直線コネクタ 79">
          <a:extLst>
            <a:ext uri="{FF2B5EF4-FFF2-40B4-BE49-F238E27FC236}">
              <a16:creationId xmlns:a16="http://schemas.microsoft.com/office/drawing/2014/main" id="{A3793D56-8F72-4374-88A8-DD6862D4A191}"/>
            </a:ext>
          </a:extLst>
        </xdr:cNvPr>
        <xdr:cNvCxnSpPr/>
      </xdr:nvCxnSpPr>
      <xdr:spPr>
        <a:xfrm>
          <a:off x="1828800" y="6105525"/>
          <a:ext cx="79756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19685</xdr:rowOff>
    </xdr:from>
    <xdr:to>
      <xdr:col>6</xdr:col>
      <xdr:colOff>38100</xdr:colOff>
      <xdr:row>35</xdr:row>
      <xdr:rowOff>121285</xdr:rowOff>
    </xdr:to>
    <xdr:sp macro="" textlink="">
      <xdr:nvSpPr>
        <xdr:cNvPr id="81" name="楕円 80">
          <a:extLst>
            <a:ext uri="{FF2B5EF4-FFF2-40B4-BE49-F238E27FC236}">
              <a16:creationId xmlns:a16="http://schemas.microsoft.com/office/drawing/2014/main" id="{9D3E9727-F439-4685-ABF7-858FC159736C}"/>
            </a:ext>
          </a:extLst>
        </xdr:cNvPr>
        <xdr:cNvSpPr/>
      </xdr:nvSpPr>
      <xdr:spPr>
        <a:xfrm>
          <a:off x="988060" y="6016625"/>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70485</xdr:rowOff>
    </xdr:from>
    <xdr:to>
      <xdr:col>10</xdr:col>
      <xdr:colOff>114300</xdr:colOff>
      <xdr:row>35</xdr:row>
      <xdr:rowOff>106680</xdr:rowOff>
    </xdr:to>
    <xdr:cxnSp macro="">
      <xdr:nvCxnSpPr>
        <xdr:cNvPr id="82" name="直線コネクタ 81">
          <a:extLst>
            <a:ext uri="{FF2B5EF4-FFF2-40B4-BE49-F238E27FC236}">
              <a16:creationId xmlns:a16="http://schemas.microsoft.com/office/drawing/2014/main" id="{993A62D6-0F44-411F-9F1B-2A6A551DC7E0}"/>
            </a:ext>
          </a:extLst>
        </xdr:cNvPr>
        <xdr:cNvCxnSpPr/>
      </xdr:nvCxnSpPr>
      <xdr:spPr>
        <a:xfrm>
          <a:off x="1031240" y="6069330"/>
          <a:ext cx="79756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55262</xdr:rowOff>
    </xdr:from>
    <xdr:ext cx="405111" cy="259045"/>
    <xdr:sp macro="" textlink="">
      <xdr:nvSpPr>
        <xdr:cNvPr id="83" name="n_1aveValue【道路】&#10;有形固定資産減価償却率">
          <a:extLst>
            <a:ext uri="{FF2B5EF4-FFF2-40B4-BE49-F238E27FC236}">
              <a16:creationId xmlns:a16="http://schemas.microsoft.com/office/drawing/2014/main" id="{17BD0A50-6AFB-4D6C-B2CA-0346552441A2}"/>
            </a:ext>
          </a:extLst>
        </xdr:cNvPr>
        <xdr:cNvSpPr txBox="1"/>
      </xdr:nvSpPr>
      <xdr:spPr>
        <a:xfrm>
          <a:off x="3239144" y="657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34307</xdr:rowOff>
    </xdr:from>
    <xdr:ext cx="405111" cy="259045"/>
    <xdr:sp macro="" textlink="">
      <xdr:nvSpPr>
        <xdr:cNvPr id="84" name="n_2aveValue【道路】&#10;有形固定資産減価償却率">
          <a:extLst>
            <a:ext uri="{FF2B5EF4-FFF2-40B4-BE49-F238E27FC236}">
              <a16:creationId xmlns:a16="http://schemas.microsoft.com/office/drawing/2014/main" id="{9ED2B0E6-57B6-4B86-834B-2AC0B1BE3EF2}"/>
            </a:ext>
          </a:extLst>
        </xdr:cNvPr>
        <xdr:cNvSpPr txBox="1"/>
      </xdr:nvSpPr>
      <xdr:spPr>
        <a:xfrm>
          <a:off x="24390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26687</xdr:rowOff>
    </xdr:from>
    <xdr:ext cx="405111" cy="259045"/>
    <xdr:sp macro="" textlink="">
      <xdr:nvSpPr>
        <xdr:cNvPr id="85" name="n_3aveValue【道路】&#10;有形固定資産減価償却率">
          <a:extLst>
            <a:ext uri="{FF2B5EF4-FFF2-40B4-BE49-F238E27FC236}">
              <a16:creationId xmlns:a16="http://schemas.microsoft.com/office/drawing/2014/main" id="{73BBF5D6-ABFA-4EB5-BC40-73A39725A5CF}"/>
            </a:ext>
          </a:extLst>
        </xdr:cNvPr>
        <xdr:cNvSpPr txBox="1"/>
      </xdr:nvSpPr>
      <xdr:spPr>
        <a:xfrm>
          <a:off x="1641484" y="653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17</xdr:rowOff>
    </xdr:from>
    <xdr:ext cx="405111" cy="259045"/>
    <xdr:sp macro="" textlink="">
      <xdr:nvSpPr>
        <xdr:cNvPr id="86" name="n_4aveValue【道路】&#10;有形固定資産減価償却率">
          <a:extLst>
            <a:ext uri="{FF2B5EF4-FFF2-40B4-BE49-F238E27FC236}">
              <a16:creationId xmlns:a16="http://schemas.microsoft.com/office/drawing/2014/main" id="{3AB30147-2929-4669-9DF8-BD6E025643A2}"/>
            </a:ext>
          </a:extLst>
        </xdr:cNvPr>
        <xdr:cNvSpPr txBox="1"/>
      </xdr:nvSpPr>
      <xdr:spPr>
        <a:xfrm>
          <a:off x="855354" y="651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84472</xdr:rowOff>
    </xdr:from>
    <xdr:ext cx="405111" cy="259045"/>
    <xdr:sp macro="" textlink="">
      <xdr:nvSpPr>
        <xdr:cNvPr id="87" name="n_1mainValue【道路】&#10;有形固定資産減価償却率">
          <a:extLst>
            <a:ext uri="{FF2B5EF4-FFF2-40B4-BE49-F238E27FC236}">
              <a16:creationId xmlns:a16="http://schemas.microsoft.com/office/drawing/2014/main" id="{DE717B70-65B5-49C0-9A49-20B3F2681F65}"/>
            </a:ext>
          </a:extLst>
        </xdr:cNvPr>
        <xdr:cNvSpPr txBox="1"/>
      </xdr:nvSpPr>
      <xdr:spPr>
        <a:xfrm>
          <a:off x="3239144" y="591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42562</xdr:rowOff>
    </xdr:from>
    <xdr:ext cx="405111" cy="259045"/>
    <xdr:sp macro="" textlink="">
      <xdr:nvSpPr>
        <xdr:cNvPr id="88" name="n_2mainValue【道路】&#10;有形固定資産減価償却率">
          <a:extLst>
            <a:ext uri="{FF2B5EF4-FFF2-40B4-BE49-F238E27FC236}">
              <a16:creationId xmlns:a16="http://schemas.microsoft.com/office/drawing/2014/main" id="{28D53BC3-BB36-4A85-B184-BA2F44EB7BEE}"/>
            </a:ext>
          </a:extLst>
        </xdr:cNvPr>
        <xdr:cNvSpPr txBox="1"/>
      </xdr:nvSpPr>
      <xdr:spPr>
        <a:xfrm>
          <a:off x="2439044" y="587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2557</xdr:rowOff>
    </xdr:from>
    <xdr:ext cx="405111" cy="259045"/>
    <xdr:sp macro="" textlink="">
      <xdr:nvSpPr>
        <xdr:cNvPr id="89" name="n_3mainValue【道路】&#10;有形固定資産減価償却率">
          <a:extLst>
            <a:ext uri="{FF2B5EF4-FFF2-40B4-BE49-F238E27FC236}">
              <a16:creationId xmlns:a16="http://schemas.microsoft.com/office/drawing/2014/main" id="{048899C3-00D8-4F65-A9BF-E115C0E98929}"/>
            </a:ext>
          </a:extLst>
        </xdr:cNvPr>
        <xdr:cNvSpPr txBox="1"/>
      </xdr:nvSpPr>
      <xdr:spPr>
        <a:xfrm>
          <a:off x="1641484" y="583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137812</xdr:rowOff>
    </xdr:from>
    <xdr:ext cx="405111" cy="259045"/>
    <xdr:sp macro="" textlink="">
      <xdr:nvSpPr>
        <xdr:cNvPr id="90" name="n_4mainValue【道路】&#10;有形固定資産減価償却率">
          <a:extLst>
            <a:ext uri="{FF2B5EF4-FFF2-40B4-BE49-F238E27FC236}">
              <a16:creationId xmlns:a16="http://schemas.microsoft.com/office/drawing/2014/main" id="{54E32A9C-0472-4C56-A63C-49139ED3E255}"/>
            </a:ext>
          </a:extLst>
        </xdr:cNvPr>
        <xdr:cNvSpPr txBox="1"/>
      </xdr:nvSpPr>
      <xdr:spPr>
        <a:xfrm>
          <a:off x="855354" y="579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CD1F5A2F-9D48-4430-A077-028D4D006A11}"/>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AEEDD5F8-8391-440C-8918-927096D72830}"/>
            </a:ext>
          </a:extLst>
        </xdr:cNvPr>
        <xdr:cNvSpPr/>
      </xdr:nvSpPr>
      <xdr:spPr>
        <a:xfrm>
          <a:off x="6060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5BEA151-F81A-46D5-B81F-37C57045161C}"/>
            </a:ext>
          </a:extLst>
        </xdr:cNvPr>
        <xdr:cNvSpPr/>
      </xdr:nvSpPr>
      <xdr:spPr>
        <a:xfrm>
          <a:off x="6060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8F63C1F5-C16C-4484-9205-E88A4468767E}"/>
            </a:ext>
          </a:extLst>
        </xdr:cNvPr>
        <xdr:cNvSpPr/>
      </xdr:nvSpPr>
      <xdr:spPr>
        <a:xfrm>
          <a:off x="69888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539FA246-3C83-4DA6-8A18-07FED4C68929}"/>
            </a:ext>
          </a:extLst>
        </xdr:cNvPr>
        <xdr:cNvSpPr/>
      </xdr:nvSpPr>
      <xdr:spPr>
        <a:xfrm>
          <a:off x="69888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9A0A6FE9-B0EF-4EE1-9411-59CEE5724246}"/>
            </a:ext>
          </a:extLst>
        </xdr:cNvPr>
        <xdr:cNvSpPr/>
      </xdr:nvSpPr>
      <xdr:spPr>
        <a:xfrm>
          <a:off x="8017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7C70DD6E-F6D9-478C-9A10-DFBD848868B3}"/>
            </a:ext>
          </a:extLst>
        </xdr:cNvPr>
        <xdr:cNvSpPr/>
      </xdr:nvSpPr>
      <xdr:spPr>
        <a:xfrm>
          <a:off x="8017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F4F1ED2D-C35E-47B6-BD58-C9373BC04AB9}"/>
            </a:ext>
          </a:extLst>
        </xdr:cNvPr>
        <xdr:cNvSpPr/>
      </xdr:nvSpPr>
      <xdr:spPr>
        <a:xfrm>
          <a:off x="596011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48BBFF86-BB41-404C-AF9A-5ED141FF20B6}"/>
            </a:ext>
          </a:extLst>
        </xdr:cNvPr>
        <xdr:cNvSpPr txBox="1"/>
      </xdr:nvSpPr>
      <xdr:spPr>
        <a:xfrm>
          <a:off x="592201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DEC967E8-4D57-4F24-964A-4B4118E877C2}"/>
            </a:ext>
          </a:extLst>
        </xdr:cNvPr>
        <xdr:cNvCxnSpPr/>
      </xdr:nvCxnSpPr>
      <xdr:spPr>
        <a:xfrm>
          <a:off x="5960110" y="762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FB6A0DC9-6470-406A-AB5B-BEE5AFD48EF2}"/>
            </a:ext>
          </a:extLst>
        </xdr:cNvPr>
        <xdr:cNvCxnSpPr/>
      </xdr:nvCxnSpPr>
      <xdr:spPr>
        <a:xfrm>
          <a:off x="5960110" y="723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44B60A20-0F15-4955-945C-320E64ADD4BA}"/>
            </a:ext>
          </a:extLst>
        </xdr:cNvPr>
        <xdr:cNvSpPr txBox="1"/>
      </xdr:nvSpPr>
      <xdr:spPr>
        <a:xfrm>
          <a:off x="5527221"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5377B144-4164-4DD1-8DF4-1EDAC5BB357B}"/>
            </a:ext>
          </a:extLst>
        </xdr:cNvPr>
        <xdr:cNvCxnSpPr/>
      </xdr:nvCxnSpPr>
      <xdr:spPr>
        <a:xfrm>
          <a:off x="5960110" y="685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89CAACF5-9B36-4065-8025-A801B3C725BC}"/>
            </a:ext>
          </a:extLst>
        </xdr:cNvPr>
        <xdr:cNvSpPr txBox="1"/>
      </xdr:nvSpPr>
      <xdr:spPr>
        <a:xfrm>
          <a:off x="5485961" y="671387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A89D5FEB-0260-4415-A55B-85D58EFBA166}"/>
            </a:ext>
          </a:extLst>
        </xdr:cNvPr>
        <xdr:cNvCxnSpPr/>
      </xdr:nvCxnSpPr>
      <xdr:spPr>
        <a:xfrm>
          <a:off x="5960110" y="6473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1B3608D4-C6EF-44D5-A5D2-6D6EE3E1E27D}"/>
            </a:ext>
          </a:extLst>
        </xdr:cNvPr>
        <xdr:cNvSpPr txBox="1"/>
      </xdr:nvSpPr>
      <xdr:spPr>
        <a:xfrm>
          <a:off x="5485961" y="6336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99E648A-F9DA-4305-89E6-6DE831D39CFD}"/>
            </a:ext>
          </a:extLst>
        </xdr:cNvPr>
        <xdr:cNvCxnSpPr/>
      </xdr:nvCxnSpPr>
      <xdr:spPr>
        <a:xfrm>
          <a:off x="5960110" y="609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9F51E19F-EB7A-462D-85D5-7BC3757EE773}"/>
            </a:ext>
          </a:extLst>
        </xdr:cNvPr>
        <xdr:cNvSpPr txBox="1"/>
      </xdr:nvSpPr>
      <xdr:spPr>
        <a:xfrm>
          <a:off x="5485961" y="5955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66E93430-1882-49ED-8EF3-DBAFA182C3BA}"/>
            </a:ext>
          </a:extLst>
        </xdr:cNvPr>
        <xdr:cNvCxnSpPr/>
      </xdr:nvCxnSpPr>
      <xdr:spPr>
        <a:xfrm>
          <a:off x="5960110" y="571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D0DC7072-E42B-480A-8F7B-BFE64DC6108F}"/>
            </a:ext>
          </a:extLst>
        </xdr:cNvPr>
        <xdr:cNvSpPr txBox="1"/>
      </xdr:nvSpPr>
      <xdr:spPr>
        <a:xfrm>
          <a:off x="5485961" y="5574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BAC2ED1A-C701-4129-BE1B-F94D3E528E20}"/>
            </a:ext>
          </a:extLst>
        </xdr:cNvPr>
        <xdr:cNvCxnSpPr/>
      </xdr:nvCxnSpPr>
      <xdr:spPr>
        <a:xfrm>
          <a:off x="5960110" y="533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082A9185-E111-48D9-9DCB-354760799E39}"/>
            </a:ext>
          </a:extLst>
        </xdr:cNvPr>
        <xdr:cNvSpPr txBox="1"/>
      </xdr:nvSpPr>
      <xdr:spPr>
        <a:xfrm>
          <a:off x="5416126" y="5193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D23338AF-A022-4436-9561-4990BF76D238}"/>
            </a:ext>
          </a:extLst>
        </xdr:cNvPr>
        <xdr:cNvSpPr/>
      </xdr:nvSpPr>
      <xdr:spPr>
        <a:xfrm>
          <a:off x="596011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18002</xdr:rowOff>
    </xdr:from>
    <xdr:to>
      <xdr:col>54</xdr:col>
      <xdr:colOff>189865</xdr:colOff>
      <xdr:row>41</xdr:row>
      <xdr:rowOff>112795</xdr:rowOff>
    </xdr:to>
    <xdr:cxnSp macro="">
      <xdr:nvCxnSpPr>
        <xdr:cNvPr id="114" name="直線コネクタ 113">
          <a:extLst>
            <a:ext uri="{FF2B5EF4-FFF2-40B4-BE49-F238E27FC236}">
              <a16:creationId xmlns:a16="http://schemas.microsoft.com/office/drawing/2014/main" id="{412AD944-C561-40A0-B489-A30FC2D04088}"/>
            </a:ext>
          </a:extLst>
        </xdr:cNvPr>
        <xdr:cNvCxnSpPr/>
      </xdr:nvCxnSpPr>
      <xdr:spPr>
        <a:xfrm flipV="1">
          <a:off x="9429115" y="5679662"/>
          <a:ext cx="0" cy="1462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116622</xdr:rowOff>
    </xdr:from>
    <xdr:ext cx="469744" cy="259045"/>
    <xdr:sp macro="" textlink="">
      <xdr:nvSpPr>
        <xdr:cNvPr id="115" name="【道路】&#10;一人当たり延長最小値テキスト">
          <a:extLst>
            <a:ext uri="{FF2B5EF4-FFF2-40B4-BE49-F238E27FC236}">
              <a16:creationId xmlns:a16="http://schemas.microsoft.com/office/drawing/2014/main" id="{D501650E-435C-4BB8-A322-2D5FC366BA10}"/>
            </a:ext>
          </a:extLst>
        </xdr:cNvPr>
        <xdr:cNvSpPr txBox="1"/>
      </xdr:nvSpPr>
      <xdr:spPr>
        <a:xfrm>
          <a:off x="9467850" y="7146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112795</xdr:rowOff>
    </xdr:from>
    <xdr:to>
      <xdr:col>55</xdr:col>
      <xdr:colOff>88900</xdr:colOff>
      <xdr:row>41</xdr:row>
      <xdr:rowOff>112795</xdr:rowOff>
    </xdr:to>
    <xdr:cxnSp macro="">
      <xdr:nvCxnSpPr>
        <xdr:cNvPr id="116" name="直線コネクタ 115">
          <a:extLst>
            <a:ext uri="{FF2B5EF4-FFF2-40B4-BE49-F238E27FC236}">
              <a16:creationId xmlns:a16="http://schemas.microsoft.com/office/drawing/2014/main" id="{E759898D-03E3-498D-8026-B7BC8B43075E}"/>
            </a:ext>
          </a:extLst>
        </xdr:cNvPr>
        <xdr:cNvCxnSpPr/>
      </xdr:nvCxnSpPr>
      <xdr:spPr>
        <a:xfrm>
          <a:off x="9356090" y="714224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136129</xdr:rowOff>
    </xdr:from>
    <xdr:ext cx="534377" cy="259045"/>
    <xdr:sp macro="" textlink="">
      <xdr:nvSpPr>
        <xdr:cNvPr id="117" name="【道路】&#10;一人当たり延長最大値テキスト">
          <a:extLst>
            <a:ext uri="{FF2B5EF4-FFF2-40B4-BE49-F238E27FC236}">
              <a16:creationId xmlns:a16="http://schemas.microsoft.com/office/drawing/2014/main" id="{0862331F-7EB1-4B1E-BC8C-80D1BD88AF9A}"/>
            </a:ext>
          </a:extLst>
        </xdr:cNvPr>
        <xdr:cNvSpPr txBox="1"/>
      </xdr:nvSpPr>
      <xdr:spPr>
        <a:xfrm>
          <a:off x="9467850" y="5447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18002</xdr:rowOff>
    </xdr:from>
    <xdr:to>
      <xdr:col>55</xdr:col>
      <xdr:colOff>88900</xdr:colOff>
      <xdr:row>33</xdr:row>
      <xdr:rowOff>18002</xdr:rowOff>
    </xdr:to>
    <xdr:cxnSp macro="">
      <xdr:nvCxnSpPr>
        <xdr:cNvPr id="118" name="直線コネクタ 117">
          <a:extLst>
            <a:ext uri="{FF2B5EF4-FFF2-40B4-BE49-F238E27FC236}">
              <a16:creationId xmlns:a16="http://schemas.microsoft.com/office/drawing/2014/main" id="{E2D20FCC-8A08-4F38-A81F-331047EFE6E4}"/>
            </a:ext>
          </a:extLst>
        </xdr:cNvPr>
        <xdr:cNvCxnSpPr/>
      </xdr:nvCxnSpPr>
      <xdr:spPr>
        <a:xfrm>
          <a:off x="9356090" y="5679662"/>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60965</xdr:rowOff>
    </xdr:from>
    <xdr:ext cx="534377" cy="259045"/>
    <xdr:sp macro="" textlink="">
      <xdr:nvSpPr>
        <xdr:cNvPr id="119" name="【道路】&#10;一人当たり延長平均値テキスト">
          <a:extLst>
            <a:ext uri="{FF2B5EF4-FFF2-40B4-BE49-F238E27FC236}">
              <a16:creationId xmlns:a16="http://schemas.microsoft.com/office/drawing/2014/main" id="{19EA0F05-DC34-488F-87FA-B5B7C1F0D03B}"/>
            </a:ext>
          </a:extLst>
        </xdr:cNvPr>
        <xdr:cNvSpPr txBox="1"/>
      </xdr:nvSpPr>
      <xdr:spPr>
        <a:xfrm>
          <a:off x="9467850" y="6743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38088</xdr:rowOff>
    </xdr:from>
    <xdr:to>
      <xdr:col>55</xdr:col>
      <xdr:colOff>50800</xdr:colOff>
      <xdr:row>40</xdr:row>
      <xdr:rowOff>139688</xdr:rowOff>
    </xdr:to>
    <xdr:sp macro="" textlink="">
      <xdr:nvSpPr>
        <xdr:cNvPr id="120" name="フローチャート: 判断 119">
          <a:extLst>
            <a:ext uri="{FF2B5EF4-FFF2-40B4-BE49-F238E27FC236}">
              <a16:creationId xmlns:a16="http://schemas.microsoft.com/office/drawing/2014/main" id="{75EF4C5A-51E2-41FF-ABD8-DF32A8181E58}"/>
            </a:ext>
          </a:extLst>
        </xdr:cNvPr>
        <xdr:cNvSpPr/>
      </xdr:nvSpPr>
      <xdr:spPr>
        <a:xfrm>
          <a:off x="9394190" y="6896088"/>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3988</xdr:rowOff>
    </xdr:from>
    <xdr:to>
      <xdr:col>50</xdr:col>
      <xdr:colOff>165100</xdr:colOff>
      <xdr:row>39</xdr:row>
      <xdr:rowOff>105588</xdr:rowOff>
    </xdr:to>
    <xdr:sp macro="" textlink="">
      <xdr:nvSpPr>
        <xdr:cNvPr id="121" name="フローチャート: 判断 120">
          <a:extLst>
            <a:ext uri="{FF2B5EF4-FFF2-40B4-BE49-F238E27FC236}">
              <a16:creationId xmlns:a16="http://schemas.microsoft.com/office/drawing/2014/main" id="{708F2214-AA94-4663-95C1-3CE64A386DDA}"/>
            </a:ext>
          </a:extLst>
        </xdr:cNvPr>
        <xdr:cNvSpPr/>
      </xdr:nvSpPr>
      <xdr:spPr>
        <a:xfrm>
          <a:off x="8632190" y="6692443"/>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12694</xdr:rowOff>
    </xdr:from>
    <xdr:to>
      <xdr:col>46</xdr:col>
      <xdr:colOff>38100</xdr:colOff>
      <xdr:row>39</xdr:row>
      <xdr:rowOff>114294</xdr:rowOff>
    </xdr:to>
    <xdr:sp macro="" textlink="">
      <xdr:nvSpPr>
        <xdr:cNvPr id="122" name="フローチャート: 判断 121">
          <a:extLst>
            <a:ext uri="{FF2B5EF4-FFF2-40B4-BE49-F238E27FC236}">
              <a16:creationId xmlns:a16="http://schemas.microsoft.com/office/drawing/2014/main" id="{07080FC3-F112-4A2F-85CE-0E978BA0BBB0}"/>
            </a:ext>
          </a:extLst>
        </xdr:cNvPr>
        <xdr:cNvSpPr/>
      </xdr:nvSpPr>
      <xdr:spPr>
        <a:xfrm>
          <a:off x="7846060" y="670305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31000</xdr:rowOff>
    </xdr:from>
    <xdr:to>
      <xdr:col>41</xdr:col>
      <xdr:colOff>101600</xdr:colOff>
      <xdr:row>39</xdr:row>
      <xdr:rowOff>132600</xdr:rowOff>
    </xdr:to>
    <xdr:sp macro="" textlink="">
      <xdr:nvSpPr>
        <xdr:cNvPr id="123" name="フローチャート: 判断 122">
          <a:extLst>
            <a:ext uri="{FF2B5EF4-FFF2-40B4-BE49-F238E27FC236}">
              <a16:creationId xmlns:a16="http://schemas.microsoft.com/office/drawing/2014/main" id="{48EDF231-3EE0-4A87-8262-418C9D5EACA5}"/>
            </a:ext>
          </a:extLst>
        </xdr:cNvPr>
        <xdr:cNvSpPr/>
      </xdr:nvSpPr>
      <xdr:spPr>
        <a:xfrm>
          <a:off x="7029450" y="6715645"/>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57880</xdr:rowOff>
    </xdr:from>
    <xdr:to>
      <xdr:col>36</xdr:col>
      <xdr:colOff>165100</xdr:colOff>
      <xdr:row>39</xdr:row>
      <xdr:rowOff>159480</xdr:rowOff>
    </xdr:to>
    <xdr:sp macro="" textlink="">
      <xdr:nvSpPr>
        <xdr:cNvPr id="124" name="フローチャート: 判断 123">
          <a:extLst>
            <a:ext uri="{FF2B5EF4-FFF2-40B4-BE49-F238E27FC236}">
              <a16:creationId xmlns:a16="http://schemas.microsoft.com/office/drawing/2014/main" id="{70A62414-C43C-40AC-B47D-89C784885A4E}"/>
            </a:ext>
          </a:extLst>
        </xdr:cNvPr>
        <xdr:cNvSpPr/>
      </xdr:nvSpPr>
      <xdr:spPr>
        <a:xfrm>
          <a:off x="6231890" y="6740620"/>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7B7D649F-1FAC-4787-88FB-9E276AB71E22}"/>
            </a:ext>
          </a:extLst>
        </xdr:cNvPr>
        <xdr:cNvSpPr txBox="1"/>
      </xdr:nvSpPr>
      <xdr:spPr>
        <a:xfrm>
          <a:off x="92583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70B68EA0-0237-4B6B-9812-9597E0216F41}"/>
            </a:ext>
          </a:extLst>
        </xdr:cNvPr>
        <xdr:cNvSpPr txBox="1"/>
      </xdr:nvSpPr>
      <xdr:spPr>
        <a:xfrm>
          <a:off x="851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E1A201FC-7E56-4663-AE1E-85B803DACFA1}"/>
            </a:ext>
          </a:extLst>
        </xdr:cNvPr>
        <xdr:cNvSpPr txBox="1"/>
      </xdr:nvSpPr>
      <xdr:spPr>
        <a:xfrm>
          <a:off x="7717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515ED305-F0EE-45C5-9BBA-41D3D30F9648}"/>
            </a:ext>
          </a:extLst>
        </xdr:cNvPr>
        <xdr:cNvSpPr txBox="1"/>
      </xdr:nvSpPr>
      <xdr:spPr>
        <a:xfrm>
          <a:off x="691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DD5662BD-33A8-4001-815D-FCC44F1A1503}"/>
            </a:ext>
          </a:extLst>
        </xdr:cNvPr>
        <xdr:cNvSpPr txBox="1"/>
      </xdr:nvSpPr>
      <xdr:spPr>
        <a:xfrm>
          <a:off x="611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86513</xdr:rowOff>
    </xdr:from>
    <xdr:to>
      <xdr:col>55</xdr:col>
      <xdr:colOff>50800</xdr:colOff>
      <xdr:row>41</xdr:row>
      <xdr:rowOff>16663</xdr:rowOff>
    </xdr:to>
    <xdr:sp macro="" textlink="">
      <xdr:nvSpPr>
        <xdr:cNvPr id="130" name="楕円 129">
          <a:extLst>
            <a:ext uri="{FF2B5EF4-FFF2-40B4-BE49-F238E27FC236}">
              <a16:creationId xmlns:a16="http://schemas.microsoft.com/office/drawing/2014/main" id="{93B71CA4-8DD0-4FF5-B6E2-24A2E2423171}"/>
            </a:ext>
          </a:extLst>
        </xdr:cNvPr>
        <xdr:cNvSpPr/>
      </xdr:nvSpPr>
      <xdr:spPr>
        <a:xfrm>
          <a:off x="9394190" y="6946418"/>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64940</xdr:rowOff>
    </xdr:from>
    <xdr:ext cx="534377" cy="259045"/>
    <xdr:sp macro="" textlink="">
      <xdr:nvSpPr>
        <xdr:cNvPr id="131" name="【道路】&#10;一人当たり延長該当値テキスト">
          <a:extLst>
            <a:ext uri="{FF2B5EF4-FFF2-40B4-BE49-F238E27FC236}">
              <a16:creationId xmlns:a16="http://schemas.microsoft.com/office/drawing/2014/main" id="{DE8B8691-2075-4F9E-8CA8-B9483B1F4ABC}"/>
            </a:ext>
          </a:extLst>
        </xdr:cNvPr>
        <xdr:cNvSpPr txBox="1"/>
      </xdr:nvSpPr>
      <xdr:spPr>
        <a:xfrm>
          <a:off x="9467850" y="6921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88094</xdr:rowOff>
    </xdr:from>
    <xdr:to>
      <xdr:col>50</xdr:col>
      <xdr:colOff>165100</xdr:colOff>
      <xdr:row>41</xdr:row>
      <xdr:rowOff>18244</xdr:rowOff>
    </xdr:to>
    <xdr:sp macro="" textlink="">
      <xdr:nvSpPr>
        <xdr:cNvPr id="132" name="楕円 131">
          <a:extLst>
            <a:ext uri="{FF2B5EF4-FFF2-40B4-BE49-F238E27FC236}">
              <a16:creationId xmlns:a16="http://schemas.microsoft.com/office/drawing/2014/main" id="{E5FEFA04-3C33-48F4-A015-7C137BEC4A3E}"/>
            </a:ext>
          </a:extLst>
        </xdr:cNvPr>
        <xdr:cNvSpPr/>
      </xdr:nvSpPr>
      <xdr:spPr>
        <a:xfrm>
          <a:off x="8632190" y="6949904"/>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137313</xdr:rowOff>
    </xdr:from>
    <xdr:to>
      <xdr:col>55</xdr:col>
      <xdr:colOff>0</xdr:colOff>
      <xdr:row>40</xdr:row>
      <xdr:rowOff>138894</xdr:rowOff>
    </xdr:to>
    <xdr:cxnSp macro="">
      <xdr:nvCxnSpPr>
        <xdr:cNvPr id="133" name="直線コネクタ 132">
          <a:extLst>
            <a:ext uri="{FF2B5EF4-FFF2-40B4-BE49-F238E27FC236}">
              <a16:creationId xmlns:a16="http://schemas.microsoft.com/office/drawing/2014/main" id="{8C10F8E2-B9BF-4639-BEF7-C1FCDF19444F}"/>
            </a:ext>
          </a:extLst>
        </xdr:cNvPr>
        <xdr:cNvCxnSpPr/>
      </xdr:nvCxnSpPr>
      <xdr:spPr>
        <a:xfrm flipV="1">
          <a:off x="8686800" y="6991503"/>
          <a:ext cx="742950" cy="1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89351</xdr:rowOff>
    </xdr:from>
    <xdr:to>
      <xdr:col>46</xdr:col>
      <xdr:colOff>38100</xdr:colOff>
      <xdr:row>41</xdr:row>
      <xdr:rowOff>19501</xdr:rowOff>
    </xdr:to>
    <xdr:sp macro="" textlink="">
      <xdr:nvSpPr>
        <xdr:cNvPr id="134" name="楕円 133">
          <a:extLst>
            <a:ext uri="{FF2B5EF4-FFF2-40B4-BE49-F238E27FC236}">
              <a16:creationId xmlns:a16="http://schemas.microsoft.com/office/drawing/2014/main" id="{9A34CCCA-A4AF-4CAC-AE53-B832147933F4}"/>
            </a:ext>
          </a:extLst>
        </xdr:cNvPr>
        <xdr:cNvSpPr/>
      </xdr:nvSpPr>
      <xdr:spPr>
        <a:xfrm>
          <a:off x="7846060" y="6951161"/>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138894</xdr:rowOff>
    </xdr:from>
    <xdr:to>
      <xdr:col>50</xdr:col>
      <xdr:colOff>114300</xdr:colOff>
      <xdr:row>40</xdr:row>
      <xdr:rowOff>140151</xdr:rowOff>
    </xdr:to>
    <xdr:cxnSp macro="">
      <xdr:nvCxnSpPr>
        <xdr:cNvPr id="135" name="直線コネクタ 134">
          <a:extLst>
            <a:ext uri="{FF2B5EF4-FFF2-40B4-BE49-F238E27FC236}">
              <a16:creationId xmlns:a16="http://schemas.microsoft.com/office/drawing/2014/main" id="{A5A76CEB-A655-4F1E-8EA9-0C5BE337E107}"/>
            </a:ext>
          </a:extLst>
        </xdr:cNvPr>
        <xdr:cNvCxnSpPr/>
      </xdr:nvCxnSpPr>
      <xdr:spPr>
        <a:xfrm flipV="1">
          <a:off x="7889240" y="6993084"/>
          <a:ext cx="79756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92228</xdr:rowOff>
    </xdr:from>
    <xdr:to>
      <xdr:col>41</xdr:col>
      <xdr:colOff>101600</xdr:colOff>
      <xdr:row>41</xdr:row>
      <xdr:rowOff>22378</xdr:rowOff>
    </xdr:to>
    <xdr:sp macro="" textlink="">
      <xdr:nvSpPr>
        <xdr:cNvPr id="136" name="楕円 135">
          <a:extLst>
            <a:ext uri="{FF2B5EF4-FFF2-40B4-BE49-F238E27FC236}">
              <a16:creationId xmlns:a16="http://schemas.microsoft.com/office/drawing/2014/main" id="{9AC22E81-639A-429F-B3D5-22E7DF31FBB7}"/>
            </a:ext>
          </a:extLst>
        </xdr:cNvPr>
        <xdr:cNvSpPr/>
      </xdr:nvSpPr>
      <xdr:spPr>
        <a:xfrm>
          <a:off x="7029450" y="6954038"/>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140151</xdr:rowOff>
    </xdr:from>
    <xdr:to>
      <xdr:col>45</xdr:col>
      <xdr:colOff>177800</xdr:colOff>
      <xdr:row>40</xdr:row>
      <xdr:rowOff>143028</xdr:rowOff>
    </xdr:to>
    <xdr:cxnSp macro="">
      <xdr:nvCxnSpPr>
        <xdr:cNvPr id="137" name="直線コネクタ 136">
          <a:extLst>
            <a:ext uri="{FF2B5EF4-FFF2-40B4-BE49-F238E27FC236}">
              <a16:creationId xmlns:a16="http://schemas.microsoft.com/office/drawing/2014/main" id="{CCCEA18B-968F-4012-9296-275525453B2A}"/>
            </a:ext>
          </a:extLst>
        </xdr:cNvPr>
        <xdr:cNvCxnSpPr/>
      </xdr:nvCxnSpPr>
      <xdr:spPr>
        <a:xfrm flipV="1">
          <a:off x="7084060" y="6994341"/>
          <a:ext cx="805180" cy="4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95694</xdr:rowOff>
    </xdr:from>
    <xdr:to>
      <xdr:col>36</xdr:col>
      <xdr:colOff>165100</xdr:colOff>
      <xdr:row>41</xdr:row>
      <xdr:rowOff>25844</xdr:rowOff>
    </xdr:to>
    <xdr:sp macro="" textlink="">
      <xdr:nvSpPr>
        <xdr:cNvPr id="138" name="楕円 137">
          <a:extLst>
            <a:ext uri="{FF2B5EF4-FFF2-40B4-BE49-F238E27FC236}">
              <a16:creationId xmlns:a16="http://schemas.microsoft.com/office/drawing/2014/main" id="{9072C277-9AFC-4233-8404-AE041ABE3D87}"/>
            </a:ext>
          </a:extLst>
        </xdr:cNvPr>
        <xdr:cNvSpPr/>
      </xdr:nvSpPr>
      <xdr:spPr>
        <a:xfrm>
          <a:off x="6231890" y="6949884"/>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143028</xdr:rowOff>
    </xdr:from>
    <xdr:to>
      <xdr:col>41</xdr:col>
      <xdr:colOff>50800</xdr:colOff>
      <xdr:row>40</xdr:row>
      <xdr:rowOff>146494</xdr:rowOff>
    </xdr:to>
    <xdr:cxnSp macro="">
      <xdr:nvCxnSpPr>
        <xdr:cNvPr id="139" name="直線コネクタ 138">
          <a:extLst>
            <a:ext uri="{FF2B5EF4-FFF2-40B4-BE49-F238E27FC236}">
              <a16:creationId xmlns:a16="http://schemas.microsoft.com/office/drawing/2014/main" id="{7F993B1B-2976-43F0-90AF-AF5296E20806}"/>
            </a:ext>
          </a:extLst>
        </xdr:cNvPr>
        <xdr:cNvCxnSpPr/>
      </xdr:nvCxnSpPr>
      <xdr:spPr>
        <a:xfrm flipV="1">
          <a:off x="6286500" y="6999123"/>
          <a:ext cx="797560" cy="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122115</xdr:rowOff>
    </xdr:from>
    <xdr:ext cx="534377" cy="259045"/>
    <xdr:sp macro="" textlink="">
      <xdr:nvSpPr>
        <xdr:cNvPr id="140" name="n_1aveValue【道路】&#10;一人当たり延長">
          <a:extLst>
            <a:ext uri="{FF2B5EF4-FFF2-40B4-BE49-F238E27FC236}">
              <a16:creationId xmlns:a16="http://schemas.microsoft.com/office/drawing/2014/main" id="{927A08EF-3439-4CA0-81A5-EF289170151D}"/>
            </a:ext>
          </a:extLst>
        </xdr:cNvPr>
        <xdr:cNvSpPr txBox="1"/>
      </xdr:nvSpPr>
      <xdr:spPr>
        <a:xfrm>
          <a:off x="8422151" y="6467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130821</xdr:rowOff>
    </xdr:from>
    <xdr:ext cx="534377" cy="259045"/>
    <xdr:sp macro="" textlink="">
      <xdr:nvSpPr>
        <xdr:cNvPr id="141" name="n_2aveValue【道路】&#10;一人当たり延長">
          <a:extLst>
            <a:ext uri="{FF2B5EF4-FFF2-40B4-BE49-F238E27FC236}">
              <a16:creationId xmlns:a16="http://schemas.microsoft.com/office/drawing/2014/main" id="{B4EB426E-49EB-4BE9-9E2B-A263379D67DD}"/>
            </a:ext>
          </a:extLst>
        </xdr:cNvPr>
        <xdr:cNvSpPr txBox="1"/>
      </xdr:nvSpPr>
      <xdr:spPr>
        <a:xfrm>
          <a:off x="7641101" y="647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149127</xdr:rowOff>
    </xdr:from>
    <xdr:ext cx="534377" cy="259045"/>
    <xdr:sp macro="" textlink="">
      <xdr:nvSpPr>
        <xdr:cNvPr id="142" name="n_3aveValue【道路】&#10;一人当たり延長">
          <a:extLst>
            <a:ext uri="{FF2B5EF4-FFF2-40B4-BE49-F238E27FC236}">
              <a16:creationId xmlns:a16="http://schemas.microsoft.com/office/drawing/2014/main" id="{2A88BFBA-9E66-461A-BC31-F8374E7F9B65}"/>
            </a:ext>
          </a:extLst>
        </xdr:cNvPr>
        <xdr:cNvSpPr txBox="1"/>
      </xdr:nvSpPr>
      <xdr:spPr>
        <a:xfrm>
          <a:off x="6854971" y="649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4557</xdr:rowOff>
    </xdr:from>
    <xdr:ext cx="534377" cy="259045"/>
    <xdr:sp macro="" textlink="">
      <xdr:nvSpPr>
        <xdr:cNvPr id="143" name="n_4aveValue【道路】&#10;一人当たり延長">
          <a:extLst>
            <a:ext uri="{FF2B5EF4-FFF2-40B4-BE49-F238E27FC236}">
              <a16:creationId xmlns:a16="http://schemas.microsoft.com/office/drawing/2014/main" id="{790E9448-B7FF-4BCC-983C-01C3BAC3DA86}"/>
            </a:ext>
          </a:extLst>
        </xdr:cNvPr>
        <xdr:cNvSpPr txBox="1"/>
      </xdr:nvSpPr>
      <xdr:spPr>
        <a:xfrm>
          <a:off x="6038361" y="6521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9371</xdr:rowOff>
    </xdr:from>
    <xdr:ext cx="534377" cy="259045"/>
    <xdr:sp macro="" textlink="">
      <xdr:nvSpPr>
        <xdr:cNvPr id="144" name="n_1mainValue【道路】&#10;一人当たり延長">
          <a:extLst>
            <a:ext uri="{FF2B5EF4-FFF2-40B4-BE49-F238E27FC236}">
              <a16:creationId xmlns:a16="http://schemas.microsoft.com/office/drawing/2014/main" id="{BC72C05B-751B-43F1-9A99-5A6FAC86A8EC}"/>
            </a:ext>
          </a:extLst>
        </xdr:cNvPr>
        <xdr:cNvSpPr txBox="1"/>
      </xdr:nvSpPr>
      <xdr:spPr>
        <a:xfrm>
          <a:off x="8422151" y="704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10628</xdr:rowOff>
    </xdr:from>
    <xdr:ext cx="534377" cy="259045"/>
    <xdr:sp macro="" textlink="">
      <xdr:nvSpPr>
        <xdr:cNvPr id="145" name="n_2mainValue【道路】&#10;一人当たり延長">
          <a:extLst>
            <a:ext uri="{FF2B5EF4-FFF2-40B4-BE49-F238E27FC236}">
              <a16:creationId xmlns:a16="http://schemas.microsoft.com/office/drawing/2014/main" id="{7F72D47C-4AA5-48AB-B2FF-B37888676228}"/>
            </a:ext>
          </a:extLst>
        </xdr:cNvPr>
        <xdr:cNvSpPr txBox="1"/>
      </xdr:nvSpPr>
      <xdr:spPr>
        <a:xfrm>
          <a:off x="7641101" y="7041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13505</xdr:rowOff>
    </xdr:from>
    <xdr:ext cx="534377" cy="259045"/>
    <xdr:sp macro="" textlink="">
      <xdr:nvSpPr>
        <xdr:cNvPr id="146" name="n_3mainValue【道路】&#10;一人当たり延長">
          <a:extLst>
            <a:ext uri="{FF2B5EF4-FFF2-40B4-BE49-F238E27FC236}">
              <a16:creationId xmlns:a16="http://schemas.microsoft.com/office/drawing/2014/main" id="{FAFCDDFA-8711-4DA3-93E9-1FCC23974F5E}"/>
            </a:ext>
          </a:extLst>
        </xdr:cNvPr>
        <xdr:cNvSpPr txBox="1"/>
      </xdr:nvSpPr>
      <xdr:spPr>
        <a:xfrm>
          <a:off x="6854971" y="7046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16971</xdr:rowOff>
    </xdr:from>
    <xdr:ext cx="534377" cy="259045"/>
    <xdr:sp macro="" textlink="">
      <xdr:nvSpPr>
        <xdr:cNvPr id="147" name="n_4mainValue【道路】&#10;一人当たり延長">
          <a:extLst>
            <a:ext uri="{FF2B5EF4-FFF2-40B4-BE49-F238E27FC236}">
              <a16:creationId xmlns:a16="http://schemas.microsoft.com/office/drawing/2014/main" id="{F38EE495-C0B1-4904-91BC-4B152AAA774C}"/>
            </a:ext>
          </a:extLst>
        </xdr:cNvPr>
        <xdr:cNvSpPr txBox="1"/>
      </xdr:nvSpPr>
      <xdr:spPr>
        <a:xfrm>
          <a:off x="6038361" y="7050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C577FB71-A275-4828-809A-97D5F7A1DFA4}"/>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4763C29D-FDB9-4ECE-96DB-A749B5FF737D}"/>
            </a:ext>
          </a:extLst>
        </xdr:cNvPr>
        <xdr:cNvSpPr/>
      </xdr:nvSpPr>
      <xdr:spPr>
        <a:xfrm>
          <a:off x="8166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769F22D0-4ED8-4A77-8F4D-4A1E3834A77D}"/>
            </a:ext>
          </a:extLst>
        </xdr:cNvPr>
        <xdr:cNvSpPr/>
      </xdr:nvSpPr>
      <xdr:spPr>
        <a:xfrm>
          <a:off x="8166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7F3F736E-59DA-41A6-9466-06E690EC9CF3}"/>
            </a:ext>
          </a:extLst>
        </xdr:cNvPr>
        <xdr:cNvSpPr/>
      </xdr:nvSpPr>
      <xdr:spPr>
        <a:xfrm>
          <a:off x="17145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509C4056-786C-4130-872B-D82249F2FC86}"/>
            </a:ext>
          </a:extLst>
        </xdr:cNvPr>
        <xdr:cNvSpPr/>
      </xdr:nvSpPr>
      <xdr:spPr>
        <a:xfrm>
          <a:off x="17145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BF9CCE44-2284-475D-BD09-5D8910EDD0EE}"/>
            </a:ext>
          </a:extLst>
        </xdr:cNvPr>
        <xdr:cNvSpPr/>
      </xdr:nvSpPr>
      <xdr:spPr>
        <a:xfrm>
          <a:off x="27432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7202BF0F-BE05-443D-9E5A-53188278ED9B}"/>
            </a:ext>
          </a:extLst>
        </xdr:cNvPr>
        <xdr:cNvSpPr/>
      </xdr:nvSpPr>
      <xdr:spPr>
        <a:xfrm>
          <a:off x="27432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9E052AC0-EA20-4335-8B9C-7F9AC48E8402}"/>
            </a:ext>
          </a:extLst>
        </xdr:cNvPr>
        <xdr:cNvSpPr/>
      </xdr:nvSpPr>
      <xdr:spPr>
        <a:xfrm>
          <a:off x="6858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9E0370A7-2C11-4622-96E3-D7B474D2156E}"/>
            </a:ext>
          </a:extLst>
        </xdr:cNvPr>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A5CAFFAE-46A6-4FC6-AC13-A0A49FC983DC}"/>
            </a:ext>
          </a:extLst>
        </xdr:cNvPr>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54FA1503-4252-433E-8D20-14BA5C5A5416}"/>
            </a:ext>
          </a:extLst>
        </xdr:cNvPr>
        <xdr:cNvSpPr txBox="1"/>
      </xdr:nvSpPr>
      <xdr:spPr>
        <a:xfrm>
          <a:off x="2738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3E90E5A5-DCB3-4C20-8A9D-D3DC6E565961}"/>
            </a:ext>
          </a:extLst>
        </xdr:cNvPr>
        <xdr:cNvCxnSpPr/>
      </xdr:nvCxnSpPr>
      <xdr:spPr>
        <a:xfrm>
          <a:off x="68580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137B48A7-242B-4A67-911C-E7E8ACFAD6E0}"/>
            </a:ext>
          </a:extLst>
        </xdr:cNvPr>
        <xdr:cNvSpPr txBox="1"/>
      </xdr:nvSpPr>
      <xdr:spPr>
        <a:xfrm>
          <a:off x="273866"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5C2A99F3-3746-487F-B3ED-66249132F934}"/>
            </a:ext>
          </a:extLst>
        </xdr:cNvPr>
        <xdr:cNvCxnSpPr/>
      </xdr:nvCxnSpPr>
      <xdr:spPr>
        <a:xfrm>
          <a:off x="68580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DE026CA1-D30F-4C73-AAC0-922B59A3ACD9}"/>
            </a:ext>
          </a:extLst>
        </xdr:cNvPr>
        <xdr:cNvSpPr txBox="1"/>
      </xdr:nvSpPr>
      <xdr:spPr>
        <a:xfrm>
          <a:off x="343701" y="1063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0E12F48A-3615-44BC-88CD-1A47911C0BC6}"/>
            </a:ext>
          </a:extLst>
        </xdr:cNvPr>
        <xdr:cNvCxnSpPr/>
      </xdr:nvCxnSpPr>
      <xdr:spPr>
        <a:xfrm>
          <a:off x="68580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084079DB-CF05-4DB2-9A30-DD0E35C708D7}"/>
            </a:ext>
          </a:extLst>
        </xdr:cNvPr>
        <xdr:cNvSpPr txBox="1"/>
      </xdr:nvSpPr>
      <xdr:spPr>
        <a:xfrm>
          <a:off x="343701" y="10304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BDA1FE06-7B48-4B12-8280-7251CAE3C26A}"/>
            </a:ext>
          </a:extLst>
        </xdr:cNvPr>
        <xdr:cNvCxnSpPr/>
      </xdr:nvCxnSpPr>
      <xdr:spPr>
        <a:xfrm>
          <a:off x="68580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221D059E-AA53-493B-85AA-972B34F00F2B}"/>
            </a:ext>
          </a:extLst>
        </xdr:cNvPr>
        <xdr:cNvSpPr txBox="1"/>
      </xdr:nvSpPr>
      <xdr:spPr>
        <a:xfrm>
          <a:off x="34370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587BEF77-1680-4531-9355-F1D435FDB748}"/>
            </a:ext>
          </a:extLst>
        </xdr:cNvPr>
        <xdr:cNvCxnSpPr/>
      </xdr:nvCxnSpPr>
      <xdr:spPr>
        <a:xfrm>
          <a:off x="68580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C564B332-6F8C-4C13-8504-A701BB3B3A2E}"/>
            </a:ext>
          </a:extLst>
        </xdr:cNvPr>
        <xdr:cNvSpPr txBox="1"/>
      </xdr:nvSpPr>
      <xdr:spPr>
        <a:xfrm>
          <a:off x="343701" y="965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4E004812-725A-4F01-9641-59EF4EA94194}"/>
            </a:ext>
          </a:extLst>
        </xdr:cNvPr>
        <xdr:cNvCxnSpPr/>
      </xdr:nvCxnSpPr>
      <xdr:spPr>
        <a:xfrm>
          <a:off x="68580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DCB5EFB4-8BC8-4333-8D9A-91389C8A2518}"/>
            </a:ext>
          </a:extLst>
        </xdr:cNvPr>
        <xdr:cNvSpPr txBox="1"/>
      </xdr:nvSpPr>
      <xdr:spPr>
        <a:xfrm>
          <a:off x="386866" y="932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65992DE3-5893-47A8-AD12-35C6A2B9AAFD}"/>
            </a:ext>
          </a:extLst>
        </xdr:cNvPr>
        <xdr:cNvCxnSpPr/>
      </xdr:nvCxnSpPr>
      <xdr:spPr>
        <a:xfrm>
          <a:off x="6858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D0F406E3-4330-4587-A70E-0B001D47710E}"/>
            </a:ext>
          </a:extLst>
        </xdr:cNvPr>
        <xdr:cNvSpPr/>
      </xdr:nvSpPr>
      <xdr:spPr>
        <a:xfrm>
          <a:off x="6858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94706</xdr:rowOff>
    </xdr:from>
    <xdr:to>
      <xdr:col>24</xdr:col>
      <xdr:colOff>62865</xdr:colOff>
      <xdr:row>64</xdr:row>
      <xdr:rowOff>76744</xdr:rowOff>
    </xdr:to>
    <xdr:cxnSp macro="">
      <xdr:nvCxnSpPr>
        <xdr:cNvPr id="173" name="直線コネクタ 172">
          <a:extLst>
            <a:ext uri="{FF2B5EF4-FFF2-40B4-BE49-F238E27FC236}">
              <a16:creationId xmlns:a16="http://schemas.microsoft.com/office/drawing/2014/main" id="{3DE42320-5C5D-40BC-BD68-040B11F06060}"/>
            </a:ext>
          </a:extLst>
        </xdr:cNvPr>
        <xdr:cNvCxnSpPr/>
      </xdr:nvCxnSpPr>
      <xdr:spPr>
        <a:xfrm flipV="1">
          <a:off x="4173855" y="9528266"/>
          <a:ext cx="0" cy="1521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80571</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D76695F7-3ECC-4593-9F4C-1708AFCCBE3A}"/>
            </a:ext>
          </a:extLst>
        </xdr:cNvPr>
        <xdr:cNvSpPr txBox="1"/>
      </xdr:nvSpPr>
      <xdr:spPr>
        <a:xfrm>
          <a:off x="4212590" y="1105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76744</xdr:rowOff>
    </xdr:from>
    <xdr:to>
      <xdr:col>24</xdr:col>
      <xdr:colOff>152400</xdr:colOff>
      <xdr:row>64</xdr:row>
      <xdr:rowOff>76744</xdr:rowOff>
    </xdr:to>
    <xdr:cxnSp macro="">
      <xdr:nvCxnSpPr>
        <xdr:cNvPr id="175" name="直線コネクタ 174">
          <a:extLst>
            <a:ext uri="{FF2B5EF4-FFF2-40B4-BE49-F238E27FC236}">
              <a16:creationId xmlns:a16="http://schemas.microsoft.com/office/drawing/2014/main" id="{ABCF669A-F553-45DC-865E-FBE3CB09F58B}"/>
            </a:ext>
          </a:extLst>
        </xdr:cNvPr>
        <xdr:cNvCxnSpPr/>
      </xdr:nvCxnSpPr>
      <xdr:spPr>
        <a:xfrm>
          <a:off x="4112260" y="110495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41383</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22C88DC5-18F1-4AA2-87A9-78C786279561}"/>
            </a:ext>
          </a:extLst>
        </xdr:cNvPr>
        <xdr:cNvSpPr txBox="1"/>
      </xdr:nvSpPr>
      <xdr:spPr>
        <a:xfrm>
          <a:off x="4212590" y="929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94706</xdr:rowOff>
    </xdr:from>
    <xdr:to>
      <xdr:col>24</xdr:col>
      <xdr:colOff>152400</xdr:colOff>
      <xdr:row>55</xdr:row>
      <xdr:rowOff>94706</xdr:rowOff>
    </xdr:to>
    <xdr:cxnSp macro="">
      <xdr:nvCxnSpPr>
        <xdr:cNvPr id="177" name="直線コネクタ 176">
          <a:extLst>
            <a:ext uri="{FF2B5EF4-FFF2-40B4-BE49-F238E27FC236}">
              <a16:creationId xmlns:a16="http://schemas.microsoft.com/office/drawing/2014/main" id="{6B12978A-FF2A-4C30-ACCB-BB285CA288CF}"/>
            </a:ext>
          </a:extLst>
        </xdr:cNvPr>
        <xdr:cNvCxnSpPr/>
      </xdr:nvCxnSpPr>
      <xdr:spPr>
        <a:xfrm>
          <a:off x="4112260" y="95282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92546</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963B19E5-BEDD-4F64-A7AD-DF09FABE524E}"/>
            </a:ext>
          </a:extLst>
        </xdr:cNvPr>
        <xdr:cNvSpPr txBox="1"/>
      </xdr:nvSpPr>
      <xdr:spPr>
        <a:xfrm>
          <a:off x="4212590" y="103833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114119</xdr:rowOff>
    </xdr:from>
    <xdr:to>
      <xdr:col>24</xdr:col>
      <xdr:colOff>114300</xdr:colOff>
      <xdr:row>61</xdr:row>
      <xdr:rowOff>44269</xdr:rowOff>
    </xdr:to>
    <xdr:sp macro="" textlink="">
      <xdr:nvSpPr>
        <xdr:cNvPr id="179" name="フローチャート: 判断 178">
          <a:extLst>
            <a:ext uri="{FF2B5EF4-FFF2-40B4-BE49-F238E27FC236}">
              <a16:creationId xmlns:a16="http://schemas.microsoft.com/office/drawing/2014/main" id="{B42011B8-333A-4434-9E4F-5C87087B788F}"/>
            </a:ext>
          </a:extLst>
        </xdr:cNvPr>
        <xdr:cNvSpPr/>
      </xdr:nvSpPr>
      <xdr:spPr>
        <a:xfrm>
          <a:off x="4131310" y="1040111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119017</xdr:rowOff>
    </xdr:from>
    <xdr:to>
      <xdr:col>20</xdr:col>
      <xdr:colOff>38100</xdr:colOff>
      <xdr:row>61</xdr:row>
      <xdr:rowOff>49167</xdr:rowOff>
    </xdr:to>
    <xdr:sp macro="" textlink="">
      <xdr:nvSpPr>
        <xdr:cNvPr id="180" name="フローチャート: 判断 179">
          <a:extLst>
            <a:ext uri="{FF2B5EF4-FFF2-40B4-BE49-F238E27FC236}">
              <a16:creationId xmlns:a16="http://schemas.microsoft.com/office/drawing/2014/main" id="{BE29DB61-0059-4FD1-9E1A-797E2B7F94F3}"/>
            </a:ext>
          </a:extLst>
        </xdr:cNvPr>
        <xdr:cNvSpPr/>
      </xdr:nvSpPr>
      <xdr:spPr>
        <a:xfrm>
          <a:off x="3388360" y="1040792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110853</xdr:rowOff>
    </xdr:from>
    <xdr:to>
      <xdr:col>15</xdr:col>
      <xdr:colOff>101600</xdr:colOff>
      <xdr:row>61</xdr:row>
      <xdr:rowOff>41003</xdr:rowOff>
    </xdr:to>
    <xdr:sp macro="" textlink="">
      <xdr:nvSpPr>
        <xdr:cNvPr id="181" name="フローチャート: 判断 180">
          <a:extLst>
            <a:ext uri="{FF2B5EF4-FFF2-40B4-BE49-F238E27FC236}">
              <a16:creationId xmlns:a16="http://schemas.microsoft.com/office/drawing/2014/main" id="{11C5655F-48A8-4CF9-8F1B-0DEF6ADCB48A}"/>
            </a:ext>
          </a:extLst>
        </xdr:cNvPr>
        <xdr:cNvSpPr/>
      </xdr:nvSpPr>
      <xdr:spPr>
        <a:xfrm>
          <a:off x="2571750" y="10397853"/>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97790</xdr:rowOff>
    </xdr:from>
    <xdr:to>
      <xdr:col>10</xdr:col>
      <xdr:colOff>165100</xdr:colOff>
      <xdr:row>61</xdr:row>
      <xdr:rowOff>27940</xdr:rowOff>
    </xdr:to>
    <xdr:sp macro="" textlink="">
      <xdr:nvSpPr>
        <xdr:cNvPr id="182" name="フローチャート: 判断 181">
          <a:extLst>
            <a:ext uri="{FF2B5EF4-FFF2-40B4-BE49-F238E27FC236}">
              <a16:creationId xmlns:a16="http://schemas.microsoft.com/office/drawing/2014/main" id="{2EE93248-A7BF-441B-909E-AB0CE0E1C9E4}"/>
            </a:ext>
          </a:extLst>
        </xdr:cNvPr>
        <xdr:cNvSpPr/>
      </xdr:nvSpPr>
      <xdr:spPr>
        <a:xfrm>
          <a:off x="1774190" y="1038098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73297</xdr:rowOff>
    </xdr:from>
    <xdr:to>
      <xdr:col>6</xdr:col>
      <xdr:colOff>38100</xdr:colOff>
      <xdr:row>61</xdr:row>
      <xdr:rowOff>3447</xdr:rowOff>
    </xdr:to>
    <xdr:sp macro="" textlink="">
      <xdr:nvSpPr>
        <xdr:cNvPr id="183" name="フローチャート: 判断 182">
          <a:extLst>
            <a:ext uri="{FF2B5EF4-FFF2-40B4-BE49-F238E27FC236}">
              <a16:creationId xmlns:a16="http://schemas.microsoft.com/office/drawing/2014/main" id="{7EEE0E7D-2AE1-4475-8AD4-15F8172A4B2C}"/>
            </a:ext>
          </a:extLst>
        </xdr:cNvPr>
        <xdr:cNvSpPr/>
      </xdr:nvSpPr>
      <xdr:spPr>
        <a:xfrm>
          <a:off x="988060" y="1036029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F7B590FD-E060-47A8-AF0F-977F08EEF040}"/>
            </a:ext>
          </a:extLst>
        </xdr:cNvPr>
        <xdr:cNvSpPr txBox="1"/>
      </xdr:nvSpPr>
      <xdr:spPr>
        <a:xfrm>
          <a:off x="40030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B8CAC802-8F59-4A99-A72F-95F8A930D89C}"/>
            </a:ext>
          </a:extLst>
        </xdr:cNvPr>
        <xdr:cNvSpPr txBox="1"/>
      </xdr:nvSpPr>
      <xdr:spPr>
        <a:xfrm>
          <a:off x="32600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4AB68895-849A-4D50-8873-BDF5D632151E}"/>
            </a:ext>
          </a:extLst>
        </xdr:cNvPr>
        <xdr:cNvSpPr txBox="1"/>
      </xdr:nvSpPr>
      <xdr:spPr>
        <a:xfrm>
          <a:off x="24549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6EE77972-EA9C-4E93-B1BB-60D3CE817CFA}"/>
            </a:ext>
          </a:extLst>
        </xdr:cNvPr>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F4FC9A4-4BB3-4503-8003-3F70C605B834}"/>
            </a:ext>
          </a:extLst>
        </xdr:cNvPr>
        <xdr:cNvSpPr txBox="1"/>
      </xdr:nvSpPr>
      <xdr:spPr>
        <a:xfrm>
          <a:off x="859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27577</xdr:rowOff>
    </xdr:from>
    <xdr:to>
      <xdr:col>24</xdr:col>
      <xdr:colOff>114300</xdr:colOff>
      <xdr:row>57</xdr:row>
      <xdr:rowOff>129177</xdr:rowOff>
    </xdr:to>
    <xdr:sp macro="" textlink="">
      <xdr:nvSpPr>
        <xdr:cNvPr id="189" name="楕円 188">
          <a:extLst>
            <a:ext uri="{FF2B5EF4-FFF2-40B4-BE49-F238E27FC236}">
              <a16:creationId xmlns:a16="http://schemas.microsoft.com/office/drawing/2014/main" id="{2657B37F-BE41-476A-8EE9-9DF0F07C61B1}"/>
            </a:ext>
          </a:extLst>
        </xdr:cNvPr>
        <xdr:cNvSpPr/>
      </xdr:nvSpPr>
      <xdr:spPr>
        <a:xfrm>
          <a:off x="4131310" y="9798322"/>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50454</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9642C44A-E800-427C-B3F5-9CECA03CC3D9}"/>
            </a:ext>
          </a:extLst>
        </xdr:cNvPr>
        <xdr:cNvSpPr txBox="1"/>
      </xdr:nvSpPr>
      <xdr:spPr>
        <a:xfrm>
          <a:off x="4212590" y="9655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27577</xdr:rowOff>
    </xdr:from>
    <xdr:to>
      <xdr:col>20</xdr:col>
      <xdr:colOff>38100</xdr:colOff>
      <xdr:row>57</xdr:row>
      <xdr:rowOff>129177</xdr:rowOff>
    </xdr:to>
    <xdr:sp macro="" textlink="">
      <xdr:nvSpPr>
        <xdr:cNvPr id="191" name="楕円 190">
          <a:extLst>
            <a:ext uri="{FF2B5EF4-FFF2-40B4-BE49-F238E27FC236}">
              <a16:creationId xmlns:a16="http://schemas.microsoft.com/office/drawing/2014/main" id="{C68174C4-4D79-4442-8B40-7E5490F2BF57}"/>
            </a:ext>
          </a:extLst>
        </xdr:cNvPr>
        <xdr:cNvSpPr/>
      </xdr:nvSpPr>
      <xdr:spPr>
        <a:xfrm>
          <a:off x="3388360" y="9798322"/>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78377</xdr:rowOff>
    </xdr:from>
    <xdr:to>
      <xdr:col>24</xdr:col>
      <xdr:colOff>63500</xdr:colOff>
      <xdr:row>57</xdr:row>
      <xdr:rowOff>78377</xdr:rowOff>
    </xdr:to>
    <xdr:cxnSp macro="">
      <xdr:nvCxnSpPr>
        <xdr:cNvPr id="192" name="直線コネクタ 191">
          <a:extLst>
            <a:ext uri="{FF2B5EF4-FFF2-40B4-BE49-F238E27FC236}">
              <a16:creationId xmlns:a16="http://schemas.microsoft.com/office/drawing/2014/main" id="{092CB122-2AA3-48C3-AE28-184BF4034A62}"/>
            </a:ext>
          </a:extLst>
        </xdr:cNvPr>
        <xdr:cNvCxnSpPr/>
      </xdr:nvCxnSpPr>
      <xdr:spPr>
        <a:xfrm>
          <a:off x="3431540" y="9851027"/>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164737</xdr:rowOff>
    </xdr:from>
    <xdr:to>
      <xdr:col>15</xdr:col>
      <xdr:colOff>101600</xdr:colOff>
      <xdr:row>57</xdr:row>
      <xdr:rowOff>94887</xdr:rowOff>
    </xdr:to>
    <xdr:sp macro="" textlink="">
      <xdr:nvSpPr>
        <xdr:cNvPr id="193" name="楕円 192">
          <a:extLst>
            <a:ext uri="{FF2B5EF4-FFF2-40B4-BE49-F238E27FC236}">
              <a16:creationId xmlns:a16="http://schemas.microsoft.com/office/drawing/2014/main" id="{904CC7B1-BA43-4A0B-8FCF-9077E382922F}"/>
            </a:ext>
          </a:extLst>
        </xdr:cNvPr>
        <xdr:cNvSpPr/>
      </xdr:nvSpPr>
      <xdr:spPr>
        <a:xfrm>
          <a:off x="2571750" y="9769747"/>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44087</xdr:rowOff>
    </xdr:from>
    <xdr:to>
      <xdr:col>19</xdr:col>
      <xdr:colOff>177800</xdr:colOff>
      <xdr:row>57</xdr:row>
      <xdr:rowOff>78377</xdr:rowOff>
    </xdr:to>
    <xdr:cxnSp macro="">
      <xdr:nvCxnSpPr>
        <xdr:cNvPr id="194" name="直線コネクタ 193">
          <a:extLst>
            <a:ext uri="{FF2B5EF4-FFF2-40B4-BE49-F238E27FC236}">
              <a16:creationId xmlns:a16="http://schemas.microsoft.com/office/drawing/2014/main" id="{A6B15B67-80E5-4F7B-8FB9-F93C11F1B8FA}"/>
            </a:ext>
          </a:extLst>
        </xdr:cNvPr>
        <xdr:cNvCxnSpPr/>
      </xdr:nvCxnSpPr>
      <xdr:spPr>
        <a:xfrm>
          <a:off x="2626360" y="9818642"/>
          <a:ext cx="80518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132080</xdr:rowOff>
    </xdr:from>
    <xdr:to>
      <xdr:col>10</xdr:col>
      <xdr:colOff>165100</xdr:colOff>
      <xdr:row>57</xdr:row>
      <xdr:rowOff>62230</xdr:rowOff>
    </xdr:to>
    <xdr:sp macro="" textlink="">
      <xdr:nvSpPr>
        <xdr:cNvPr id="195" name="楕円 194">
          <a:extLst>
            <a:ext uri="{FF2B5EF4-FFF2-40B4-BE49-F238E27FC236}">
              <a16:creationId xmlns:a16="http://schemas.microsoft.com/office/drawing/2014/main" id="{1E1F08CE-A3E7-4CAD-8CBC-DBD5C2279B6C}"/>
            </a:ext>
          </a:extLst>
        </xdr:cNvPr>
        <xdr:cNvSpPr/>
      </xdr:nvSpPr>
      <xdr:spPr>
        <a:xfrm>
          <a:off x="1774190" y="9737090"/>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11430</xdr:rowOff>
    </xdr:from>
    <xdr:to>
      <xdr:col>15</xdr:col>
      <xdr:colOff>50800</xdr:colOff>
      <xdr:row>57</xdr:row>
      <xdr:rowOff>44087</xdr:rowOff>
    </xdr:to>
    <xdr:cxnSp macro="">
      <xdr:nvCxnSpPr>
        <xdr:cNvPr id="196" name="直線コネクタ 195">
          <a:extLst>
            <a:ext uri="{FF2B5EF4-FFF2-40B4-BE49-F238E27FC236}">
              <a16:creationId xmlns:a16="http://schemas.microsoft.com/office/drawing/2014/main" id="{B50030F4-F47C-44C7-BE2B-245E050558BA}"/>
            </a:ext>
          </a:extLst>
        </xdr:cNvPr>
        <xdr:cNvCxnSpPr/>
      </xdr:nvCxnSpPr>
      <xdr:spPr>
        <a:xfrm>
          <a:off x="1828800" y="9787890"/>
          <a:ext cx="797560" cy="3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104322</xdr:rowOff>
    </xdr:from>
    <xdr:to>
      <xdr:col>6</xdr:col>
      <xdr:colOff>38100</xdr:colOff>
      <xdr:row>57</xdr:row>
      <xdr:rowOff>34472</xdr:rowOff>
    </xdr:to>
    <xdr:sp macro="" textlink="">
      <xdr:nvSpPr>
        <xdr:cNvPr id="197" name="楕円 196">
          <a:extLst>
            <a:ext uri="{FF2B5EF4-FFF2-40B4-BE49-F238E27FC236}">
              <a16:creationId xmlns:a16="http://schemas.microsoft.com/office/drawing/2014/main" id="{C7226F6B-F5CA-4E29-8D5D-88FF09DCD736}"/>
            </a:ext>
          </a:extLst>
        </xdr:cNvPr>
        <xdr:cNvSpPr/>
      </xdr:nvSpPr>
      <xdr:spPr>
        <a:xfrm>
          <a:off x="988060" y="9703617"/>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155122</xdr:rowOff>
    </xdr:from>
    <xdr:to>
      <xdr:col>10</xdr:col>
      <xdr:colOff>114300</xdr:colOff>
      <xdr:row>57</xdr:row>
      <xdr:rowOff>11430</xdr:rowOff>
    </xdr:to>
    <xdr:cxnSp macro="">
      <xdr:nvCxnSpPr>
        <xdr:cNvPr id="198" name="直線コネクタ 197">
          <a:extLst>
            <a:ext uri="{FF2B5EF4-FFF2-40B4-BE49-F238E27FC236}">
              <a16:creationId xmlns:a16="http://schemas.microsoft.com/office/drawing/2014/main" id="{107C12D1-13A0-46EE-8C2D-0A5AAA19630C}"/>
            </a:ext>
          </a:extLst>
        </xdr:cNvPr>
        <xdr:cNvCxnSpPr/>
      </xdr:nvCxnSpPr>
      <xdr:spPr>
        <a:xfrm>
          <a:off x="1031240" y="9756322"/>
          <a:ext cx="797560" cy="31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40294</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C1220AE2-2B7D-41DA-95F1-37B99BF1DCBB}"/>
            </a:ext>
          </a:extLst>
        </xdr:cNvPr>
        <xdr:cNvSpPr txBox="1"/>
      </xdr:nvSpPr>
      <xdr:spPr>
        <a:xfrm>
          <a:off x="3239144" y="1049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32130</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1939C575-33FB-4A0E-BA51-55E7A3572942}"/>
            </a:ext>
          </a:extLst>
        </xdr:cNvPr>
        <xdr:cNvSpPr txBox="1"/>
      </xdr:nvSpPr>
      <xdr:spPr>
        <a:xfrm>
          <a:off x="2439044" y="10488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19067</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98ECC310-A65E-4D76-A882-4C81E2307DF8}"/>
            </a:ext>
          </a:extLst>
        </xdr:cNvPr>
        <xdr:cNvSpPr txBox="1"/>
      </xdr:nvSpPr>
      <xdr:spPr>
        <a:xfrm>
          <a:off x="1641484" y="1047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166024</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47236A98-1E7D-46F7-B20A-0087427B8348}"/>
            </a:ext>
          </a:extLst>
        </xdr:cNvPr>
        <xdr:cNvSpPr txBox="1"/>
      </xdr:nvSpPr>
      <xdr:spPr>
        <a:xfrm>
          <a:off x="855354" y="104568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145704</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6CD8C71D-D79A-4721-95FF-85B237FC58D2}"/>
            </a:ext>
          </a:extLst>
        </xdr:cNvPr>
        <xdr:cNvSpPr txBox="1"/>
      </xdr:nvSpPr>
      <xdr:spPr>
        <a:xfrm>
          <a:off x="3239144" y="9573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111414</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6B3DC72-6C76-4207-9FF3-16A13941B497}"/>
            </a:ext>
          </a:extLst>
        </xdr:cNvPr>
        <xdr:cNvSpPr txBox="1"/>
      </xdr:nvSpPr>
      <xdr:spPr>
        <a:xfrm>
          <a:off x="2439044" y="9541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78757</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8178BF69-8FAD-4032-A946-6F46625C8441}"/>
            </a:ext>
          </a:extLst>
        </xdr:cNvPr>
        <xdr:cNvSpPr txBox="1"/>
      </xdr:nvSpPr>
      <xdr:spPr>
        <a:xfrm>
          <a:off x="1641484" y="950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50999</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ED501CE7-DCC7-4605-A3EC-2C4E93937D24}"/>
            </a:ext>
          </a:extLst>
        </xdr:cNvPr>
        <xdr:cNvSpPr txBox="1"/>
      </xdr:nvSpPr>
      <xdr:spPr>
        <a:xfrm>
          <a:off x="855354" y="9484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61D086A2-C60C-4FEE-8E56-42DD45971258}"/>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9100C941-2238-4AF5-8DC3-736B7F96CA2D}"/>
            </a:ext>
          </a:extLst>
        </xdr:cNvPr>
        <xdr:cNvSpPr/>
      </xdr:nvSpPr>
      <xdr:spPr>
        <a:xfrm>
          <a:off x="6060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83B1CA53-3E30-48C3-86B1-121E0C22934D}"/>
            </a:ext>
          </a:extLst>
        </xdr:cNvPr>
        <xdr:cNvSpPr/>
      </xdr:nvSpPr>
      <xdr:spPr>
        <a:xfrm>
          <a:off x="6060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AB6A18CF-E3C2-4E1A-8553-D6370BEF2AD2}"/>
            </a:ext>
          </a:extLst>
        </xdr:cNvPr>
        <xdr:cNvSpPr/>
      </xdr:nvSpPr>
      <xdr:spPr>
        <a:xfrm>
          <a:off x="69888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97BF6CA1-8F45-442C-A04B-4064E6809E42}"/>
            </a:ext>
          </a:extLst>
        </xdr:cNvPr>
        <xdr:cNvSpPr/>
      </xdr:nvSpPr>
      <xdr:spPr>
        <a:xfrm>
          <a:off x="69888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77B695D0-077B-456C-B13D-1CEA4AC3CF69}"/>
            </a:ext>
          </a:extLst>
        </xdr:cNvPr>
        <xdr:cNvSpPr/>
      </xdr:nvSpPr>
      <xdr:spPr>
        <a:xfrm>
          <a:off x="8017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688435FA-0F08-486D-92F4-F2ABE8EB3E57}"/>
            </a:ext>
          </a:extLst>
        </xdr:cNvPr>
        <xdr:cNvSpPr/>
      </xdr:nvSpPr>
      <xdr:spPr>
        <a:xfrm>
          <a:off x="8017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E9CA2518-0FA0-4521-B0CA-3B3A20F8AE2E}"/>
            </a:ext>
          </a:extLst>
        </xdr:cNvPr>
        <xdr:cNvSpPr/>
      </xdr:nvSpPr>
      <xdr:spPr>
        <a:xfrm>
          <a:off x="596011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AD29CE4A-9D91-43B3-8B34-EE9D8FDDAC1B}"/>
            </a:ext>
          </a:extLst>
        </xdr:cNvPr>
        <xdr:cNvSpPr txBox="1"/>
      </xdr:nvSpPr>
      <xdr:spPr>
        <a:xfrm>
          <a:off x="592201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88B54B02-D773-4FEB-A697-9674D70AD702}"/>
            </a:ext>
          </a:extLst>
        </xdr:cNvPr>
        <xdr:cNvCxnSpPr/>
      </xdr:nvCxnSpPr>
      <xdr:spPr>
        <a:xfrm>
          <a:off x="5960110"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C9040FCD-365C-4622-8B65-8C341933FF1E}"/>
            </a:ext>
          </a:extLst>
        </xdr:cNvPr>
        <xdr:cNvCxnSpPr/>
      </xdr:nvCxnSpPr>
      <xdr:spPr>
        <a:xfrm>
          <a:off x="5960110" y="1110723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a:extLst>
            <a:ext uri="{FF2B5EF4-FFF2-40B4-BE49-F238E27FC236}">
              <a16:creationId xmlns:a16="http://schemas.microsoft.com/office/drawing/2014/main" id="{CBCA0D11-6DF4-4E18-972A-E220EA4B7A5C}"/>
            </a:ext>
          </a:extLst>
        </xdr:cNvPr>
        <xdr:cNvSpPr txBox="1"/>
      </xdr:nvSpPr>
      <xdr:spPr>
        <a:xfrm>
          <a:off x="5724659" y="1096311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1A8D0206-467A-4532-9CC0-D5C72F944744}"/>
            </a:ext>
          </a:extLst>
        </xdr:cNvPr>
        <xdr:cNvCxnSpPr/>
      </xdr:nvCxnSpPr>
      <xdr:spPr>
        <a:xfrm>
          <a:off x="5960110" y="1077495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a:extLst>
            <a:ext uri="{FF2B5EF4-FFF2-40B4-BE49-F238E27FC236}">
              <a16:creationId xmlns:a16="http://schemas.microsoft.com/office/drawing/2014/main" id="{47BDF059-E4B8-489A-B5F5-60DFC7ADAD23}"/>
            </a:ext>
          </a:extLst>
        </xdr:cNvPr>
        <xdr:cNvSpPr txBox="1"/>
      </xdr:nvSpPr>
      <xdr:spPr>
        <a:xfrm>
          <a:off x="5416126" y="1063653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C96B5BBC-33B1-4F0C-ACB8-014067E03922}"/>
            </a:ext>
          </a:extLst>
        </xdr:cNvPr>
        <xdr:cNvCxnSpPr/>
      </xdr:nvCxnSpPr>
      <xdr:spPr>
        <a:xfrm>
          <a:off x="5960110" y="1045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a:extLst>
            <a:ext uri="{FF2B5EF4-FFF2-40B4-BE49-F238E27FC236}">
              <a16:creationId xmlns:a16="http://schemas.microsoft.com/office/drawing/2014/main" id="{7F637E09-69F1-4C33-94BF-56E6712FBCE2}"/>
            </a:ext>
          </a:extLst>
        </xdr:cNvPr>
        <xdr:cNvSpPr txBox="1"/>
      </xdr:nvSpPr>
      <xdr:spPr>
        <a:xfrm>
          <a:off x="5416126" y="103042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0038136E-DC28-4D54-A8C1-5555527577EA}"/>
            </a:ext>
          </a:extLst>
        </xdr:cNvPr>
        <xdr:cNvCxnSpPr/>
      </xdr:nvCxnSpPr>
      <xdr:spPr>
        <a:xfrm>
          <a:off x="5960110" y="1012562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a:extLst>
            <a:ext uri="{FF2B5EF4-FFF2-40B4-BE49-F238E27FC236}">
              <a16:creationId xmlns:a16="http://schemas.microsoft.com/office/drawing/2014/main" id="{B1B71E79-CFEC-4C16-B29F-9E189357B3D0}"/>
            </a:ext>
          </a:extLst>
        </xdr:cNvPr>
        <xdr:cNvSpPr txBox="1"/>
      </xdr:nvSpPr>
      <xdr:spPr>
        <a:xfrm>
          <a:off x="5416126"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F1215023-895B-4EA7-B846-C996AA3FFEEB}"/>
            </a:ext>
          </a:extLst>
        </xdr:cNvPr>
        <xdr:cNvCxnSpPr/>
      </xdr:nvCxnSpPr>
      <xdr:spPr>
        <a:xfrm>
          <a:off x="5960110" y="979333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6" name="テキスト ボックス 225">
          <a:extLst>
            <a:ext uri="{FF2B5EF4-FFF2-40B4-BE49-F238E27FC236}">
              <a16:creationId xmlns:a16="http://schemas.microsoft.com/office/drawing/2014/main" id="{F05F589D-593E-474F-BBE3-D1F261D3BA75}"/>
            </a:ext>
          </a:extLst>
        </xdr:cNvPr>
        <xdr:cNvSpPr txBox="1"/>
      </xdr:nvSpPr>
      <xdr:spPr>
        <a:xfrm>
          <a:off x="5416126" y="965873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579254FB-F420-444A-82A4-5F6A4E04FF26}"/>
            </a:ext>
          </a:extLst>
        </xdr:cNvPr>
        <xdr:cNvCxnSpPr/>
      </xdr:nvCxnSpPr>
      <xdr:spPr>
        <a:xfrm>
          <a:off x="5960110" y="94705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a:extLst>
            <a:ext uri="{FF2B5EF4-FFF2-40B4-BE49-F238E27FC236}">
              <a16:creationId xmlns:a16="http://schemas.microsoft.com/office/drawing/2014/main" id="{C150FCE6-F8B8-4989-B361-7753A4CE73DC}"/>
            </a:ext>
          </a:extLst>
        </xdr:cNvPr>
        <xdr:cNvSpPr txBox="1"/>
      </xdr:nvSpPr>
      <xdr:spPr>
        <a:xfrm>
          <a:off x="5331688" y="932644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007BA767-CC27-4704-8C1E-346A95B791D9}"/>
            </a:ext>
          </a:extLst>
        </xdr:cNvPr>
        <xdr:cNvCxnSpPr/>
      </xdr:nvCxnSpPr>
      <xdr:spPr>
        <a:xfrm>
          <a:off x="5960110" y="914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a:extLst>
            <a:ext uri="{FF2B5EF4-FFF2-40B4-BE49-F238E27FC236}">
              <a16:creationId xmlns:a16="http://schemas.microsoft.com/office/drawing/2014/main" id="{51592DC6-D254-4515-A11C-2C0105691EB5}"/>
            </a:ext>
          </a:extLst>
        </xdr:cNvPr>
        <xdr:cNvSpPr txBox="1"/>
      </xdr:nvSpPr>
      <xdr:spPr>
        <a:xfrm>
          <a:off x="5331688" y="9003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a:extLst>
            <a:ext uri="{FF2B5EF4-FFF2-40B4-BE49-F238E27FC236}">
              <a16:creationId xmlns:a16="http://schemas.microsoft.com/office/drawing/2014/main" id="{45FB2B17-F02B-4024-94B9-4F2ECB80DEA1}"/>
            </a:ext>
          </a:extLst>
        </xdr:cNvPr>
        <xdr:cNvSpPr/>
      </xdr:nvSpPr>
      <xdr:spPr>
        <a:xfrm>
          <a:off x="596011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8680</xdr:rowOff>
    </xdr:from>
    <xdr:to>
      <xdr:col>54</xdr:col>
      <xdr:colOff>189865</xdr:colOff>
      <xdr:row>64</xdr:row>
      <xdr:rowOff>127998</xdr:rowOff>
    </xdr:to>
    <xdr:cxnSp macro="">
      <xdr:nvCxnSpPr>
        <xdr:cNvPr id="232" name="直線コネクタ 231">
          <a:extLst>
            <a:ext uri="{FF2B5EF4-FFF2-40B4-BE49-F238E27FC236}">
              <a16:creationId xmlns:a16="http://schemas.microsoft.com/office/drawing/2014/main" id="{F1A0F6CF-8247-48E0-A573-69BB5AD916A4}"/>
            </a:ext>
          </a:extLst>
        </xdr:cNvPr>
        <xdr:cNvCxnSpPr/>
      </xdr:nvCxnSpPr>
      <xdr:spPr>
        <a:xfrm flipV="1">
          <a:off x="9429115" y="9611785"/>
          <a:ext cx="0" cy="1492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131825</xdr:rowOff>
    </xdr:from>
    <xdr:ext cx="469744" cy="259045"/>
    <xdr:sp macro="" textlink="">
      <xdr:nvSpPr>
        <xdr:cNvPr id="233" name="【橋りょう・トンネル】&#10;一人当たり有形固定資産（償却資産）額最小値テキスト">
          <a:extLst>
            <a:ext uri="{FF2B5EF4-FFF2-40B4-BE49-F238E27FC236}">
              <a16:creationId xmlns:a16="http://schemas.microsoft.com/office/drawing/2014/main" id="{1EB5D809-7CFB-4344-8B36-6F6EA9FF90A2}"/>
            </a:ext>
          </a:extLst>
        </xdr:cNvPr>
        <xdr:cNvSpPr txBox="1"/>
      </xdr:nvSpPr>
      <xdr:spPr>
        <a:xfrm>
          <a:off x="9467850" y="11108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127998</xdr:rowOff>
    </xdr:from>
    <xdr:to>
      <xdr:col>55</xdr:col>
      <xdr:colOff>88900</xdr:colOff>
      <xdr:row>64</xdr:row>
      <xdr:rowOff>127998</xdr:rowOff>
    </xdr:to>
    <xdr:cxnSp macro="">
      <xdr:nvCxnSpPr>
        <xdr:cNvPr id="234" name="直線コネクタ 233">
          <a:extLst>
            <a:ext uri="{FF2B5EF4-FFF2-40B4-BE49-F238E27FC236}">
              <a16:creationId xmlns:a16="http://schemas.microsoft.com/office/drawing/2014/main" id="{1CC78A6A-47DC-466F-B40A-AB5F09BD3476}"/>
            </a:ext>
          </a:extLst>
        </xdr:cNvPr>
        <xdr:cNvCxnSpPr/>
      </xdr:nvCxnSpPr>
      <xdr:spPr>
        <a:xfrm>
          <a:off x="9356090" y="11104608"/>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126807</xdr:rowOff>
    </xdr:from>
    <xdr:ext cx="599010" cy="259045"/>
    <xdr:sp macro="" textlink="">
      <xdr:nvSpPr>
        <xdr:cNvPr id="235" name="【橋りょう・トンネル】&#10;一人当たり有形固定資産（償却資産）額最大値テキスト">
          <a:extLst>
            <a:ext uri="{FF2B5EF4-FFF2-40B4-BE49-F238E27FC236}">
              <a16:creationId xmlns:a16="http://schemas.microsoft.com/office/drawing/2014/main" id="{D347821C-14E2-41CF-A062-19196CCA2E33}"/>
            </a:ext>
          </a:extLst>
        </xdr:cNvPr>
        <xdr:cNvSpPr txBox="1"/>
      </xdr:nvSpPr>
      <xdr:spPr>
        <a:xfrm>
          <a:off x="9467850" y="9388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8680</xdr:rowOff>
    </xdr:from>
    <xdr:to>
      <xdr:col>55</xdr:col>
      <xdr:colOff>88900</xdr:colOff>
      <xdr:row>56</xdr:row>
      <xdr:rowOff>8680</xdr:rowOff>
    </xdr:to>
    <xdr:cxnSp macro="">
      <xdr:nvCxnSpPr>
        <xdr:cNvPr id="236" name="直線コネクタ 235">
          <a:extLst>
            <a:ext uri="{FF2B5EF4-FFF2-40B4-BE49-F238E27FC236}">
              <a16:creationId xmlns:a16="http://schemas.microsoft.com/office/drawing/2014/main" id="{C7642D83-2AED-46A0-81BB-D11D109B33AC}"/>
            </a:ext>
          </a:extLst>
        </xdr:cNvPr>
        <xdr:cNvCxnSpPr/>
      </xdr:nvCxnSpPr>
      <xdr:spPr>
        <a:xfrm>
          <a:off x="9356090" y="961178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50021</xdr:rowOff>
    </xdr:from>
    <xdr:ext cx="599010" cy="259045"/>
    <xdr:sp macro="" textlink="">
      <xdr:nvSpPr>
        <xdr:cNvPr id="237" name="【橋りょう・トンネル】&#10;一人当たり有形固定資産（償却資産）額平均値テキスト">
          <a:extLst>
            <a:ext uri="{FF2B5EF4-FFF2-40B4-BE49-F238E27FC236}">
              <a16:creationId xmlns:a16="http://schemas.microsoft.com/office/drawing/2014/main" id="{E2F8893D-DA8F-4E9F-AAFC-3EC47FE630B8}"/>
            </a:ext>
          </a:extLst>
        </xdr:cNvPr>
        <xdr:cNvSpPr txBox="1"/>
      </xdr:nvSpPr>
      <xdr:spPr>
        <a:xfrm>
          <a:off x="9467850" y="105122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27144</xdr:rowOff>
    </xdr:from>
    <xdr:to>
      <xdr:col>55</xdr:col>
      <xdr:colOff>50800</xdr:colOff>
      <xdr:row>62</xdr:row>
      <xdr:rowOff>128744</xdr:rowOff>
    </xdr:to>
    <xdr:sp macro="" textlink="">
      <xdr:nvSpPr>
        <xdr:cNvPr id="238" name="フローチャート: 判断 237">
          <a:extLst>
            <a:ext uri="{FF2B5EF4-FFF2-40B4-BE49-F238E27FC236}">
              <a16:creationId xmlns:a16="http://schemas.microsoft.com/office/drawing/2014/main" id="{6BE20260-4B96-49F8-9BE2-860A6D182134}"/>
            </a:ext>
          </a:extLst>
        </xdr:cNvPr>
        <xdr:cNvSpPr/>
      </xdr:nvSpPr>
      <xdr:spPr>
        <a:xfrm>
          <a:off x="9394190" y="10655139"/>
          <a:ext cx="9017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329</xdr:rowOff>
    </xdr:from>
    <xdr:to>
      <xdr:col>50</xdr:col>
      <xdr:colOff>165100</xdr:colOff>
      <xdr:row>61</xdr:row>
      <xdr:rowOff>101929</xdr:rowOff>
    </xdr:to>
    <xdr:sp macro="" textlink="">
      <xdr:nvSpPr>
        <xdr:cNvPr id="239" name="フローチャート: 判断 238">
          <a:extLst>
            <a:ext uri="{FF2B5EF4-FFF2-40B4-BE49-F238E27FC236}">
              <a16:creationId xmlns:a16="http://schemas.microsoft.com/office/drawing/2014/main" id="{16E6AFD8-BF3A-4512-BA4C-ABF51F8727FC}"/>
            </a:ext>
          </a:extLst>
        </xdr:cNvPr>
        <xdr:cNvSpPr/>
      </xdr:nvSpPr>
      <xdr:spPr>
        <a:xfrm>
          <a:off x="8632190" y="10458779"/>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171213</xdr:rowOff>
    </xdr:from>
    <xdr:to>
      <xdr:col>46</xdr:col>
      <xdr:colOff>38100</xdr:colOff>
      <xdr:row>61</xdr:row>
      <xdr:rowOff>101363</xdr:rowOff>
    </xdr:to>
    <xdr:sp macro="" textlink="">
      <xdr:nvSpPr>
        <xdr:cNvPr id="240" name="フローチャート: 判断 239">
          <a:extLst>
            <a:ext uri="{FF2B5EF4-FFF2-40B4-BE49-F238E27FC236}">
              <a16:creationId xmlns:a16="http://schemas.microsoft.com/office/drawing/2014/main" id="{95615190-EB9A-43D3-B69D-6901FA2F5BB6}"/>
            </a:ext>
          </a:extLst>
        </xdr:cNvPr>
        <xdr:cNvSpPr/>
      </xdr:nvSpPr>
      <xdr:spPr>
        <a:xfrm>
          <a:off x="7846060" y="10462023"/>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6193</xdr:rowOff>
    </xdr:from>
    <xdr:to>
      <xdr:col>41</xdr:col>
      <xdr:colOff>101600</xdr:colOff>
      <xdr:row>61</xdr:row>
      <xdr:rowOff>107793</xdr:rowOff>
    </xdr:to>
    <xdr:sp macro="" textlink="">
      <xdr:nvSpPr>
        <xdr:cNvPr id="241" name="フローチャート: 判断 240">
          <a:extLst>
            <a:ext uri="{FF2B5EF4-FFF2-40B4-BE49-F238E27FC236}">
              <a16:creationId xmlns:a16="http://schemas.microsoft.com/office/drawing/2014/main" id="{DB7243E6-6532-4510-A572-A477FA17E7FF}"/>
            </a:ext>
          </a:extLst>
        </xdr:cNvPr>
        <xdr:cNvSpPr/>
      </xdr:nvSpPr>
      <xdr:spPr>
        <a:xfrm>
          <a:off x="7029450" y="10466548"/>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15582</xdr:rowOff>
    </xdr:from>
    <xdr:to>
      <xdr:col>36</xdr:col>
      <xdr:colOff>165100</xdr:colOff>
      <xdr:row>61</xdr:row>
      <xdr:rowOff>117182</xdr:rowOff>
    </xdr:to>
    <xdr:sp macro="" textlink="">
      <xdr:nvSpPr>
        <xdr:cNvPr id="242" name="フローチャート: 判断 241">
          <a:extLst>
            <a:ext uri="{FF2B5EF4-FFF2-40B4-BE49-F238E27FC236}">
              <a16:creationId xmlns:a16="http://schemas.microsoft.com/office/drawing/2014/main" id="{5D72F6E1-731A-4632-BD1F-17DE3BA2937D}"/>
            </a:ext>
          </a:extLst>
        </xdr:cNvPr>
        <xdr:cNvSpPr/>
      </xdr:nvSpPr>
      <xdr:spPr>
        <a:xfrm>
          <a:off x="6231890" y="10477842"/>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363FDC84-DAF9-469D-8C85-ED54D5B02A67}"/>
            </a:ext>
          </a:extLst>
        </xdr:cNvPr>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1E1F1CA5-9447-4D94-AC62-DD2B25E19B5C}"/>
            </a:ext>
          </a:extLst>
        </xdr:cNvPr>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84951743-9C81-40AA-90FC-2BBC4261A2CD}"/>
            </a:ext>
          </a:extLst>
        </xdr:cNvPr>
        <xdr:cNvSpPr txBox="1"/>
      </xdr:nvSpPr>
      <xdr:spPr>
        <a:xfrm>
          <a:off x="7717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867511C4-4646-46A2-9AB6-CFC47EBFEFDC}"/>
            </a:ext>
          </a:extLst>
        </xdr:cNvPr>
        <xdr:cNvSpPr txBox="1"/>
      </xdr:nvSpPr>
      <xdr:spPr>
        <a:xfrm>
          <a:off x="691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B78270C1-B6A6-4EB9-8736-A2EDF579AC0A}"/>
            </a:ext>
          </a:extLst>
        </xdr:cNvPr>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59499</xdr:rowOff>
    </xdr:from>
    <xdr:to>
      <xdr:col>55</xdr:col>
      <xdr:colOff>50800</xdr:colOff>
      <xdr:row>64</xdr:row>
      <xdr:rowOff>161099</xdr:rowOff>
    </xdr:to>
    <xdr:sp macro="" textlink="">
      <xdr:nvSpPr>
        <xdr:cNvPr id="248" name="楕円 247">
          <a:extLst>
            <a:ext uri="{FF2B5EF4-FFF2-40B4-BE49-F238E27FC236}">
              <a16:creationId xmlns:a16="http://schemas.microsoft.com/office/drawing/2014/main" id="{F348BD34-AE22-4AA5-9C49-E9C84119D221}"/>
            </a:ext>
          </a:extLst>
        </xdr:cNvPr>
        <xdr:cNvSpPr/>
      </xdr:nvSpPr>
      <xdr:spPr>
        <a:xfrm>
          <a:off x="9394190" y="11028489"/>
          <a:ext cx="9017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145876</xdr:rowOff>
    </xdr:from>
    <xdr:ext cx="534377" cy="259045"/>
    <xdr:sp macro="" textlink="">
      <xdr:nvSpPr>
        <xdr:cNvPr id="249" name="【橋りょう・トンネル】&#10;一人当たり有形固定資産（償却資産）額該当値テキスト">
          <a:extLst>
            <a:ext uri="{FF2B5EF4-FFF2-40B4-BE49-F238E27FC236}">
              <a16:creationId xmlns:a16="http://schemas.microsoft.com/office/drawing/2014/main" id="{B4EBED16-EBFF-4508-95B2-5AF8D138D828}"/>
            </a:ext>
          </a:extLst>
        </xdr:cNvPr>
        <xdr:cNvSpPr txBox="1"/>
      </xdr:nvSpPr>
      <xdr:spPr>
        <a:xfrm>
          <a:off x="9467850" y="1094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59617</xdr:rowOff>
    </xdr:from>
    <xdr:to>
      <xdr:col>50</xdr:col>
      <xdr:colOff>165100</xdr:colOff>
      <xdr:row>64</xdr:row>
      <xdr:rowOff>161217</xdr:rowOff>
    </xdr:to>
    <xdr:sp macro="" textlink="">
      <xdr:nvSpPr>
        <xdr:cNvPr id="250" name="楕円 249">
          <a:extLst>
            <a:ext uri="{FF2B5EF4-FFF2-40B4-BE49-F238E27FC236}">
              <a16:creationId xmlns:a16="http://schemas.microsoft.com/office/drawing/2014/main" id="{B6F08762-68DF-4744-89CE-A729BD02059F}"/>
            </a:ext>
          </a:extLst>
        </xdr:cNvPr>
        <xdr:cNvSpPr/>
      </xdr:nvSpPr>
      <xdr:spPr>
        <a:xfrm>
          <a:off x="8632190" y="11028607"/>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110299</xdr:rowOff>
    </xdr:from>
    <xdr:to>
      <xdr:col>55</xdr:col>
      <xdr:colOff>0</xdr:colOff>
      <xdr:row>64</xdr:row>
      <xdr:rowOff>110417</xdr:rowOff>
    </xdr:to>
    <xdr:cxnSp macro="">
      <xdr:nvCxnSpPr>
        <xdr:cNvPr id="251" name="直線コネクタ 250">
          <a:extLst>
            <a:ext uri="{FF2B5EF4-FFF2-40B4-BE49-F238E27FC236}">
              <a16:creationId xmlns:a16="http://schemas.microsoft.com/office/drawing/2014/main" id="{81F03083-A36B-4ADA-8347-BAA44AF12695}"/>
            </a:ext>
          </a:extLst>
        </xdr:cNvPr>
        <xdr:cNvCxnSpPr/>
      </xdr:nvCxnSpPr>
      <xdr:spPr>
        <a:xfrm flipV="1">
          <a:off x="8686800" y="11081194"/>
          <a:ext cx="742950" cy="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59715</xdr:rowOff>
    </xdr:from>
    <xdr:to>
      <xdr:col>46</xdr:col>
      <xdr:colOff>38100</xdr:colOff>
      <xdr:row>64</xdr:row>
      <xdr:rowOff>161315</xdr:rowOff>
    </xdr:to>
    <xdr:sp macro="" textlink="">
      <xdr:nvSpPr>
        <xdr:cNvPr id="252" name="楕円 251">
          <a:extLst>
            <a:ext uri="{FF2B5EF4-FFF2-40B4-BE49-F238E27FC236}">
              <a16:creationId xmlns:a16="http://schemas.microsoft.com/office/drawing/2014/main" id="{8FCE6650-312B-4D4B-8EB3-06ADBAC9532A}"/>
            </a:ext>
          </a:extLst>
        </xdr:cNvPr>
        <xdr:cNvSpPr/>
      </xdr:nvSpPr>
      <xdr:spPr>
        <a:xfrm>
          <a:off x="7846060" y="11028705"/>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110417</xdr:rowOff>
    </xdr:from>
    <xdr:to>
      <xdr:col>50</xdr:col>
      <xdr:colOff>114300</xdr:colOff>
      <xdr:row>64</xdr:row>
      <xdr:rowOff>110515</xdr:rowOff>
    </xdr:to>
    <xdr:cxnSp macro="">
      <xdr:nvCxnSpPr>
        <xdr:cNvPr id="253" name="直線コネクタ 252">
          <a:extLst>
            <a:ext uri="{FF2B5EF4-FFF2-40B4-BE49-F238E27FC236}">
              <a16:creationId xmlns:a16="http://schemas.microsoft.com/office/drawing/2014/main" id="{B63DF0D8-847A-4C7A-8FD5-FEEC6280E7C8}"/>
            </a:ext>
          </a:extLst>
        </xdr:cNvPr>
        <xdr:cNvCxnSpPr/>
      </xdr:nvCxnSpPr>
      <xdr:spPr>
        <a:xfrm flipV="1">
          <a:off x="7889240" y="11081312"/>
          <a:ext cx="797560" cy="2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59885</xdr:rowOff>
    </xdr:from>
    <xdr:to>
      <xdr:col>41</xdr:col>
      <xdr:colOff>101600</xdr:colOff>
      <xdr:row>64</xdr:row>
      <xdr:rowOff>161485</xdr:rowOff>
    </xdr:to>
    <xdr:sp macro="" textlink="">
      <xdr:nvSpPr>
        <xdr:cNvPr id="254" name="楕円 253">
          <a:extLst>
            <a:ext uri="{FF2B5EF4-FFF2-40B4-BE49-F238E27FC236}">
              <a16:creationId xmlns:a16="http://schemas.microsoft.com/office/drawing/2014/main" id="{BB73F20E-5FB1-44AD-967D-66B682A22918}"/>
            </a:ext>
          </a:extLst>
        </xdr:cNvPr>
        <xdr:cNvSpPr/>
      </xdr:nvSpPr>
      <xdr:spPr>
        <a:xfrm>
          <a:off x="7029450" y="11028875"/>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110515</xdr:rowOff>
    </xdr:from>
    <xdr:to>
      <xdr:col>45</xdr:col>
      <xdr:colOff>177800</xdr:colOff>
      <xdr:row>64</xdr:row>
      <xdr:rowOff>110685</xdr:rowOff>
    </xdr:to>
    <xdr:cxnSp macro="">
      <xdr:nvCxnSpPr>
        <xdr:cNvPr id="255" name="直線コネクタ 254">
          <a:extLst>
            <a:ext uri="{FF2B5EF4-FFF2-40B4-BE49-F238E27FC236}">
              <a16:creationId xmlns:a16="http://schemas.microsoft.com/office/drawing/2014/main" id="{51B63C0A-F914-4C5B-A2DB-1B05B075D0B8}"/>
            </a:ext>
          </a:extLst>
        </xdr:cNvPr>
        <xdr:cNvCxnSpPr/>
      </xdr:nvCxnSpPr>
      <xdr:spPr>
        <a:xfrm flipV="1">
          <a:off x="7084060" y="11083315"/>
          <a:ext cx="805180" cy="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60444</xdr:rowOff>
    </xdr:from>
    <xdr:to>
      <xdr:col>36</xdr:col>
      <xdr:colOff>165100</xdr:colOff>
      <xdr:row>64</xdr:row>
      <xdr:rowOff>162044</xdr:rowOff>
    </xdr:to>
    <xdr:sp macro="" textlink="">
      <xdr:nvSpPr>
        <xdr:cNvPr id="256" name="楕円 255">
          <a:extLst>
            <a:ext uri="{FF2B5EF4-FFF2-40B4-BE49-F238E27FC236}">
              <a16:creationId xmlns:a16="http://schemas.microsoft.com/office/drawing/2014/main" id="{18E8F527-25B7-408F-BA82-2F4FE833A8A0}"/>
            </a:ext>
          </a:extLst>
        </xdr:cNvPr>
        <xdr:cNvSpPr/>
      </xdr:nvSpPr>
      <xdr:spPr>
        <a:xfrm>
          <a:off x="6231890" y="11029434"/>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110685</xdr:rowOff>
    </xdr:from>
    <xdr:to>
      <xdr:col>41</xdr:col>
      <xdr:colOff>50800</xdr:colOff>
      <xdr:row>64</xdr:row>
      <xdr:rowOff>111244</xdr:rowOff>
    </xdr:to>
    <xdr:cxnSp macro="">
      <xdr:nvCxnSpPr>
        <xdr:cNvPr id="257" name="直線コネクタ 256">
          <a:extLst>
            <a:ext uri="{FF2B5EF4-FFF2-40B4-BE49-F238E27FC236}">
              <a16:creationId xmlns:a16="http://schemas.microsoft.com/office/drawing/2014/main" id="{6F16CD38-78D3-4DF4-8AD9-AD2B4D68B984}"/>
            </a:ext>
          </a:extLst>
        </xdr:cNvPr>
        <xdr:cNvCxnSpPr/>
      </xdr:nvCxnSpPr>
      <xdr:spPr>
        <a:xfrm flipV="1">
          <a:off x="6286500" y="11083485"/>
          <a:ext cx="797560" cy="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118456</xdr:rowOff>
    </xdr:from>
    <xdr:ext cx="599010" cy="259045"/>
    <xdr:sp macro="" textlink="">
      <xdr:nvSpPr>
        <xdr:cNvPr id="258" name="n_1aveValue【橋りょう・トンネル】&#10;一人当たり有形固定資産（償却資産）額">
          <a:extLst>
            <a:ext uri="{FF2B5EF4-FFF2-40B4-BE49-F238E27FC236}">
              <a16:creationId xmlns:a16="http://schemas.microsoft.com/office/drawing/2014/main" id="{57FA10C0-3899-4290-AEDA-B0AB49CEC7DC}"/>
            </a:ext>
          </a:extLst>
        </xdr:cNvPr>
        <xdr:cNvSpPr txBox="1"/>
      </xdr:nvSpPr>
      <xdr:spPr>
        <a:xfrm>
          <a:off x="8401265" y="10235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117890</xdr:rowOff>
    </xdr:from>
    <xdr:ext cx="599010" cy="259045"/>
    <xdr:sp macro="" textlink="">
      <xdr:nvSpPr>
        <xdr:cNvPr id="259" name="n_2aveValue【橋りょう・トンネル】&#10;一人当たり有形固定資産（償却資産）額">
          <a:extLst>
            <a:ext uri="{FF2B5EF4-FFF2-40B4-BE49-F238E27FC236}">
              <a16:creationId xmlns:a16="http://schemas.microsoft.com/office/drawing/2014/main" id="{A5173A69-B403-45C6-8467-2B469E60A612}"/>
            </a:ext>
          </a:extLst>
        </xdr:cNvPr>
        <xdr:cNvSpPr txBox="1"/>
      </xdr:nvSpPr>
      <xdr:spPr>
        <a:xfrm>
          <a:off x="7610690" y="10233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124320</xdr:rowOff>
    </xdr:from>
    <xdr:ext cx="599010" cy="259045"/>
    <xdr:sp macro="" textlink="">
      <xdr:nvSpPr>
        <xdr:cNvPr id="260" name="n_3aveValue【橋りょう・トンネル】&#10;一人当たり有形固定資産（償却資産）額">
          <a:extLst>
            <a:ext uri="{FF2B5EF4-FFF2-40B4-BE49-F238E27FC236}">
              <a16:creationId xmlns:a16="http://schemas.microsoft.com/office/drawing/2014/main" id="{77790B10-85B7-470D-AECC-5B62CC75EFEC}"/>
            </a:ext>
          </a:extLst>
        </xdr:cNvPr>
        <xdr:cNvSpPr txBox="1"/>
      </xdr:nvSpPr>
      <xdr:spPr>
        <a:xfrm>
          <a:off x="6822655" y="10241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133709</xdr:rowOff>
    </xdr:from>
    <xdr:ext cx="599010" cy="259045"/>
    <xdr:sp macro="" textlink="">
      <xdr:nvSpPr>
        <xdr:cNvPr id="261" name="n_4aveValue【橋りょう・トンネル】&#10;一人当たり有形固定資産（償却資産）額">
          <a:extLst>
            <a:ext uri="{FF2B5EF4-FFF2-40B4-BE49-F238E27FC236}">
              <a16:creationId xmlns:a16="http://schemas.microsoft.com/office/drawing/2014/main" id="{A31FF340-B4FB-4759-A76C-8257AA09074B}"/>
            </a:ext>
          </a:extLst>
        </xdr:cNvPr>
        <xdr:cNvSpPr txBox="1"/>
      </xdr:nvSpPr>
      <xdr:spPr>
        <a:xfrm>
          <a:off x="6007950" y="10245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152344</xdr:rowOff>
    </xdr:from>
    <xdr:ext cx="534377" cy="259045"/>
    <xdr:sp macro="" textlink="">
      <xdr:nvSpPr>
        <xdr:cNvPr id="262" name="n_1mainValue【橋りょう・トンネル】&#10;一人当たり有形固定資産（償却資産）額">
          <a:extLst>
            <a:ext uri="{FF2B5EF4-FFF2-40B4-BE49-F238E27FC236}">
              <a16:creationId xmlns:a16="http://schemas.microsoft.com/office/drawing/2014/main" id="{9293E43C-A8ED-441E-AD66-3E5889D57FB5}"/>
            </a:ext>
          </a:extLst>
        </xdr:cNvPr>
        <xdr:cNvSpPr txBox="1"/>
      </xdr:nvSpPr>
      <xdr:spPr>
        <a:xfrm>
          <a:off x="8422151" y="1112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152442</xdr:rowOff>
    </xdr:from>
    <xdr:ext cx="534377" cy="259045"/>
    <xdr:sp macro="" textlink="">
      <xdr:nvSpPr>
        <xdr:cNvPr id="263" name="n_2mainValue【橋りょう・トンネル】&#10;一人当たり有形固定資産（償却資産）額">
          <a:extLst>
            <a:ext uri="{FF2B5EF4-FFF2-40B4-BE49-F238E27FC236}">
              <a16:creationId xmlns:a16="http://schemas.microsoft.com/office/drawing/2014/main" id="{83631932-50C8-4D7D-85F1-9E6F7B251EC3}"/>
            </a:ext>
          </a:extLst>
        </xdr:cNvPr>
        <xdr:cNvSpPr txBox="1"/>
      </xdr:nvSpPr>
      <xdr:spPr>
        <a:xfrm>
          <a:off x="7641101" y="1112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152612</xdr:rowOff>
    </xdr:from>
    <xdr:ext cx="534377" cy="259045"/>
    <xdr:sp macro="" textlink="">
      <xdr:nvSpPr>
        <xdr:cNvPr id="264" name="n_3mainValue【橋りょう・トンネル】&#10;一人当たり有形固定資産（償却資産）額">
          <a:extLst>
            <a:ext uri="{FF2B5EF4-FFF2-40B4-BE49-F238E27FC236}">
              <a16:creationId xmlns:a16="http://schemas.microsoft.com/office/drawing/2014/main" id="{C2A4C5AC-83EB-4B67-A8D0-AF7AA2CD346E}"/>
            </a:ext>
          </a:extLst>
        </xdr:cNvPr>
        <xdr:cNvSpPr txBox="1"/>
      </xdr:nvSpPr>
      <xdr:spPr>
        <a:xfrm>
          <a:off x="6854971" y="11125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153171</xdr:rowOff>
    </xdr:from>
    <xdr:ext cx="534377" cy="259045"/>
    <xdr:sp macro="" textlink="">
      <xdr:nvSpPr>
        <xdr:cNvPr id="265" name="n_4mainValue【橋りょう・トンネル】&#10;一人当たり有形固定資産（償却資産）額">
          <a:extLst>
            <a:ext uri="{FF2B5EF4-FFF2-40B4-BE49-F238E27FC236}">
              <a16:creationId xmlns:a16="http://schemas.microsoft.com/office/drawing/2014/main" id="{223B2DDA-EFE3-4326-8660-2D2DEA88D715}"/>
            </a:ext>
          </a:extLst>
        </xdr:cNvPr>
        <xdr:cNvSpPr txBox="1"/>
      </xdr:nvSpPr>
      <xdr:spPr>
        <a:xfrm>
          <a:off x="6038361" y="11125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8255CC9D-E695-4A9D-A600-11EFD75B9E2D}"/>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64C40595-BC58-472A-814D-E70109698FA8}"/>
            </a:ext>
          </a:extLst>
        </xdr:cNvPr>
        <xdr:cNvSpPr/>
      </xdr:nvSpPr>
      <xdr:spPr>
        <a:xfrm>
          <a:off x="8166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12048579-D9B8-4DE1-997A-7553A6D44461}"/>
            </a:ext>
          </a:extLst>
        </xdr:cNvPr>
        <xdr:cNvSpPr/>
      </xdr:nvSpPr>
      <xdr:spPr>
        <a:xfrm>
          <a:off x="8166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77BA8B73-7995-42A9-B65E-97B3B10FBE1A}"/>
            </a:ext>
          </a:extLst>
        </xdr:cNvPr>
        <xdr:cNvSpPr/>
      </xdr:nvSpPr>
      <xdr:spPr>
        <a:xfrm>
          <a:off x="17145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E5A0870D-A30F-4368-86FC-0E771ACE51CE}"/>
            </a:ext>
          </a:extLst>
        </xdr:cNvPr>
        <xdr:cNvSpPr/>
      </xdr:nvSpPr>
      <xdr:spPr>
        <a:xfrm>
          <a:off x="17145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2AB071CC-134B-425F-AFD4-41AF4FF56A4E}"/>
            </a:ext>
          </a:extLst>
        </xdr:cNvPr>
        <xdr:cNvSpPr/>
      </xdr:nvSpPr>
      <xdr:spPr>
        <a:xfrm>
          <a:off x="27432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D3E13753-1B12-45CB-8505-9C1FC3988589}"/>
            </a:ext>
          </a:extLst>
        </xdr:cNvPr>
        <xdr:cNvSpPr/>
      </xdr:nvSpPr>
      <xdr:spPr>
        <a:xfrm>
          <a:off x="27432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5276FC1B-F21D-45C1-B4DA-9095ACC060A0}"/>
            </a:ext>
          </a:extLst>
        </xdr:cNvPr>
        <xdr:cNvSpPr/>
      </xdr:nvSpPr>
      <xdr:spPr>
        <a:xfrm>
          <a:off x="6858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96C87503-1EBC-40ED-AE36-892D93D59C04}"/>
            </a:ext>
          </a:extLst>
        </xdr:cNvPr>
        <xdr:cNvSpPr txBox="1"/>
      </xdr:nvSpPr>
      <xdr:spPr>
        <a:xfrm>
          <a:off x="66675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A877E5A5-2BE0-4B2B-8D77-E18041D906C8}"/>
            </a:ext>
          </a:extLst>
        </xdr:cNvPr>
        <xdr:cNvCxnSpPr/>
      </xdr:nvCxnSpPr>
      <xdr:spPr>
        <a:xfrm>
          <a:off x="6858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957182C5-294B-4B6B-A366-15D85B3E51FD}"/>
            </a:ext>
          </a:extLst>
        </xdr:cNvPr>
        <xdr:cNvSpPr txBox="1"/>
      </xdr:nvSpPr>
      <xdr:spPr>
        <a:xfrm>
          <a:off x="273866"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831467B7-4C67-4AE3-BCCE-9F36A67A3682}"/>
            </a:ext>
          </a:extLst>
        </xdr:cNvPr>
        <xdr:cNvCxnSpPr/>
      </xdr:nvCxnSpPr>
      <xdr:spPr>
        <a:xfrm>
          <a:off x="68580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a:extLst>
            <a:ext uri="{FF2B5EF4-FFF2-40B4-BE49-F238E27FC236}">
              <a16:creationId xmlns:a16="http://schemas.microsoft.com/office/drawing/2014/main" id="{8F63C9BA-8CD7-4182-BFC3-CDFE23964076}"/>
            </a:ext>
          </a:extLst>
        </xdr:cNvPr>
        <xdr:cNvSpPr txBox="1"/>
      </xdr:nvSpPr>
      <xdr:spPr>
        <a:xfrm>
          <a:off x="273866"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8E6E3A99-CAFE-48B9-BB14-3AA1EB0B05EF}"/>
            </a:ext>
          </a:extLst>
        </xdr:cNvPr>
        <xdr:cNvCxnSpPr/>
      </xdr:nvCxnSpPr>
      <xdr:spPr>
        <a:xfrm>
          <a:off x="68580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5E73180A-F9CA-4709-A958-D526B0F000A3}"/>
            </a:ext>
          </a:extLst>
        </xdr:cNvPr>
        <xdr:cNvSpPr txBox="1"/>
      </xdr:nvSpPr>
      <xdr:spPr>
        <a:xfrm>
          <a:off x="343701" y="1433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3136F6D2-C02D-4CD5-BA25-DA22E4192912}"/>
            </a:ext>
          </a:extLst>
        </xdr:cNvPr>
        <xdr:cNvCxnSpPr/>
      </xdr:nvCxnSpPr>
      <xdr:spPr>
        <a:xfrm>
          <a:off x="68580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16732AB1-7135-4E68-BDDB-E862C901F552}"/>
            </a:ext>
          </a:extLst>
        </xdr:cNvPr>
        <xdr:cNvSpPr txBox="1"/>
      </xdr:nvSpPr>
      <xdr:spPr>
        <a:xfrm>
          <a:off x="343701" y="1395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B2118707-6B55-4889-9411-0A74F4265FA0}"/>
            </a:ext>
          </a:extLst>
        </xdr:cNvPr>
        <xdr:cNvCxnSpPr/>
      </xdr:nvCxnSpPr>
      <xdr:spPr>
        <a:xfrm>
          <a:off x="68580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6FC2E6C7-9EAE-4472-B7D4-4EFDBD5CD83A}"/>
            </a:ext>
          </a:extLst>
        </xdr:cNvPr>
        <xdr:cNvSpPr txBox="1"/>
      </xdr:nvSpPr>
      <xdr:spPr>
        <a:xfrm>
          <a:off x="343701" y="1357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3EFDB1D4-7C65-4D32-A883-9AEBA3A85B63}"/>
            </a:ext>
          </a:extLst>
        </xdr:cNvPr>
        <xdr:cNvCxnSpPr/>
      </xdr:nvCxnSpPr>
      <xdr:spPr>
        <a:xfrm>
          <a:off x="68580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id="{56BB0594-1A0C-47E6-A455-28A473A0CA0B}"/>
            </a:ext>
          </a:extLst>
        </xdr:cNvPr>
        <xdr:cNvSpPr txBox="1"/>
      </xdr:nvSpPr>
      <xdr:spPr>
        <a:xfrm>
          <a:off x="343701" y="1319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45E1451F-3CFF-4222-B938-4A0C6D2443E5}"/>
            </a:ext>
          </a:extLst>
        </xdr:cNvPr>
        <xdr:cNvCxnSpPr/>
      </xdr:nvCxnSpPr>
      <xdr:spPr>
        <a:xfrm>
          <a:off x="6858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a:extLst>
            <a:ext uri="{FF2B5EF4-FFF2-40B4-BE49-F238E27FC236}">
              <a16:creationId xmlns:a16="http://schemas.microsoft.com/office/drawing/2014/main" id="{F0ACE879-0D3A-471E-BA7A-D9A96EF5DBD8}"/>
            </a:ext>
          </a:extLst>
        </xdr:cNvPr>
        <xdr:cNvSpPr txBox="1"/>
      </xdr:nvSpPr>
      <xdr:spPr>
        <a:xfrm>
          <a:off x="386866" y="1281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3DCC66DA-3464-4EE5-87D3-533BDB361377}"/>
            </a:ext>
          </a:extLst>
        </xdr:cNvPr>
        <xdr:cNvSpPr/>
      </xdr:nvSpPr>
      <xdr:spPr>
        <a:xfrm>
          <a:off x="6858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108586</xdr:rowOff>
    </xdr:from>
    <xdr:to>
      <xdr:col>24</xdr:col>
      <xdr:colOff>62865</xdr:colOff>
      <xdr:row>86</xdr:row>
      <xdr:rowOff>114300</xdr:rowOff>
    </xdr:to>
    <xdr:cxnSp macro="">
      <xdr:nvCxnSpPr>
        <xdr:cNvPr id="290" name="直線コネクタ 289">
          <a:extLst>
            <a:ext uri="{FF2B5EF4-FFF2-40B4-BE49-F238E27FC236}">
              <a16:creationId xmlns:a16="http://schemas.microsoft.com/office/drawing/2014/main" id="{324AA2AF-0AC4-40E3-9E54-81364FE543FE}"/>
            </a:ext>
          </a:extLst>
        </xdr:cNvPr>
        <xdr:cNvCxnSpPr/>
      </xdr:nvCxnSpPr>
      <xdr:spPr>
        <a:xfrm flipV="1">
          <a:off x="4173855" y="13479781"/>
          <a:ext cx="0" cy="1379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1" name="【公営住宅】&#10;有形固定資産減価償却率最小値テキスト">
          <a:extLst>
            <a:ext uri="{FF2B5EF4-FFF2-40B4-BE49-F238E27FC236}">
              <a16:creationId xmlns:a16="http://schemas.microsoft.com/office/drawing/2014/main" id="{BF4713D8-2FAC-4653-8D6C-54B33D1567F7}"/>
            </a:ext>
          </a:extLst>
        </xdr:cNvPr>
        <xdr:cNvSpPr txBox="1"/>
      </xdr:nvSpPr>
      <xdr:spPr>
        <a:xfrm>
          <a:off x="4212590" y="1486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2" name="直線コネクタ 291">
          <a:extLst>
            <a:ext uri="{FF2B5EF4-FFF2-40B4-BE49-F238E27FC236}">
              <a16:creationId xmlns:a16="http://schemas.microsoft.com/office/drawing/2014/main" id="{D018A025-0406-4E79-92DF-8B4952A240F9}"/>
            </a:ext>
          </a:extLst>
        </xdr:cNvPr>
        <xdr:cNvCxnSpPr/>
      </xdr:nvCxnSpPr>
      <xdr:spPr>
        <a:xfrm>
          <a:off x="4112260" y="14859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55263</xdr:rowOff>
    </xdr:from>
    <xdr:ext cx="405111" cy="259045"/>
    <xdr:sp macro="" textlink="">
      <xdr:nvSpPr>
        <xdr:cNvPr id="293" name="【公営住宅】&#10;有形固定資産減価償却率最大値テキスト">
          <a:extLst>
            <a:ext uri="{FF2B5EF4-FFF2-40B4-BE49-F238E27FC236}">
              <a16:creationId xmlns:a16="http://schemas.microsoft.com/office/drawing/2014/main" id="{8C62A8B5-19C1-4525-9906-71F5164F0F1A}"/>
            </a:ext>
          </a:extLst>
        </xdr:cNvPr>
        <xdr:cNvSpPr txBox="1"/>
      </xdr:nvSpPr>
      <xdr:spPr>
        <a:xfrm>
          <a:off x="4212590" y="13260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108586</xdr:rowOff>
    </xdr:from>
    <xdr:to>
      <xdr:col>24</xdr:col>
      <xdr:colOff>152400</xdr:colOff>
      <xdr:row>78</xdr:row>
      <xdr:rowOff>108586</xdr:rowOff>
    </xdr:to>
    <xdr:cxnSp macro="">
      <xdr:nvCxnSpPr>
        <xdr:cNvPr id="294" name="直線コネクタ 293">
          <a:extLst>
            <a:ext uri="{FF2B5EF4-FFF2-40B4-BE49-F238E27FC236}">
              <a16:creationId xmlns:a16="http://schemas.microsoft.com/office/drawing/2014/main" id="{4048D062-C7E7-44EB-84E2-41802811975D}"/>
            </a:ext>
          </a:extLst>
        </xdr:cNvPr>
        <xdr:cNvCxnSpPr/>
      </xdr:nvCxnSpPr>
      <xdr:spPr>
        <a:xfrm>
          <a:off x="4112260" y="134797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167657</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2A0711CD-1FAF-4CAF-8C3F-957410387851}"/>
            </a:ext>
          </a:extLst>
        </xdr:cNvPr>
        <xdr:cNvSpPr txBox="1"/>
      </xdr:nvSpPr>
      <xdr:spPr>
        <a:xfrm>
          <a:off x="4212590" y="142303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17780</xdr:rowOff>
    </xdr:from>
    <xdr:to>
      <xdr:col>24</xdr:col>
      <xdr:colOff>114300</xdr:colOff>
      <xdr:row>83</xdr:row>
      <xdr:rowOff>119380</xdr:rowOff>
    </xdr:to>
    <xdr:sp macro="" textlink="">
      <xdr:nvSpPr>
        <xdr:cNvPr id="296" name="フローチャート: 判断 295">
          <a:extLst>
            <a:ext uri="{FF2B5EF4-FFF2-40B4-BE49-F238E27FC236}">
              <a16:creationId xmlns:a16="http://schemas.microsoft.com/office/drawing/2014/main" id="{591A523C-8311-46CD-BF81-0224CEA4B99F}"/>
            </a:ext>
          </a:extLst>
        </xdr:cNvPr>
        <xdr:cNvSpPr/>
      </xdr:nvSpPr>
      <xdr:spPr>
        <a:xfrm>
          <a:off x="4131310" y="14251940"/>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141605</xdr:rowOff>
    </xdr:from>
    <xdr:to>
      <xdr:col>20</xdr:col>
      <xdr:colOff>38100</xdr:colOff>
      <xdr:row>83</xdr:row>
      <xdr:rowOff>71755</xdr:rowOff>
    </xdr:to>
    <xdr:sp macro="" textlink="">
      <xdr:nvSpPr>
        <xdr:cNvPr id="297" name="フローチャート: 判断 296">
          <a:extLst>
            <a:ext uri="{FF2B5EF4-FFF2-40B4-BE49-F238E27FC236}">
              <a16:creationId xmlns:a16="http://schemas.microsoft.com/office/drawing/2014/main" id="{C79B5C2A-AC14-4052-A066-9C822F12C3BD}"/>
            </a:ext>
          </a:extLst>
        </xdr:cNvPr>
        <xdr:cNvSpPr/>
      </xdr:nvSpPr>
      <xdr:spPr>
        <a:xfrm>
          <a:off x="3388360" y="141986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128270</xdr:rowOff>
    </xdr:from>
    <xdr:to>
      <xdr:col>15</xdr:col>
      <xdr:colOff>101600</xdr:colOff>
      <xdr:row>83</xdr:row>
      <xdr:rowOff>58420</xdr:rowOff>
    </xdr:to>
    <xdr:sp macro="" textlink="">
      <xdr:nvSpPr>
        <xdr:cNvPr id="298" name="フローチャート: 判断 297">
          <a:extLst>
            <a:ext uri="{FF2B5EF4-FFF2-40B4-BE49-F238E27FC236}">
              <a16:creationId xmlns:a16="http://schemas.microsoft.com/office/drawing/2014/main" id="{81EE65B2-37F4-49C9-876F-33BAFAD13EEC}"/>
            </a:ext>
          </a:extLst>
        </xdr:cNvPr>
        <xdr:cNvSpPr/>
      </xdr:nvSpPr>
      <xdr:spPr>
        <a:xfrm>
          <a:off x="2571750" y="1419098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105411</xdr:rowOff>
    </xdr:from>
    <xdr:to>
      <xdr:col>10</xdr:col>
      <xdr:colOff>165100</xdr:colOff>
      <xdr:row>83</xdr:row>
      <xdr:rowOff>35561</xdr:rowOff>
    </xdr:to>
    <xdr:sp macro="" textlink="">
      <xdr:nvSpPr>
        <xdr:cNvPr id="299" name="フローチャート: 判断 298">
          <a:extLst>
            <a:ext uri="{FF2B5EF4-FFF2-40B4-BE49-F238E27FC236}">
              <a16:creationId xmlns:a16="http://schemas.microsoft.com/office/drawing/2014/main" id="{72041162-B39A-4F24-B46A-497AD4DAF23A}"/>
            </a:ext>
          </a:extLst>
        </xdr:cNvPr>
        <xdr:cNvSpPr/>
      </xdr:nvSpPr>
      <xdr:spPr>
        <a:xfrm>
          <a:off x="1774190" y="14162406"/>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82550</xdr:rowOff>
    </xdr:from>
    <xdr:to>
      <xdr:col>6</xdr:col>
      <xdr:colOff>38100</xdr:colOff>
      <xdr:row>83</xdr:row>
      <xdr:rowOff>12700</xdr:rowOff>
    </xdr:to>
    <xdr:sp macro="" textlink="">
      <xdr:nvSpPr>
        <xdr:cNvPr id="300" name="フローチャート: 判断 299">
          <a:extLst>
            <a:ext uri="{FF2B5EF4-FFF2-40B4-BE49-F238E27FC236}">
              <a16:creationId xmlns:a16="http://schemas.microsoft.com/office/drawing/2014/main" id="{7E5031C4-50F5-4D68-B1D2-01A8EACF45EC}"/>
            </a:ext>
          </a:extLst>
        </xdr:cNvPr>
        <xdr:cNvSpPr/>
      </xdr:nvSpPr>
      <xdr:spPr>
        <a:xfrm>
          <a:off x="988060" y="1414335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60E56B91-0CB6-4B73-82D2-41FF4F187B8A}"/>
            </a:ext>
          </a:extLst>
        </xdr:cNvPr>
        <xdr:cNvSpPr txBox="1"/>
      </xdr:nvSpPr>
      <xdr:spPr>
        <a:xfrm>
          <a:off x="40030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631FB5FF-FACC-4191-8D6D-E36468500094}"/>
            </a:ext>
          </a:extLst>
        </xdr:cNvPr>
        <xdr:cNvSpPr txBox="1"/>
      </xdr:nvSpPr>
      <xdr:spPr>
        <a:xfrm>
          <a:off x="32600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64859C85-50F8-40A6-8590-E4F0B71B83A3}"/>
            </a:ext>
          </a:extLst>
        </xdr:cNvPr>
        <xdr:cNvSpPr txBox="1"/>
      </xdr:nvSpPr>
      <xdr:spPr>
        <a:xfrm>
          <a:off x="24549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B7E0684B-058B-4E42-875F-2E7BB2D38182}"/>
            </a:ext>
          </a:extLst>
        </xdr:cNvPr>
        <xdr:cNvSpPr txBox="1"/>
      </xdr:nvSpPr>
      <xdr:spPr>
        <a:xfrm>
          <a:off x="1657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62676A9B-C370-4017-AE5F-83C1F19A9BD5}"/>
            </a:ext>
          </a:extLst>
        </xdr:cNvPr>
        <xdr:cNvSpPr txBox="1"/>
      </xdr:nvSpPr>
      <xdr:spPr>
        <a:xfrm>
          <a:off x="859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139700</xdr:rowOff>
    </xdr:from>
    <xdr:to>
      <xdr:col>24</xdr:col>
      <xdr:colOff>114300</xdr:colOff>
      <xdr:row>83</xdr:row>
      <xdr:rowOff>69850</xdr:rowOff>
    </xdr:to>
    <xdr:sp macro="" textlink="">
      <xdr:nvSpPr>
        <xdr:cNvPr id="306" name="楕円 305">
          <a:extLst>
            <a:ext uri="{FF2B5EF4-FFF2-40B4-BE49-F238E27FC236}">
              <a16:creationId xmlns:a16="http://schemas.microsoft.com/office/drawing/2014/main" id="{0BBACB7D-28D8-4B5D-A1C6-799F0D32E925}"/>
            </a:ext>
          </a:extLst>
        </xdr:cNvPr>
        <xdr:cNvSpPr/>
      </xdr:nvSpPr>
      <xdr:spPr>
        <a:xfrm>
          <a:off x="4131310" y="1419479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162577</xdr:rowOff>
    </xdr:from>
    <xdr:ext cx="405111" cy="259045"/>
    <xdr:sp macro="" textlink="">
      <xdr:nvSpPr>
        <xdr:cNvPr id="307" name="【公営住宅】&#10;有形固定資産減価償却率該当値テキスト">
          <a:extLst>
            <a:ext uri="{FF2B5EF4-FFF2-40B4-BE49-F238E27FC236}">
              <a16:creationId xmlns:a16="http://schemas.microsoft.com/office/drawing/2014/main" id="{43B7CCED-2921-4301-A925-F41AB7C6AE7E}"/>
            </a:ext>
          </a:extLst>
        </xdr:cNvPr>
        <xdr:cNvSpPr txBox="1"/>
      </xdr:nvSpPr>
      <xdr:spPr>
        <a:xfrm>
          <a:off x="4212590" y="14051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111125</xdr:rowOff>
    </xdr:from>
    <xdr:to>
      <xdr:col>20</xdr:col>
      <xdr:colOff>38100</xdr:colOff>
      <xdr:row>83</xdr:row>
      <xdr:rowOff>41275</xdr:rowOff>
    </xdr:to>
    <xdr:sp macro="" textlink="">
      <xdr:nvSpPr>
        <xdr:cNvPr id="308" name="楕円 307">
          <a:extLst>
            <a:ext uri="{FF2B5EF4-FFF2-40B4-BE49-F238E27FC236}">
              <a16:creationId xmlns:a16="http://schemas.microsoft.com/office/drawing/2014/main" id="{C4C75DF9-C153-4FB2-BAC5-B4B81B4D89E5}"/>
            </a:ext>
          </a:extLst>
        </xdr:cNvPr>
        <xdr:cNvSpPr/>
      </xdr:nvSpPr>
      <xdr:spPr>
        <a:xfrm>
          <a:off x="3388360" y="1417002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161925</xdr:rowOff>
    </xdr:from>
    <xdr:to>
      <xdr:col>24</xdr:col>
      <xdr:colOff>63500</xdr:colOff>
      <xdr:row>83</xdr:row>
      <xdr:rowOff>19050</xdr:rowOff>
    </xdr:to>
    <xdr:cxnSp macro="">
      <xdr:nvCxnSpPr>
        <xdr:cNvPr id="309" name="直線コネクタ 308">
          <a:extLst>
            <a:ext uri="{FF2B5EF4-FFF2-40B4-BE49-F238E27FC236}">
              <a16:creationId xmlns:a16="http://schemas.microsoft.com/office/drawing/2014/main" id="{31E10F99-3AF7-43D1-9E18-194DFE42C884}"/>
            </a:ext>
          </a:extLst>
        </xdr:cNvPr>
        <xdr:cNvCxnSpPr/>
      </xdr:nvCxnSpPr>
      <xdr:spPr>
        <a:xfrm>
          <a:off x="3431540" y="14222730"/>
          <a:ext cx="74295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76836</xdr:rowOff>
    </xdr:from>
    <xdr:to>
      <xdr:col>15</xdr:col>
      <xdr:colOff>101600</xdr:colOff>
      <xdr:row>83</xdr:row>
      <xdr:rowOff>6986</xdr:rowOff>
    </xdr:to>
    <xdr:sp macro="" textlink="">
      <xdr:nvSpPr>
        <xdr:cNvPr id="310" name="楕円 309">
          <a:extLst>
            <a:ext uri="{FF2B5EF4-FFF2-40B4-BE49-F238E27FC236}">
              <a16:creationId xmlns:a16="http://schemas.microsoft.com/office/drawing/2014/main" id="{15339D10-F328-4EAD-BB4E-6C862327C7A8}"/>
            </a:ext>
          </a:extLst>
        </xdr:cNvPr>
        <xdr:cNvSpPr/>
      </xdr:nvSpPr>
      <xdr:spPr>
        <a:xfrm>
          <a:off x="2571750" y="1413573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127636</xdr:rowOff>
    </xdr:from>
    <xdr:to>
      <xdr:col>19</xdr:col>
      <xdr:colOff>177800</xdr:colOff>
      <xdr:row>82</xdr:row>
      <xdr:rowOff>161925</xdr:rowOff>
    </xdr:to>
    <xdr:cxnSp macro="">
      <xdr:nvCxnSpPr>
        <xdr:cNvPr id="311" name="直線コネクタ 310">
          <a:extLst>
            <a:ext uri="{FF2B5EF4-FFF2-40B4-BE49-F238E27FC236}">
              <a16:creationId xmlns:a16="http://schemas.microsoft.com/office/drawing/2014/main" id="{141CB811-E8B0-4E2A-A07E-FDC1C79B1C53}"/>
            </a:ext>
          </a:extLst>
        </xdr:cNvPr>
        <xdr:cNvCxnSpPr/>
      </xdr:nvCxnSpPr>
      <xdr:spPr>
        <a:xfrm>
          <a:off x="2626360" y="14190346"/>
          <a:ext cx="80518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40639</xdr:rowOff>
    </xdr:from>
    <xdr:to>
      <xdr:col>10</xdr:col>
      <xdr:colOff>165100</xdr:colOff>
      <xdr:row>82</xdr:row>
      <xdr:rowOff>142239</xdr:rowOff>
    </xdr:to>
    <xdr:sp macro="" textlink="">
      <xdr:nvSpPr>
        <xdr:cNvPr id="312" name="楕円 311">
          <a:extLst>
            <a:ext uri="{FF2B5EF4-FFF2-40B4-BE49-F238E27FC236}">
              <a16:creationId xmlns:a16="http://schemas.microsoft.com/office/drawing/2014/main" id="{ACA55750-3ECD-476E-A578-1C40CC447960}"/>
            </a:ext>
          </a:extLst>
        </xdr:cNvPr>
        <xdr:cNvSpPr/>
      </xdr:nvSpPr>
      <xdr:spPr>
        <a:xfrm>
          <a:off x="1774190" y="14099539"/>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91439</xdr:rowOff>
    </xdr:from>
    <xdr:to>
      <xdr:col>15</xdr:col>
      <xdr:colOff>50800</xdr:colOff>
      <xdr:row>82</xdr:row>
      <xdr:rowOff>127636</xdr:rowOff>
    </xdr:to>
    <xdr:cxnSp macro="">
      <xdr:nvCxnSpPr>
        <xdr:cNvPr id="313" name="直線コネクタ 312">
          <a:extLst>
            <a:ext uri="{FF2B5EF4-FFF2-40B4-BE49-F238E27FC236}">
              <a16:creationId xmlns:a16="http://schemas.microsoft.com/office/drawing/2014/main" id="{534D6C47-F79B-4223-B0D8-B731558C47D4}"/>
            </a:ext>
          </a:extLst>
        </xdr:cNvPr>
        <xdr:cNvCxnSpPr/>
      </xdr:nvCxnSpPr>
      <xdr:spPr>
        <a:xfrm>
          <a:off x="1828800" y="14154149"/>
          <a:ext cx="79756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4445</xdr:rowOff>
    </xdr:from>
    <xdr:to>
      <xdr:col>6</xdr:col>
      <xdr:colOff>38100</xdr:colOff>
      <xdr:row>82</xdr:row>
      <xdr:rowOff>106045</xdr:rowOff>
    </xdr:to>
    <xdr:sp macro="" textlink="">
      <xdr:nvSpPr>
        <xdr:cNvPr id="314" name="楕円 313">
          <a:extLst>
            <a:ext uri="{FF2B5EF4-FFF2-40B4-BE49-F238E27FC236}">
              <a16:creationId xmlns:a16="http://schemas.microsoft.com/office/drawing/2014/main" id="{592BCF22-C720-4C63-8F8C-8721379B4A10}"/>
            </a:ext>
          </a:extLst>
        </xdr:cNvPr>
        <xdr:cNvSpPr/>
      </xdr:nvSpPr>
      <xdr:spPr>
        <a:xfrm>
          <a:off x="988060" y="140652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55245</xdr:rowOff>
    </xdr:from>
    <xdr:to>
      <xdr:col>10</xdr:col>
      <xdr:colOff>114300</xdr:colOff>
      <xdr:row>82</xdr:row>
      <xdr:rowOff>91439</xdr:rowOff>
    </xdr:to>
    <xdr:cxnSp macro="">
      <xdr:nvCxnSpPr>
        <xdr:cNvPr id="315" name="直線コネクタ 314">
          <a:extLst>
            <a:ext uri="{FF2B5EF4-FFF2-40B4-BE49-F238E27FC236}">
              <a16:creationId xmlns:a16="http://schemas.microsoft.com/office/drawing/2014/main" id="{56A56BAB-D8F9-4088-A887-C8B3875DA5C2}"/>
            </a:ext>
          </a:extLst>
        </xdr:cNvPr>
        <xdr:cNvCxnSpPr/>
      </xdr:nvCxnSpPr>
      <xdr:spPr>
        <a:xfrm>
          <a:off x="1031240" y="14117955"/>
          <a:ext cx="79756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62882</xdr:rowOff>
    </xdr:from>
    <xdr:ext cx="405111" cy="259045"/>
    <xdr:sp macro="" textlink="">
      <xdr:nvSpPr>
        <xdr:cNvPr id="316" name="n_1aveValue【公営住宅】&#10;有形固定資産減価償却率">
          <a:extLst>
            <a:ext uri="{FF2B5EF4-FFF2-40B4-BE49-F238E27FC236}">
              <a16:creationId xmlns:a16="http://schemas.microsoft.com/office/drawing/2014/main" id="{C2582D74-615E-42B4-9B42-3132595CB450}"/>
            </a:ext>
          </a:extLst>
        </xdr:cNvPr>
        <xdr:cNvSpPr txBox="1"/>
      </xdr:nvSpPr>
      <xdr:spPr>
        <a:xfrm>
          <a:off x="3239144" y="1428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49547</xdr:rowOff>
    </xdr:from>
    <xdr:ext cx="405111" cy="259045"/>
    <xdr:sp macro="" textlink="">
      <xdr:nvSpPr>
        <xdr:cNvPr id="317" name="n_2aveValue【公営住宅】&#10;有形固定資産減価償却率">
          <a:extLst>
            <a:ext uri="{FF2B5EF4-FFF2-40B4-BE49-F238E27FC236}">
              <a16:creationId xmlns:a16="http://schemas.microsoft.com/office/drawing/2014/main" id="{97731DBC-DDB4-422A-BA30-30E7A6496476}"/>
            </a:ext>
          </a:extLst>
        </xdr:cNvPr>
        <xdr:cNvSpPr txBox="1"/>
      </xdr:nvSpPr>
      <xdr:spPr>
        <a:xfrm>
          <a:off x="2439044" y="1428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26688</xdr:rowOff>
    </xdr:from>
    <xdr:ext cx="405111" cy="259045"/>
    <xdr:sp macro="" textlink="">
      <xdr:nvSpPr>
        <xdr:cNvPr id="318" name="n_3aveValue【公営住宅】&#10;有形固定資産減価償却率">
          <a:extLst>
            <a:ext uri="{FF2B5EF4-FFF2-40B4-BE49-F238E27FC236}">
              <a16:creationId xmlns:a16="http://schemas.microsoft.com/office/drawing/2014/main" id="{3FFDD527-4C88-4665-9EFD-504C77754202}"/>
            </a:ext>
          </a:extLst>
        </xdr:cNvPr>
        <xdr:cNvSpPr txBox="1"/>
      </xdr:nvSpPr>
      <xdr:spPr>
        <a:xfrm>
          <a:off x="1641484" y="1425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3827</xdr:rowOff>
    </xdr:from>
    <xdr:ext cx="405111" cy="259045"/>
    <xdr:sp macro="" textlink="">
      <xdr:nvSpPr>
        <xdr:cNvPr id="319" name="n_4aveValue【公営住宅】&#10;有形固定資産減価償却率">
          <a:extLst>
            <a:ext uri="{FF2B5EF4-FFF2-40B4-BE49-F238E27FC236}">
              <a16:creationId xmlns:a16="http://schemas.microsoft.com/office/drawing/2014/main" id="{F317840E-FEA4-4486-AE29-B5EC4A89ABBC}"/>
            </a:ext>
          </a:extLst>
        </xdr:cNvPr>
        <xdr:cNvSpPr txBox="1"/>
      </xdr:nvSpPr>
      <xdr:spPr>
        <a:xfrm>
          <a:off x="855354" y="1423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57802</xdr:rowOff>
    </xdr:from>
    <xdr:ext cx="405111" cy="259045"/>
    <xdr:sp macro="" textlink="">
      <xdr:nvSpPr>
        <xdr:cNvPr id="320" name="n_1mainValue【公営住宅】&#10;有形固定資産減価償却率">
          <a:extLst>
            <a:ext uri="{FF2B5EF4-FFF2-40B4-BE49-F238E27FC236}">
              <a16:creationId xmlns:a16="http://schemas.microsoft.com/office/drawing/2014/main" id="{7189D765-A45A-426B-8EE0-CD3426E5EE5E}"/>
            </a:ext>
          </a:extLst>
        </xdr:cNvPr>
        <xdr:cNvSpPr txBox="1"/>
      </xdr:nvSpPr>
      <xdr:spPr>
        <a:xfrm>
          <a:off x="3239144" y="13941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23513</xdr:rowOff>
    </xdr:from>
    <xdr:ext cx="405111" cy="259045"/>
    <xdr:sp macro="" textlink="">
      <xdr:nvSpPr>
        <xdr:cNvPr id="321" name="n_2mainValue【公営住宅】&#10;有形固定資産減価償却率">
          <a:extLst>
            <a:ext uri="{FF2B5EF4-FFF2-40B4-BE49-F238E27FC236}">
              <a16:creationId xmlns:a16="http://schemas.microsoft.com/office/drawing/2014/main" id="{1AFC8AD8-82BB-49F8-99C8-F8AECEBAAF4F}"/>
            </a:ext>
          </a:extLst>
        </xdr:cNvPr>
        <xdr:cNvSpPr txBox="1"/>
      </xdr:nvSpPr>
      <xdr:spPr>
        <a:xfrm>
          <a:off x="2439044" y="13907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158766</xdr:rowOff>
    </xdr:from>
    <xdr:ext cx="405111" cy="259045"/>
    <xdr:sp macro="" textlink="">
      <xdr:nvSpPr>
        <xdr:cNvPr id="322" name="n_3mainValue【公営住宅】&#10;有形固定資産減価償却率">
          <a:extLst>
            <a:ext uri="{FF2B5EF4-FFF2-40B4-BE49-F238E27FC236}">
              <a16:creationId xmlns:a16="http://schemas.microsoft.com/office/drawing/2014/main" id="{1220E42D-C9F1-4116-8F97-AED413B0D330}"/>
            </a:ext>
          </a:extLst>
        </xdr:cNvPr>
        <xdr:cNvSpPr txBox="1"/>
      </xdr:nvSpPr>
      <xdr:spPr>
        <a:xfrm>
          <a:off x="1641484" y="13876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122572</xdr:rowOff>
    </xdr:from>
    <xdr:ext cx="405111" cy="259045"/>
    <xdr:sp macro="" textlink="">
      <xdr:nvSpPr>
        <xdr:cNvPr id="323" name="n_4mainValue【公営住宅】&#10;有形固定資産減価償却率">
          <a:extLst>
            <a:ext uri="{FF2B5EF4-FFF2-40B4-BE49-F238E27FC236}">
              <a16:creationId xmlns:a16="http://schemas.microsoft.com/office/drawing/2014/main" id="{0F7E13C4-AFAC-4020-B81F-9F34F9DD7C3A}"/>
            </a:ext>
          </a:extLst>
        </xdr:cNvPr>
        <xdr:cNvSpPr txBox="1"/>
      </xdr:nvSpPr>
      <xdr:spPr>
        <a:xfrm>
          <a:off x="85535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F08E7E36-E231-4D5B-81AA-098E6C578AFD}"/>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60F9DB87-1E7F-47B2-9053-E59285028870}"/>
            </a:ext>
          </a:extLst>
        </xdr:cNvPr>
        <xdr:cNvSpPr/>
      </xdr:nvSpPr>
      <xdr:spPr>
        <a:xfrm>
          <a:off x="6060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5755115E-66E6-4F0B-A923-6C69C63297B7}"/>
            </a:ext>
          </a:extLst>
        </xdr:cNvPr>
        <xdr:cNvSpPr/>
      </xdr:nvSpPr>
      <xdr:spPr>
        <a:xfrm>
          <a:off x="6060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53A470E8-9725-4148-A4E6-B33830B38D05}"/>
            </a:ext>
          </a:extLst>
        </xdr:cNvPr>
        <xdr:cNvSpPr/>
      </xdr:nvSpPr>
      <xdr:spPr>
        <a:xfrm>
          <a:off x="69888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31D191BB-C54E-4134-977D-1929642B3E71}"/>
            </a:ext>
          </a:extLst>
        </xdr:cNvPr>
        <xdr:cNvSpPr/>
      </xdr:nvSpPr>
      <xdr:spPr>
        <a:xfrm>
          <a:off x="69888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F2B75ECC-82A9-4F25-8897-5270EBEF4E5E}"/>
            </a:ext>
          </a:extLst>
        </xdr:cNvPr>
        <xdr:cNvSpPr/>
      </xdr:nvSpPr>
      <xdr:spPr>
        <a:xfrm>
          <a:off x="8017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99D309D7-18E6-4C82-B6E2-E89B0B652A99}"/>
            </a:ext>
          </a:extLst>
        </xdr:cNvPr>
        <xdr:cNvSpPr/>
      </xdr:nvSpPr>
      <xdr:spPr>
        <a:xfrm>
          <a:off x="8017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9FA5D7FB-F498-403D-A37F-2CB082675AB4}"/>
            </a:ext>
          </a:extLst>
        </xdr:cNvPr>
        <xdr:cNvSpPr/>
      </xdr:nvSpPr>
      <xdr:spPr>
        <a:xfrm>
          <a:off x="596011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089A2F11-7AE6-4416-A278-029317BF77E1}"/>
            </a:ext>
          </a:extLst>
        </xdr:cNvPr>
        <xdr:cNvSpPr txBox="1"/>
      </xdr:nvSpPr>
      <xdr:spPr>
        <a:xfrm>
          <a:off x="592201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F60E34CB-EBAA-4DC2-B225-DE2500A121C2}"/>
            </a:ext>
          </a:extLst>
        </xdr:cNvPr>
        <xdr:cNvCxnSpPr/>
      </xdr:nvCxnSpPr>
      <xdr:spPr>
        <a:xfrm>
          <a:off x="5960110" y="1524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4" name="直線コネクタ 333">
          <a:extLst>
            <a:ext uri="{FF2B5EF4-FFF2-40B4-BE49-F238E27FC236}">
              <a16:creationId xmlns:a16="http://schemas.microsoft.com/office/drawing/2014/main" id="{6554CF66-C7DF-46EB-998A-123B1F5FEF49}"/>
            </a:ext>
          </a:extLst>
        </xdr:cNvPr>
        <xdr:cNvCxnSpPr/>
      </xdr:nvCxnSpPr>
      <xdr:spPr>
        <a:xfrm>
          <a:off x="5960110" y="1491723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5" name="テキスト ボックス 334">
          <a:extLst>
            <a:ext uri="{FF2B5EF4-FFF2-40B4-BE49-F238E27FC236}">
              <a16:creationId xmlns:a16="http://schemas.microsoft.com/office/drawing/2014/main" id="{2CC0E35B-45F4-4739-B3E9-9A5D85CF2300}"/>
            </a:ext>
          </a:extLst>
        </xdr:cNvPr>
        <xdr:cNvSpPr txBox="1"/>
      </xdr:nvSpPr>
      <xdr:spPr>
        <a:xfrm>
          <a:off x="5527221"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6" name="直線コネクタ 335">
          <a:extLst>
            <a:ext uri="{FF2B5EF4-FFF2-40B4-BE49-F238E27FC236}">
              <a16:creationId xmlns:a16="http://schemas.microsoft.com/office/drawing/2014/main" id="{92ADD826-57D1-4A0E-B641-088F498CC1A7}"/>
            </a:ext>
          </a:extLst>
        </xdr:cNvPr>
        <xdr:cNvCxnSpPr/>
      </xdr:nvCxnSpPr>
      <xdr:spPr>
        <a:xfrm>
          <a:off x="5960110" y="1459066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84</xdr:row>
      <xdr:rowOff>42834</xdr:rowOff>
    </xdr:from>
    <xdr:ext cx="531299" cy="259045"/>
    <xdr:sp macro="" textlink="">
      <xdr:nvSpPr>
        <xdr:cNvPr id="337" name="テキスト ボックス 336">
          <a:extLst>
            <a:ext uri="{FF2B5EF4-FFF2-40B4-BE49-F238E27FC236}">
              <a16:creationId xmlns:a16="http://schemas.microsoft.com/office/drawing/2014/main" id="{F12A38DE-1D6D-4E16-9081-2031C866AC68}"/>
            </a:ext>
          </a:extLst>
        </xdr:cNvPr>
        <xdr:cNvSpPr txBox="1"/>
      </xdr:nvSpPr>
      <xdr:spPr>
        <a:xfrm>
          <a:off x="5485961" y="1444653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8" name="直線コネクタ 337">
          <a:extLst>
            <a:ext uri="{FF2B5EF4-FFF2-40B4-BE49-F238E27FC236}">
              <a16:creationId xmlns:a16="http://schemas.microsoft.com/office/drawing/2014/main" id="{BBACBDC5-5CC6-416D-83A8-96ED57C7F688}"/>
            </a:ext>
          </a:extLst>
        </xdr:cNvPr>
        <xdr:cNvCxnSpPr/>
      </xdr:nvCxnSpPr>
      <xdr:spPr>
        <a:xfrm>
          <a:off x="5960110" y="1425838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59163</xdr:rowOff>
    </xdr:from>
    <xdr:ext cx="531299" cy="259045"/>
    <xdr:sp macro="" textlink="">
      <xdr:nvSpPr>
        <xdr:cNvPr id="339" name="テキスト ボックス 338">
          <a:extLst>
            <a:ext uri="{FF2B5EF4-FFF2-40B4-BE49-F238E27FC236}">
              <a16:creationId xmlns:a16="http://schemas.microsoft.com/office/drawing/2014/main" id="{A8FFADFF-84EB-49A9-9DE9-DC3FCAC79005}"/>
            </a:ext>
          </a:extLst>
        </xdr:cNvPr>
        <xdr:cNvSpPr txBox="1"/>
      </xdr:nvSpPr>
      <xdr:spPr>
        <a:xfrm>
          <a:off x="5485961" y="1411425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0" name="直線コネクタ 339">
          <a:extLst>
            <a:ext uri="{FF2B5EF4-FFF2-40B4-BE49-F238E27FC236}">
              <a16:creationId xmlns:a16="http://schemas.microsoft.com/office/drawing/2014/main" id="{E1F31A97-7291-4AE5-85B8-F239030453B4}"/>
            </a:ext>
          </a:extLst>
        </xdr:cNvPr>
        <xdr:cNvCxnSpPr/>
      </xdr:nvCxnSpPr>
      <xdr:spPr>
        <a:xfrm>
          <a:off x="5960110" y="1393561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75491</xdr:rowOff>
    </xdr:from>
    <xdr:ext cx="531299" cy="259045"/>
    <xdr:sp macro="" textlink="">
      <xdr:nvSpPr>
        <xdr:cNvPr id="341" name="テキスト ボックス 340">
          <a:extLst>
            <a:ext uri="{FF2B5EF4-FFF2-40B4-BE49-F238E27FC236}">
              <a16:creationId xmlns:a16="http://schemas.microsoft.com/office/drawing/2014/main" id="{FD849003-A32B-4201-8435-D2A707A47C7A}"/>
            </a:ext>
          </a:extLst>
        </xdr:cNvPr>
        <xdr:cNvSpPr txBox="1"/>
      </xdr:nvSpPr>
      <xdr:spPr>
        <a:xfrm>
          <a:off x="5485961" y="1379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2" name="直線コネクタ 341">
          <a:extLst>
            <a:ext uri="{FF2B5EF4-FFF2-40B4-BE49-F238E27FC236}">
              <a16:creationId xmlns:a16="http://schemas.microsoft.com/office/drawing/2014/main" id="{E8DA5ADC-9446-4701-AB39-CE2DCD85EF4C}"/>
            </a:ext>
          </a:extLst>
        </xdr:cNvPr>
        <xdr:cNvCxnSpPr/>
      </xdr:nvCxnSpPr>
      <xdr:spPr>
        <a:xfrm>
          <a:off x="5960110" y="1360333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3" name="テキスト ボックス 342">
          <a:extLst>
            <a:ext uri="{FF2B5EF4-FFF2-40B4-BE49-F238E27FC236}">
              <a16:creationId xmlns:a16="http://schemas.microsoft.com/office/drawing/2014/main" id="{4DADB5D9-5034-42C4-9432-48730B73D054}"/>
            </a:ext>
          </a:extLst>
        </xdr:cNvPr>
        <xdr:cNvSpPr txBox="1"/>
      </xdr:nvSpPr>
      <xdr:spPr>
        <a:xfrm>
          <a:off x="5485961" y="1346873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4" name="直線コネクタ 343">
          <a:extLst>
            <a:ext uri="{FF2B5EF4-FFF2-40B4-BE49-F238E27FC236}">
              <a16:creationId xmlns:a16="http://schemas.microsoft.com/office/drawing/2014/main" id="{6CBBF193-23A3-4BA1-AD75-B8B5D29D3874}"/>
            </a:ext>
          </a:extLst>
        </xdr:cNvPr>
        <xdr:cNvCxnSpPr/>
      </xdr:nvCxnSpPr>
      <xdr:spPr>
        <a:xfrm>
          <a:off x="5960110" y="132805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5" name="テキスト ボックス 344">
          <a:extLst>
            <a:ext uri="{FF2B5EF4-FFF2-40B4-BE49-F238E27FC236}">
              <a16:creationId xmlns:a16="http://schemas.microsoft.com/office/drawing/2014/main" id="{4EA4AAC9-94F6-4F65-9973-DB90D9B313E5}"/>
            </a:ext>
          </a:extLst>
        </xdr:cNvPr>
        <xdr:cNvSpPr txBox="1"/>
      </xdr:nvSpPr>
      <xdr:spPr>
        <a:xfrm>
          <a:off x="5485961" y="1313644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E800FB4D-E778-4D99-9271-21C66853B6AE}"/>
            </a:ext>
          </a:extLst>
        </xdr:cNvPr>
        <xdr:cNvCxnSpPr/>
      </xdr:nvCxnSpPr>
      <xdr:spPr>
        <a:xfrm>
          <a:off x="5960110" y="1295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7" name="テキスト ボックス 346">
          <a:extLst>
            <a:ext uri="{FF2B5EF4-FFF2-40B4-BE49-F238E27FC236}">
              <a16:creationId xmlns:a16="http://schemas.microsoft.com/office/drawing/2014/main" id="{CE6C3ECF-B331-4EC3-93B4-9E30283534CB}"/>
            </a:ext>
          </a:extLst>
        </xdr:cNvPr>
        <xdr:cNvSpPr txBox="1"/>
      </xdr:nvSpPr>
      <xdr:spPr>
        <a:xfrm>
          <a:off x="5485961" y="12813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a:extLst>
            <a:ext uri="{FF2B5EF4-FFF2-40B4-BE49-F238E27FC236}">
              <a16:creationId xmlns:a16="http://schemas.microsoft.com/office/drawing/2014/main" id="{2462C8C0-FB43-4CCA-BF84-55E6A4004774}"/>
            </a:ext>
          </a:extLst>
        </xdr:cNvPr>
        <xdr:cNvSpPr/>
      </xdr:nvSpPr>
      <xdr:spPr>
        <a:xfrm>
          <a:off x="596011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124282</xdr:rowOff>
    </xdr:from>
    <xdr:to>
      <xdr:col>54</xdr:col>
      <xdr:colOff>189865</xdr:colOff>
      <xdr:row>86</xdr:row>
      <xdr:rowOff>166932</xdr:rowOff>
    </xdr:to>
    <xdr:cxnSp macro="">
      <xdr:nvCxnSpPr>
        <xdr:cNvPr id="349" name="直線コネクタ 348">
          <a:extLst>
            <a:ext uri="{FF2B5EF4-FFF2-40B4-BE49-F238E27FC236}">
              <a16:creationId xmlns:a16="http://schemas.microsoft.com/office/drawing/2014/main" id="{4969DF41-8D7C-47C1-A12C-B363C7A3F7D1}"/>
            </a:ext>
          </a:extLst>
        </xdr:cNvPr>
        <xdr:cNvCxnSpPr/>
      </xdr:nvCxnSpPr>
      <xdr:spPr>
        <a:xfrm flipV="1">
          <a:off x="9429115" y="13327837"/>
          <a:ext cx="0" cy="1587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170759</xdr:rowOff>
    </xdr:from>
    <xdr:ext cx="469744" cy="259045"/>
    <xdr:sp macro="" textlink="">
      <xdr:nvSpPr>
        <xdr:cNvPr id="350" name="【公営住宅】&#10;一人当たり面積最小値テキスト">
          <a:extLst>
            <a:ext uri="{FF2B5EF4-FFF2-40B4-BE49-F238E27FC236}">
              <a16:creationId xmlns:a16="http://schemas.microsoft.com/office/drawing/2014/main" id="{DDE907B4-A2F8-48EA-8728-2E0AEBA5ACAC}"/>
            </a:ext>
          </a:extLst>
        </xdr:cNvPr>
        <xdr:cNvSpPr txBox="1"/>
      </xdr:nvSpPr>
      <xdr:spPr>
        <a:xfrm>
          <a:off x="9467850" y="1491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166932</xdr:rowOff>
    </xdr:from>
    <xdr:to>
      <xdr:col>55</xdr:col>
      <xdr:colOff>88900</xdr:colOff>
      <xdr:row>86</xdr:row>
      <xdr:rowOff>166932</xdr:rowOff>
    </xdr:to>
    <xdr:cxnSp macro="">
      <xdr:nvCxnSpPr>
        <xdr:cNvPr id="351" name="直線コネクタ 350">
          <a:extLst>
            <a:ext uri="{FF2B5EF4-FFF2-40B4-BE49-F238E27FC236}">
              <a16:creationId xmlns:a16="http://schemas.microsoft.com/office/drawing/2014/main" id="{843131AD-C635-46E1-9CF6-5EFDA83F13B4}"/>
            </a:ext>
          </a:extLst>
        </xdr:cNvPr>
        <xdr:cNvCxnSpPr/>
      </xdr:nvCxnSpPr>
      <xdr:spPr>
        <a:xfrm>
          <a:off x="9356090" y="14915442"/>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70959</xdr:rowOff>
    </xdr:from>
    <xdr:ext cx="534377" cy="259045"/>
    <xdr:sp macro="" textlink="">
      <xdr:nvSpPr>
        <xdr:cNvPr id="352" name="【公営住宅】&#10;一人当たり面積最大値テキスト">
          <a:extLst>
            <a:ext uri="{FF2B5EF4-FFF2-40B4-BE49-F238E27FC236}">
              <a16:creationId xmlns:a16="http://schemas.microsoft.com/office/drawing/2014/main" id="{3BD26F2F-1D69-44F1-B073-51D553AC9BCB}"/>
            </a:ext>
          </a:extLst>
        </xdr:cNvPr>
        <xdr:cNvSpPr txBox="1"/>
      </xdr:nvSpPr>
      <xdr:spPr>
        <a:xfrm>
          <a:off x="9467850" y="13099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124282</xdr:rowOff>
    </xdr:from>
    <xdr:to>
      <xdr:col>55</xdr:col>
      <xdr:colOff>88900</xdr:colOff>
      <xdr:row>77</xdr:row>
      <xdr:rowOff>124282</xdr:rowOff>
    </xdr:to>
    <xdr:cxnSp macro="">
      <xdr:nvCxnSpPr>
        <xdr:cNvPr id="353" name="直線コネクタ 352">
          <a:extLst>
            <a:ext uri="{FF2B5EF4-FFF2-40B4-BE49-F238E27FC236}">
              <a16:creationId xmlns:a16="http://schemas.microsoft.com/office/drawing/2014/main" id="{CAB1019F-62C9-45DE-93C1-658510688AD4}"/>
            </a:ext>
          </a:extLst>
        </xdr:cNvPr>
        <xdr:cNvCxnSpPr/>
      </xdr:nvCxnSpPr>
      <xdr:spPr>
        <a:xfrm>
          <a:off x="9356090" y="13327837"/>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76438</xdr:rowOff>
    </xdr:from>
    <xdr:ext cx="469744" cy="259045"/>
    <xdr:sp macro="" textlink="">
      <xdr:nvSpPr>
        <xdr:cNvPr id="354" name="【公営住宅】&#10;一人当たり面積平均値テキスト">
          <a:extLst>
            <a:ext uri="{FF2B5EF4-FFF2-40B4-BE49-F238E27FC236}">
              <a16:creationId xmlns:a16="http://schemas.microsoft.com/office/drawing/2014/main" id="{72899CAE-F191-47F1-B47C-C5E3420FFC64}"/>
            </a:ext>
          </a:extLst>
        </xdr:cNvPr>
        <xdr:cNvSpPr txBox="1"/>
      </xdr:nvSpPr>
      <xdr:spPr>
        <a:xfrm>
          <a:off x="9467850" y="146496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53561</xdr:rowOff>
    </xdr:from>
    <xdr:to>
      <xdr:col>55</xdr:col>
      <xdr:colOff>50800</xdr:colOff>
      <xdr:row>86</xdr:row>
      <xdr:rowOff>155161</xdr:rowOff>
    </xdr:to>
    <xdr:sp macro="" textlink="">
      <xdr:nvSpPr>
        <xdr:cNvPr id="355" name="フローチャート: 判断 354">
          <a:extLst>
            <a:ext uri="{FF2B5EF4-FFF2-40B4-BE49-F238E27FC236}">
              <a16:creationId xmlns:a16="http://schemas.microsoft.com/office/drawing/2014/main" id="{A9FFE969-0185-4C32-961F-38A1C85420EB}"/>
            </a:ext>
          </a:extLst>
        </xdr:cNvPr>
        <xdr:cNvSpPr/>
      </xdr:nvSpPr>
      <xdr:spPr>
        <a:xfrm>
          <a:off x="9394190" y="14802071"/>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77369</xdr:rowOff>
    </xdr:from>
    <xdr:to>
      <xdr:col>50</xdr:col>
      <xdr:colOff>165100</xdr:colOff>
      <xdr:row>87</xdr:row>
      <xdr:rowOff>7519</xdr:rowOff>
    </xdr:to>
    <xdr:sp macro="" textlink="">
      <xdr:nvSpPr>
        <xdr:cNvPr id="356" name="フローチャート: 判断 355">
          <a:extLst>
            <a:ext uri="{FF2B5EF4-FFF2-40B4-BE49-F238E27FC236}">
              <a16:creationId xmlns:a16="http://schemas.microsoft.com/office/drawing/2014/main" id="{DAA8ABC3-D658-4043-9A49-930E7D2DA6C2}"/>
            </a:ext>
          </a:extLst>
        </xdr:cNvPr>
        <xdr:cNvSpPr/>
      </xdr:nvSpPr>
      <xdr:spPr>
        <a:xfrm>
          <a:off x="8632190" y="14822069"/>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76291</xdr:rowOff>
    </xdr:from>
    <xdr:to>
      <xdr:col>46</xdr:col>
      <xdr:colOff>38100</xdr:colOff>
      <xdr:row>87</xdr:row>
      <xdr:rowOff>6441</xdr:rowOff>
    </xdr:to>
    <xdr:sp macro="" textlink="">
      <xdr:nvSpPr>
        <xdr:cNvPr id="357" name="フローチャート: 判断 356">
          <a:extLst>
            <a:ext uri="{FF2B5EF4-FFF2-40B4-BE49-F238E27FC236}">
              <a16:creationId xmlns:a16="http://schemas.microsoft.com/office/drawing/2014/main" id="{0FE84316-F814-4950-BF0B-259C51F80017}"/>
            </a:ext>
          </a:extLst>
        </xdr:cNvPr>
        <xdr:cNvSpPr/>
      </xdr:nvSpPr>
      <xdr:spPr>
        <a:xfrm>
          <a:off x="7846060" y="14820991"/>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77270</xdr:rowOff>
    </xdr:from>
    <xdr:to>
      <xdr:col>41</xdr:col>
      <xdr:colOff>101600</xdr:colOff>
      <xdr:row>87</xdr:row>
      <xdr:rowOff>7420</xdr:rowOff>
    </xdr:to>
    <xdr:sp macro="" textlink="">
      <xdr:nvSpPr>
        <xdr:cNvPr id="358" name="フローチャート: 判断 357">
          <a:extLst>
            <a:ext uri="{FF2B5EF4-FFF2-40B4-BE49-F238E27FC236}">
              <a16:creationId xmlns:a16="http://schemas.microsoft.com/office/drawing/2014/main" id="{69194019-96A7-45DD-A0E3-8F79C7FCFA57}"/>
            </a:ext>
          </a:extLst>
        </xdr:cNvPr>
        <xdr:cNvSpPr/>
      </xdr:nvSpPr>
      <xdr:spPr>
        <a:xfrm>
          <a:off x="7029450" y="1482197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78349</xdr:rowOff>
    </xdr:from>
    <xdr:to>
      <xdr:col>36</xdr:col>
      <xdr:colOff>165100</xdr:colOff>
      <xdr:row>87</xdr:row>
      <xdr:rowOff>8499</xdr:rowOff>
    </xdr:to>
    <xdr:sp macro="" textlink="">
      <xdr:nvSpPr>
        <xdr:cNvPr id="359" name="フローチャート: 判断 358">
          <a:extLst>
            <a:ext uri="{FF2B5EF4-FFF2-40B4-BE49-F238E27FC236}">
              <a16:creationId xmlns:a16="http://schemas.microsoft.com/office/drawing/2014/main" id="{A187AAF9-0D1B-4B08-B2B4-F21EE6859EED}"/>
            </a:ext>
          </a:extLst>
        </xdr:cNvPr>
        <xdr:cNvSpPr/>
      </xdr:nvSpPr>
      <xdr:spPr>
        <a:xfrm>
          <a:off x="6231890" y="14823049"/>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2B80D787-77FA-4996-B355-B5B2D8764CBA}"/>
            </a:ext>
          </a:extLst>
        </xdr:cNvPr>
        <xdr:cNvSpPr txBox="1"/>
      </xdr:nvSpPr>
      <xdr:spPr>
        <a:xfrm>
          <a:off x="92583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682B2DAF-EE00-4B5D-8293-1075823246F7}"/>
            </a:ext>
          </a:extLst>
        </xdr:cNvPr>
        <xdr:cNvSpPr txBox="1"/>
      </xdr:nvSpPr>
      <xdr:spPr>
        <a:xfrm>
          <a:off x="851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C6B68199-5D9C-4F96-9F0D-95B0A66EB805}"/>
            </a:ext>
          </a:extLst>
        </xdr:cNvPr>
        <xdr:cNvSpPr txBox="1"/>
      </xdr:nvSpPr>
      <xdr:spPr>
        <a:xfrm>
          <a:off x="7717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CBB04616-1309-4944-BB29-9FF23D9DC5A6}"/>
            </a:ext>
          </a:extLst>
        </xdr:cNvPr>
        <xdr:cNvSpPr txBox="1"/>
      </xdr:nvSpPr>
      <xdr:spPr>
        <a:xfrm>
          <a:off x="691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609D5EDE-E4EC-4120-98CD-830F665F7124}"/>
            </a:ext>
          </a:extLst>
        </xdr:cNvPr>
        <xdr:cNvSpPr txBox="1"/>
      </xdr:nvSpPr>
      <xdr:spPr>
        <a:xfrm>
          <a:off x="611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114957</xdr:rowOff>
    </xdr:from>
    <xdr:to>
      <xdr:col>55</xdr:col>
      <xdr:colOff>50800</xdr:colOff>
      <xdr:row>87</xdr:row>
      <xdr:rowOff>45107</xdr:rowOff>
    </xdr:to>
    <xdr:sp macro="" textlink="">
      <xdr:nvSpPr>
        <xdr:cNvPr id="365" name="楕円 364">
          <a:extLst>
            <a:ext uri="{FF2B5EF4-FFF2-40B4-BE49-F238E27FC236}">
              <a16:creationId xmlns:a16="http://schemas.microsoft.com/office/drawing/2014/main" id="{A8013450-E35E-4BEB-8E37-62473818383D}"/>
            </a:ext>
          </a:extLst>
        </xdr:cNvPr>
        <xdr:cNvSpPr/>
      </xdr:nvSpPr>
      <xdr:spPr>
        <a:xfrm>
          <a:off x="9394190" y="14859657"/>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31989</xdr:rowOff>
    </xdr:from>
    <xdr:ext cx="469744" cy="259045"/>
    <xdr:sp macro="" textlink="">
      <xdr:nvSpPr>
        <xdr:cNvPr id="366" name="【公営住宅】&#10;一人当たり面積該当値テキスト">
          <a:extLst>
            <a:ext uri="{FF2B5EF4-FFF2-40B4-BE49-F238E27FC236}">
              <a16:creationId xmlns:a16="http://schemas.microsoft.com/office/drawing/2014/main" id="{EB645217-73CC-4C3D-9A04-8E915CAAA331}"/>
            </a:ext>
          </a:extLst>
        </xdr:cNvPr>
        <xdr:cNvSpPr txBox="1"/>
      </xdr:nvSpPr>
      <xdr:spPr>
        <a:xfrm>
          <a:off x="9467850" y="1477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114990</xdr:rowOff>
    </xdr:from>
    <xdr:to>
      <xdr:col>50</xdr:col>
      <xdr:colOff>165100</xdr:colOff>
      <xdr:row>87</xdr:row>
      <xdr:rowOff>45140</xdr:rowOff>
    </xdr:to>
    <xdr:sp macro="" textlink="">
      <xdr:nvSpPr>
        <xdr:cNvPr id="367" name="楕円 366">
          <a:extLst>
            <a:ext uri="{FF2B5EF4-FFF2-40B4-BE49-F238E27FC236}">
              <a16:creationId xmlns:a16="http://schemas.microsoft.com/office/drawing/2014/main" id="{BA08AAC5-15B5-4883-92FA-33A162B6AC2B}"/>
            </a:ext>
          </a:extLst>
        </xdr:cNvPr>
        <xdr:cNvSpPr/>
      </xdr:nvSpPr>
      <xdr:spPr>
        <a:xfrm>
          <a:off x="8632190" y="1485969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165757</xdr:rowOff>
    </xdr:from>
    <xdr:to>
      <xdr:col>55</xdr:col>
      <xdr:colOff>0</xdr:colOff>
      <xdr:row>86</xdr:row>
      <xdr:rowOff>165790</xdr:rowOff>
    </xdr:to>
    <xdr:cxnSp macro="">
      <xdr:nvCxnSpPr>
        <xdr:cNvPr id="368" name="直線コネクタ 367">
          <a:extLst>
            <a:ext uri="{FF2B5EF4-FFF2-40B4-BE49-F238E27FC236}">
              <a16:creationId xmlns:a16="http://schemas.microsoft.com/office/drawing/2014/main" id="{C2D474A5-B434-4DB7-A06E-C9D90413D1EF}"/>
            </a:ext>
          </a:extLst>
        </xdr:cNvPr>
        <xdr:cNvCxnSpPr/>
      </xdr:nvCxnSpPr>
      <xdr:spPr>
        <a:xfrm flipV="1">
          <a:off x="8686800" y="14914267"/>
          <a:ext cx="74295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114990</xdr:rowOff>
    </xdr:from>
    <xdr:to>
      <xdr:col>46</xdr:col>
      <xdr:colOff>38100</xdr:colOff>
      <xdr:row>87</xdr:row>
      <xdr:rowOff>45140</xdr:rowOff>
    </xdr:to>
    <xdr:sp macro="" textlink="">
      <xdr:nvSpPr>
        <xdr:cNvPr id="369" name="楕円 368">
          <a:extLst>
            <a:ext uri="{FF2B5EF4-FFF2-40B4-BE49-F238E27FC236}">
              <a16:creationId xmlns:a16="http://schemas.microsoft.com/office/drawing/2014/main" id="{E01F4DD7-2E22-436B-9ACA-9E31395804D3}"/>
            </a:ext>
          </a:extLst>
        </xdr:cNvPr>
        <xdr:cNvSpPr/>
      </xdr:nvSpPr>
      <xdr:spPr>
        <a:xfrm>
          <a:off x="7846060" y="1485969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165790</xdr:rowOff>
    </xdr:from>
    <xdr:to>
      <xdr:col>50</xdr:col>
      <xdr:colOff>114300</xdr:colOff>
      <xdr:row>86</xdr:row>
      <xdr:rowOff>165790</xdr:rowOff>
    </xdr:to>
    <xdr:cxnSp macro="">
      <xdr:nvCxnSpPr>
        <xdr:cNvPr id="370" name="直線コネクタ 369">
          <a:extLst>
            <a:ext uri="{FF2B5EF4-FFF2-40B4-BE49-F238E27FC236}">
              <a16:creationId xmlns:a16="http://schemas.microsoft.com/office/drawing/2014/main" id="{0E4A2FF1-46A1-40CC-AA11-F0B0FD87A79E}"/>
            </a:ext>
          </a:extLst>
        </xdr:cNvPr>
        <xdr:cNvCxnSpPr/>
      </xdr:nvCxnSpPr>
      <xdr:spPr>
        <a:xfrm>
          <a:off x="7889240" y="1491430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115022</xdr:rowOff>
    </xdr:from>
    <xdr:to>
      <xdr:col>41</xdr:col>
      <xdr:colOff>101600</xdr:colOff>
      <xdr:row>87</xdr:row>
      <xdr:rowOff>45172</xdr:rowOff>
    </xdr:to>
    <xdr:sp macro="" textlink="">
      <xdr:nvSpPr>
        <xdr:cNvPr id="371" name="楕円 370">
          <a:extLst>
            <a:ext uri="{FF2B5EF4-FFF2-40B4-BE49-F238E27FC236}">
              <a16:creationId xmlns:a16="http://schemas.microsoft.com/office/drawing/2014/main" id="{E559EBB1-BD3A-4FF2-8205-ADD5CE7E32DF}"/>
            </a:ext>
          </a:extLst>
        </xdr:cNvPr>
        <xdr:cNvSpPr/>
      </xdr:nvSpPr>
      <xdr:spPr>
        <a:xfrm>
          <a:off x="7029450" y="14859722"/>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165790</xdr:rowOff>
    </xdr:from>
    <xdr:to>
      <xdr:col>45</xdr:col>
      <xdr:colOff>177800</xdr:colOff>
      <xdr:row>86</xdr:row>
      <xdr:rowOff>165822</xdr:rowOff>
    </xdr:to>
    <xdr:cxnSp macro="">
      <xdr:nvCxnSpPr>
        <xdr:cNvPr id="372" name="直線コネクタ 371">
          <a:extLst>
            <a:ext uri="{FF2B5EF4-FFF2-40B4-BE49-F238E27FC236}">
              <a16:creationId xmlns:a16="http://schemas.microsoft.com/office/drawing/2014/main" id="{346C5463-FCFC-4FFA-B6ED-9FA22A3A8A74}"/>
            </a:ext>
          </a:extLst>
        </xdr:cNvPr>
        <xdr:cNvCxnSpPr/>
      </xdr:nvCxnSpPr>
      <xdr:spPr>
        <a:xfrm flipV="1">
          <a:off x="7084060" y="14914300"/>
          <a:ext cx="805180" cy="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115055</xdr:rowOff>
    </xdr:from>
    <xdr:to>
      <xdr:col>36</xdr:col>
      <xdr:colOff>165100</xdr:colOff>
      <xdr:row>87</xdr:row>
      <xdr:rowOff>45205</xdr:rowOff>
    </xdr:to>
    <xdr:sp macro="" textlink="">
      <xdr:nvSpPr>
        <xdr:cNvPr id="373" name="楕円 372">
          <a:extLst>
            <a:ext uri="{FF2B5EF4-FFF2-40B4-BE49-F238E27FC236}">
              <a16:creationId xmlns:a16="http://schemas.microsoft.com/office/drawing/2014/main" id="{9E0ECA4D-73F5-4A6B-891B-B2FE081E90E5}"/>
            </a:ext>
          </a:extLst>
        </xdr:cNvPr>
        <xdr:cNvSpPr/>
      </xdr:nvSpPr>
      <xdr:spPr>
        <a:xfrm>
          <a:off x="6231890" y="1485975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165822</xdr:rowOff>
    </xdr:from>
    <xdr:to>
      <xdr:col>41</xdr:col>
      <xdr:colOff>50800</xdr:colOff>
      <xdr:row>86</xdr:row>
      <xdr:rowOff>165855</xdr:rowOff>
    </xdr:to>
    <xdr:cxnSp macro="">
      <xdr:nvCxnSpPr>
        <xdr:cNvPr id="374" name="直線コネクタ 373">
          <a:extLst>
            <a:ext uri="{FF2B5EF4-FFF2-40B4-BE49-F238E27FC236}">
              <a16:creationId xmlns:a16="http://schemas.microsoft.com/office/drawing/2014/main" id="{7D3559EF-9B17-4087-B84D-7C037DB4D2C6}"/>
            </a:ext>
          </a:extLst>
        </xdr:cNvPr>
        <xdr:cNvCxnSpPr/>
      </xdr:nvCxnSpPr>
      <xdr:spPr>
        <a:xfrm flipV="1">
          <a:off x="6286500" y="14914332"/>
          <a:ext cx="79756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24046</xdr:rowOff>
    </xdr:from>
    <xdr:ext cx="469744" cy="259045"/>
    <xdr:sp macro="" textlink="">
      <xdr:nvSpPr>
        <xdr:cNvPr id="375" name="n_1aveValue【公営住宅】&#10;一人当たり面積">
          <a:extLst>
            <a:ext uri="{FF2B5EF4-FFF2-40B4-BE49-F238E27FC236}">
              <a16:creationId xmlns:a16="http://schemas.microsoft.com/office/drawing/2014/main" id="{42B6AA04-658D-4D3F-83E3-A0A44014A045}"/>
            </a:ext>
          </a:extLst>
        </xdr:cNvPr>
        <xdr:cNvSpPr txBox="1"/>
      </xdr:nvSpPr>
      <xdr:spPr>
        <a:xfrm>
          <a:off x="8454467" y="14593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22968</xdr:rowOff>
    </xdr:from>
    <xdr:ext cx="469744" cy="259045"/>
    <xdr:sp macro="" textlink="">
      <xdr:nvSpPr>
        <xdr:cNvPr id="376" name="n_2aveValue【公営住宅】&#10;一人当たり面積">
          <a:extLst>
            <a:ext uri="{FF2B5EF4-FFF2-40B4-BE49-F238E27FC236}">
              <a16:creationId xmlns:a16="http://schemas.microsoft.com/office/drawing/2014/main" id="{267D6CB5-349E-4D08-ABB7-249E7FB30A34}"/>
            </a:ext>
          </a:extLst>
        </xdr:cNvPr>
        <xdr:cNvSpPr txBox="1"/>
      </xdr:nvSpPr>
      <xdr:spPr>
        <a:xfrm>
          <a:off x="7673417" y="14592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23947</xdr:rowOff>
    </xdr:from>
    <xdr:ext cx="469744" cy="259045"/>
    <xdr:sp macro="" textlink="">
      <xdr:nvSpPr>
        <xdr:cNvPr id="377" name="n_3aveValue【公営住宅】&#10;一人当たり面積">
          <a:extLst>
            <a:ext uri="{FF2B5EF4-FFF2-40B4-BE49-F238E27FC236}">
              <a16:creationId xmlns:a16="http://schemas.microsoft.com/office/drawing/2014/main" id="{9CABFF39-663B-4BFE-9262-1E6E3240A7E3}"/>
            </a:ext>
          </a:extLst>
        </xdr:cNvPr>
        <xdr:cNvSpPr txBox="1"/>
      </xdr:nvSpPr>
      <xdr:spPr>
        <a:xfrm>
          <a:off x="6866332" y="1459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25026</xdr:rowOff>
    </xdr:from>
    <xdr:ext cx="469744" cy="259045"/>
    <xdr:sp macro="" textlink="">
      <xdr:nvSpPr>
        <xdr:cNvPr id="378" name="n_4aveValue【公営住宅】&#10;一人当たり面積">
          <a:extLst>
            <a:ext uri="{FF2B5EF4-FFF2-40B4-BE49-F238E27FC236}">
              <a16:creationId xmlns:a16="http://schemas.microsoft.com/office/drawing/2014/main" id="{2644F803-812F-4901-9BCA-1021417EA7A2}"/>
            </a:ext>
          </a:extLst>
        </xdr:cNvPr>
        <xdr:cNvSpPr txBox="1"/>
      </xdr:nvSpPr>
      <xdr:spPr>
        <a:xfrm>
          <a:off x="6068772" y="14594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87</xdr:row>
      <xdr:rowOff>36267</xdr:rowOff>
    </xdr:from>
    <xdr:ext cx="469744" cy="259045"/>
    <xdr:sp macro="" textlink="">
      <xdr:nvSpPr>
        <xdr:cNvPr id="379" name="n_1mainValue【公営住宅】&#10;一人当たり面積">
          <a:extLst>
            <a:ext uri="{FF2B5EF4-FFF2-40B4-BE49-F238E27FC236}">
              <a16:creationId xmlns:a16="http://schemas.microsoft.com/office/drawing/2014/main" id="{BCDD60A1-80DA-4420-9C0F-614DFC21F209}"/>
            </a:ext>
          </a:extLst>
        </xdr:cNvPr>
        <xdr:cNvSpPr txBox="1"/>
      </xdr:nvSpPr>
      <xdr:spPr>
        <a:xfrm>
          <a:off x="8454467" y="1495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36267</xdr:rowOff>
    </xdr:from>
    <xdr:ext cx="469744" cy="259045"/>
    <xdr:sp macro="" textlink="">
      <xdr:nvSpPr>
        <xdr:cNvPr id="380" name="n_2mainValue【公営住宅】&#10;一人当たり面積">
          <a:extLst>
            <a:ext uri="{FF2B5EF4-FFF2-40B4-BE49-F238E27FC236}">
              <a16:creationId xmlns:a16="http://schemas.microsoft.com/office/drawing/2014/main" id="{75059DCE-7AED-4E9C-8F09-F525D9619E80}"/>
            </a:ext>
          </a:extLst>
        </xdr:cNvPr>
        <xdr:cNvSpPr txBox="1"/>
      </xdr:nvSpPr>
      <xdr:spPr>
        <a:xfrm>
          <a:off x="7673417" y="1495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36299</xdr:rowOff>
    </xdr:from>
    <xdr:ext cx="469744" cy="259045"/>
    <xdr:sp macro="" textlink="">
      <xdr:nvSpPr>
        <xdr:cNvPr id="381" name="n_3mainValue【公営住宅】&#10;一人当たり面積">
          <a:extLst>
            <a:ext uri="{FF2B5EF4-FFF2-40B4-BE49-F238E27FC236}">
              <a16:creationId xmlns:a16="http://schemas.microsoft.com/office/drawing/2014/main" id="{9EDDDBA2-5834-4994-B8BB-A91D1E74DD74}"/>
            </a:ext>
          </a:extLst>
        </xdr:cNvPr>
        <xdr:cNvSpPr txBox="1"/>
      </xdr:nvSpPr>
      <xdr:spPr>
        <a:xfrm>
          <a:off x="6866332" y="14952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87</xdr:row>
      <xdr:rowOff>36332</xdr:rowOff>
    </xdr:from>
    <xdr:ext cx="469744" cy="259045"/>
    <xdr:sp macro="" textlink="">
      <xdr:nvSpPr>
        <xdr:cNvPr id="382" name="n_4mainValue【公営住宅】&#10;一人当たり面積">
          <a:extLst>
            <a:ext uri="{FF2B5EF4-FFF2-40B4-BE49-F238E27FC236}">
              <a16:creationId xmlns:a16="http://schemas.microsoft.com/office/drawing/2014/main" id="{B5DA2E21-FBA1-4E29-9710-72E8CF29ECEC}"/>
            </a:ext>
          </a:extLst>
        </xdr:cNvPr>
        <xdr:cNvSpPr txBox="1"/>
      </xdr:nvSpPr>
      <xdr:spPr>
        <a:xfrm>
          <a:off x="6068772" y="14952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1A517FB8-76DF-4CEF-B84A-455B27450440}"/>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306487F7-FC6F-4C58-9B3E-028231C92C2B}"/>
            </a:ext>
          </a:extLst>
        </xdr:cNvPr>
        <xdr:cNvSpPr/>
      </xdr:nvSpPr>
      <xdr:spPr>
        <a:xfrm>
          <a:off x="8166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7BA21695-E96E-4909-B62A-98191F3A409C}"/>
            </a:ext>
          </a:extLst>
        </xdr:cNvPr>
        <xdr:cNvSpPr/>
      </xdr:nvSpPr>
      <xdr:spPr>
        <a:xfrm>
          <a:off x="8166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BB7169B1-ED31-4615-BFAD-4507C4A466DC}"/>
            </a:ext>
          </a:extLst>
        </xdr:cNvPr>
        <xdr:cNvSpPr/>
      </xdr:nvSpPr>
      <xdr:spPr>
        <a:xfrm>
          <a:off x="17145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7DC676DE-6959-4300-A858-7280E1C3BA0A}"/>
            </a:ext>
          </a:extLst>
        </xdr:cNvPr>
        <xdr:cNvSpPr/>
      </xdr:nvSpPr>
      <xdr:spPr>
        <a:xfrm>
          <a:off x="17145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76BE264F-837F-4A58-8CB6-EE3661C16904}"/>
            </a:ext>
          </a:extLst>
        </xdr:cNvPr>
        <xdr:cNvSpPr/>
      </xdr:nvSpPr>
      <xdr:spPr>
        <a:xfrm>
          <a:off x="27432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F9C061F6-DE68-4E65-8983-5C58F50CA5CE}"/>
            </a:ext>
          </a:extLst>
        </xdr:cNvPr>
        <xdr:cNvSpPr/>
      </xdr:nvSpPr>
      <xdr:spPr>
        <a:xfrm>
          <a:off x="27432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8B0FCCB9-62E6-4479-B71A-8899E8B282E3}"/>
            </a:ext>
          </a:extLst>
        </xdr:cNvPr>
        <xdr:cNvSpPr/>
      </xdr:nvSpPr>
      <xdr:spPr>
        <a:xfrm>
          <a:off x="685800" y="1676019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1" name="正方形/長方形 390">
          <a:extLst>
            <a:ext uri="{FF2B5EF4-FFF2-40B4-BE49-F238E27FC236}">
              <a16:creationId xmlns:a16="http://schemas.microsoft.com/office/drawing/2014/main" id="{7E249D11-07D7-4795-86E8-38761E8DAC5F}"/>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2" name="正方形/長方形 391">
          <a:extLst>
            <a:ext uri="{FF2B5EF4-FFF2-40B4-BE49-F238E27FC236}">
              <a16:creationId xmlns:a16="http://schemas.microsoft.com/office/drawing/2014/main" id="{DA4074D1-218D-4625-9EC3-54FCB1BA0FBD}"/>
            </a:ext>
          </a:extLst>
        </xdr:cNvPr>
        <xdr:cNvSpPr/>
      </xdr:nvSpPr>
      <xdr:spPr>
        <a:xfrm>
          <a:off x="6060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3" name="正方形/長方形 392">
          <a:extLst>
            <a:ext uri="{FF2B5EF4-FFF2-40B4-BE49-F238E27FC236}">
              <a16:creationId xmlns:a16="http://schemas.microsoft.com/office/drawing/2014/main" id="{CEE300E5-7810-41DA-9B64-9092868BC4F7}"/>
            </a:ext>
          </a:extLst>
        </xdr:cNvPr>
        <xdr:cNvSpPr/>
      </xdr:nvSpPr>
      <xdr:spPr>
        <a:xfrm>
          <a:off x="6060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4" name="正方形/長方形 393">
          <a:extLst>
            <a:ext uri="{FF2B5EF4-FFF2-40B4-BE49-F238E27FC236}">
              <a16:creationId xmlns:a16="http://schemas.microsoft.com/office/drawing/2014/main" id="{05536344-E982-4B7E-8329-00FBB585E4ED}"/>
            </a:ext>
          </a:extLst>
        </xdr:cNvPr>
        <xdr:cNvSpPr/>
      </xdr:nvSpPr>
      <xdr:spPr>
        <a:xfrm>
          <a:off x="69888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5" name="正方形/長方形 394">
          <a:extLst>
            <a:ext uri="{FF2B5EF4-FFF2-40B4-BE49-F238E27FC236}">
              <a16:creationId xmlns:a16="http://schemas.microsoft.com/office/drawing/2014/main" id="{967C4FD8-63FD-4293-9794-4478B387503E}"/>
            </a:ext>
          </a:extLst>
        </xdr:cNvPr>
        <xdr:cNvSpPr/>
      </xdr:nvSpPr>
      <xdr:spPr>
        <a:xfrm>
          <a:off x="69888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6" name="正方形/長方形 395">
          <a:extLst>
            <a:ext uri="{FF2B5EF4-FFF2-40B4-BE49-F238E27FC236}">
              <a16:creationId xmlns:a16="http://schemas.microsoft.com/office/drawing/2014/main" id="{708A463C-486B-4F60-85F6-7BA4AD12D4FD}"/>
            </a:ext>
          </a:extLst>
        </xdr:cNvPr>
        <xdr:cNvSpPr/>
      </xdr:nvSpPr>
      <xdr:spPr>
        <a:xfrm>
          <a:off x="8017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7" name="正方形/長方形 396">
          <a:extLst>
            <a:ext uri="{FF2B5EF4-FFF2-40B4-BE49-F238E27FC236}">
              <a16:creationId xmlns:a16="http://schemas.microsoft.com/office/drawing/2014/main" id="{42139B71-FCA3-42FB-9B5E-5F47F676BF4D}"/>
            </a:ext>
          </a:extLst>
        </xdr:cNvPr>
        <xdr:cNvSpPr/>
      </xdr:nvSpPr>
      <xdr:spPr>
        <a:xfrm>
          <a:off x="8017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8" name="正方形/長方形 397">
          <a:extLst>
            <a:ext uri="{FF2B5EF4-FFF2-40B4-BE49-F238E27FC236}">
              <a16:creationId xmlns:a16="http://schemas.microsoft.com/office/drawing/2014/main" id="{16252A31-DFA9-4FEC-AA9E-12B02FE6FD6A}"/>
            </a:ext>
          </a:extLst>
        </xdr:cNvPr>
        <xdr:cNvSpPr/>
      </xdr:nvSpPr>
      <xdr:spPr>
        <a:xfrm>
          <a:off x="5960110" y="1676019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9" name="正方形/長方形 398">
          <a:extLst>
            <a:ext uri="{FF2B5EF4-FFF2-40B4-BE49-F238E27FC236}">
              <a16:creationId xmlns:a16="http://schemas.microsoft.com/office/drawing/2014/main" id="{AE1FAE50-8E9E-4999-83EB-500917E464CE}"/>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0" name="正方形/長方形 399">
          <a:extLst>
            <a:ext uri="{FF2B5EF4-FFF2-40B4-BE49-F238E27FC236}">
              <a16:creationId xmlns:a16="http://schemas.microsoft.com/office/drawing/2014/main" id="{87064EF8-97CB-42ED-9658-3D81A9F1FA18}"/>
            </a:ext>
          </a:extLst>
        </xdr:cNvPr>
        <xdr:cNvSpPr/>
      </xdr:nvSpPr>
      <xdr:spPr>
        <a:xfrm>
          <a:off x="11315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1" name="正方形/長方形 400">
          <a:extLst>
            <a:ext uri="{FF2B5EF4-FFF2-40B4-BE49-F238E27FC236}">
              <a16:creationId xmlns:a16="http://schemas.microsoft.com/office/drawing/2014/main" id="{9E8ACE80-8FD4-4D03-A50A-48B102A5CFD3}"/>
            </a:ext>
          </a:extLst>
        </xdr:cNvPr>
        <xdr:cNvSpPr/>
      </xdr:nvSpPr>
      <xdr:spPr>
        <a:xfrm>
          <a:off x="11315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2" name="正方形/長方形 401">
          <a:extLst>
            <a:ext uri="{FF2B5EF4-FFF2-40B4-BE49-F238E27FC236}">
              <a16:creationId xmlns:a16="http://schemas.microsoft.com/office/drawing/2014/main" id="{2293A23A-38BC-42DD-8EA5-E79C0845F847}"/>
            </a:ext>
          </a:extLst>
        </xdr:cNvPr>
        <xdr:cNvSpPr/>
      </xdr:nvSpPr>
      <xdr:spPr>
        <a:xfrm>
          <a:off x="122326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3" name="正方形/長方形 402">
          <a:extLst>
            <a:ext uri="{FF2B5EF4-FFF2-40B4-BE49-F238E27FC236}">
              <a16:creationId xmlns:a16="http://schemas.microsoft.com/office/drawing/2014/main" id="{6CBED27D-2047-4627-A922-643997A5209F}"/>
            </a:ext>
          </a:extLst>
        </xdr:cNvPr>
        <xdr:cNvSpPr/>
      </xdr:nvSpPr>
      <xdr:spPr>
        <a:xfrm>
          <a:off x="122326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4" name="正方形/長方形 403">
          <a:extLst>
            <a:ext uri="{FF2B5EF4-FFF2-40B4-BE49-F238E27FC236}">
              <a16:creationId xmlns:a16="http://schemas.microsoft.com/office/drawing/2014/main" id="{2EE7062C-5440-4E57-8763-FFFAA4781975}"/>
            </a:ext>
          </a:extLst>
        </xdr:cNvPr>
        <xdr:cNvSpPr/>
      </xdr:nvSpPr>
      <xdr:spPr>
        <a:xfrm>
          <a:off x="13261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5" name="正方形/長方形 404">
          <a:extLst>
            <a:ext uri="{FF2B5EF4-FFF2-40B4-BE49-F238E27FC236}">
              <a16:creationId xmlns:a16="http://schemas.microsoft.com/office/drawing/2014/main" id="{32FAF092-5E90-49C3-A84E-EB5A39062DC6}"/>
            </a:ext>
          </a:extLst>
        </xdr:cNvPr>
        <xdr:cNvSpPr/>
      </xdr:nvSpPr>
      <xdr:spPr>
        <a:xfrm>
          <a:off x="13261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6" name="正方形/長方形 405">
          <a:extLst>
            <a:ext uri="{FF2B5EF4-FFF2-40B4-BE49-F238E27FC236}">
              <a16:creationId xmlns:a16="http://schemas.microsoft.com/office/drawing/2014/main" id="{6177FEDF-27AD-442D-BAF5-FE133427803C}"/>
            </a:ext>
          </a:extLst>
        </xdr:cNvPr>
        <xdr:cNvSpPr/>
      </xdr:nvSpPr>
      <xdr:spPr>
        <a:xfrm>
          <a:off x="1120394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7" name="テキスト ボックス 406">
          <a:extLst>
            <a:ext uri="{FF2B5EF4-FFF2-40B4-BE49-F238E27FC236}">
              <a16:creationId xmlns:a16="http://schemas.microsoft.com/office/drawing/2014/main" id="{FA8A896A-05F9-43BA-9534-09EDC52F3B94}"/>
            </a:ext>
          </a:extLst>
        </xdr:cNvPr>
        <xdr:cNvSpPr txBox="1"/>
      </xdr:nvSpPr>
      <xdr:spPr>
        <a:xfrm>
          <a:off x="1116584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8" name="直線コネクタ 407">
          <a:extLst>
            <a:ext uri="{FF2B5EF4-FFF2-40B4-BE49-F238E27FC236}">
              <a16:creationId xmlns:a16="http://schemas.microsoft.com/office/drawing/2014/main" id="{4B2C5605-73A0-4CF5-87BA-9B0E93BC6A5A}"/>
            </a:ext>
          </a:extLst>
        </xdr:cNvPr>
        <xdr:cNvCxnSpPr/>
      </xdr:nvCxnSpPr>
      <xdr:spPr>
        <a:xfrm>
          <a:off x="1120394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9" name="テキスト ボックス 408">
          <a:extLst>
            <a:ext uri="{FF2B5EF4-FFF2-40B4-BE49-F238E27FC236}">
              <a16:creationId xmlns:a16="http://schemas.microsoft.com/office/drawing/2014/main" id="{A8DFA150-D030-425F-8D29-4BE00EE03C9E}"/>
            </a:ext>
          </a:extLst>
        </xdr:cNvPr>
        <xdr:cNvSpPr txBox="1"/>
      </xdr:nvSpPr>
      <xdr:spPr>
        <a:xfrm>
          <a:off x="10801531"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10" name="直線コネクタ 409">
          <a:extLst>
            <a:ext uri="{FF2B5EF4-FFF2-40B4-BE49-F238E27FC236}">
              <a16:creationId xmlns:a16="http://schemas.microsoft.com/office/drawing/2014/main" id="{700554D1-EB0A-4036-AEA9-90E40C5CFCFC}"/>
            </a:ext>
          </a:extLst>
        </xdr:cNvPr>
        <xdr:cNvCxnSpPr/>
      </xdr:nvCxnSpPr>
      <xdr:spPr>
        <a:xfrm>
          <a:off x="1120394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11" name="テキスト ボックス 410">
          <a:extLst>
            <a:ext uri="{FF2B5EF4-FFF2-40B4-BE49-F238E27FC236}">
              <a16:creationId xmlns:a16="http://schemas.microsoft.com/office/drawing/2014/main" id="{BCD87060-41C9-43B6-A6B6-F400A67E9C01}"/>
            </a:ext>
          </a:extLst>
        </xdr:cNvPr>
        <xdr:cNvSpPr txBox="1"/>
      </xdr:nvSpPr>
      <xdr:spPr>
        <a:xfrm>
          <a:off x="10801531"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2" name="直線コネクタ 411">
          <a:extLst>
            <a:ext uri="{FF2B5EF4-FFF2-40B4-BE49-F238E27FC236}">
              <a16:creationId xmlns:a16="http://schemas.microsoft.com/office/drawing/2014/main" id="{15B062BF-4F11-441E-863C-E7985026002B}"/>
            </a:ext>
          </a:extLst>
        </xdr:cNvPr>
        <xdr:cNvCxnSpPr/>
      </xdr:nvCxnSpPr>
      <xdr:spPr>
        <a:xfrm>
          <a:off x="1120394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3" name="テキスト ボックス 412">
          <a:extLst>
            <a:ext uri="{FF2B5EF4-FFF2-40B4-BE49-F238E27FC236}">
              <a16:creationId xmlns:a16="http://schemas.microsoft.com/office/drawing/2014/main" id="{B3137AC3-D161-41A7-8658-8DAD979ABA9E}"/>
            </a:ext>
          </a:extLst>
        </xdr:cNvPr>
        <xdr:cNvSpPr txBox="1"/>
      </xdr:nvSpPr>
      <xdr:spPr>
        <a:xfrm>
          <a:off x="10842791" y="682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4" name="直線コネクタ 413">
          <a:extLst>
            <a:ext uri="{FF2B5EF4-FFF2-40B4-BE49-F238E27FC236}">
              <a16:creationId xmlns:a16="http://schemas.microsoft.com/office/drawing/2014/main" id="{C3E21509-AF0E-4DBA-B664-EBF69C9685C3}"/>
            </a:ext>
          </a:extLst>
        </xdr:cNvPr>
        <xdr:cNvCxnSpPr/>
      </xdr:nvCxnSpPr>
      <xdr:spPr>
        <a:xfrm>
          <a:off x="1120394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5" name="テキスト ボックス 414">
          <a:extLst>
            <a:ext uri="{FF2B5EF4-FFF2-40B4-BE49-F238E27FC236}">
              <a16:creationId xmlns:a16="http://schemas.microsoft.com/office/drawing/2014/main" id="{B4F21B6B-FEBD-4ACA-9723-5A7611EA5160}"/>
            </a:ext>
          </a:extLst>
        </xdr:cNvPr>
        <xdr:cNvSpPr txBox="1"/>
      </xdr:nvSpPr>
      <xdr:spPr>
        <a:xfrm>
          <a:off x="1084279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6" name="直線コネクタ 415">
          <a:extLst>
            <a:ext uri="{FF2B5EF4-FFF2-40B4-BE49-F238E27FC236}">
              <a16:creationId xmlns:a16="http://schemas.microsoft.com/office/drawing/2014/main" id="{90EC594D-9D80-4974-9F43-27E0160E8915}"/>
            </a:ext>
          </a:extLst>
        </xdr:cNvPr>
        <xdr:cNvCxnSpPr/>
      </xdr:nvCxnSpPr>
      <xdr:spPr>
        <a:xfrm>
          <a:off x="1120394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7" name="テキスト ボックス 416">
          <a:extLst>
            <a:ext uri="{FF2B5EF4-FFF2-40B4-BE49-F238E27FC236}">
              <a16:creationId xmlns:a16="http://schemas.microsoft.com/office/drawing/2014/main" id="{7B3B43A6-A43E-4851-9A72-E05BCC29B21F}"/>
            </a:ext>
          </a:extLst>
        </xdr:cNvPr>
        <xdr:cNvSpPr txBox="1"/>
      </xdr:nvSpPr>
      <xdr:spPr>
        <a:xfrm>
          <a:off x="10842791" y="617530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8" name="直線コネクタ 417">
          <a:extLst>
            <a:ext uri="{FF2B5EF4-FFF2-40B4-BE49-F238E27FC236}">
              <a16:creationId xmlns:a16="http://schemas.microsoft.com/office/drawing/2014/main" id="{3EC500A5-95C6-44D2-A03E-E456945F3197}"/>
            </a:ext>
          </a:extLst>
        </xdr:cNvPr>
        <xdr:cNvCxnSpPr/>
      </xdr:nvCxnSpPr>
      <xdr:spPr>
        <a:xfrm>
          <a:off x="1120394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9" name="テキスト ボックス 418">
          <a:extLst>
            <a:ext uri="{FF2B5EF4-FFF2-40B4-BE49-F238E27FC236}">
              <a16:creationId xmlns:a16="http://schemas.microsoft.com/office/drawing/2014/main" id="{DBA8535B-A184-4BF4-9E86-2041C576CEDA}"/>
            </a:ext>
          </a:extLst>
        </xdr:cNvPr>
        <xdr:cNvSpPr txBox="1"/>
      </xdr:nvSpPr>
      <xdr:spPr>
        <a:xfrm>
          <a:off x="10842791" y="584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20" name="直線コネクタ 419">
          <a:extLst>
            <a:ext uri="{FF2B5EF4-FFF2-40B4-BE49-F238E27FC236}">
              <a16:creationId xmlns:a16="http://schemas.microsoft.com/office/drawing/2014/main" id="{C38DEFBF-98BF-4248-B3EF-AA607A9C4D76}"/>
            </a:ext>
          </a:extLst>
        </xdr:cNvPr>
        <xdr:cNvCxnSpPr/>
      </xdr:nvCxnSpPr>
      <xdr:spPr>
        <a:xfrm>
          <a:off x="1120394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21" name="テキスト ボックス 420">
          <a:extLst>
            <a:ext uri="{FF2B5EF4-FFF2-40B4-BE49-F238E27FC236}">
              <a16:creationId xmlns:a16="http://schemas.microsoft.com/office/drawing/2014/main" id="{500EC735-4646-4B41-A93B-198AD2222FE5}"/>
            </a:ext>
          </a:extLst>
        </xdr:cNvPr>
        <xdr:cNvSpPr txBox="1"/>
      </xdr:nvSpPr>
      <xdr:spPr>
        <a:xfrm>
          <a:off x="10905006" y="551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2" name="直線コネクタ 421">
          <a:extLst>
            <a:ext uri="{FF2B5EF4-FFF2-40B4-BE49-F238E27FC236}">
              <a16:creationId xmlns:a16="http://schemas.microsoft.com/office/drawing/2014/main" id="{3290C054-D5AD-41DF-B4CF-544CB8E9A80A}"/>
            </a:ext>
          </a:extLst>
        </xdr:cNvPr>
        <xdr:cNvCxnSpPr/>
      </xdr:nvCxnSpPr>
      <xdr:spPr>
        <a:xfrm>
          <a:off x="1120394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3" name="【認定こども園・幼稚園・保育所】&#10;有形固定資産減価償却率グラフ枠">
          <a:extLst>
            <a:ext uri="{FF2B5EF4-FFF2-40B4-BE49-F238E27FC236}">
              <a16:creationId xmlns:a16="http://schemas.microsoft.com/office/drawing/2014/main" id="{F6F8D523-3E39-405B-95A1-FF5AC076A56E}"/>
            </a:ext>
          </a:extLst>
        </xdr:cNvPr>
        <xdr:cNvSpPr/>
      </xdr:nvSpPr>
      <xdr:spPr>
        <a:xfrm>
          <a:off x="1120394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42</xdr:row>
      <xdr:rowOff>92528</xdr:rowOff>
    </xdr:to>
    <xdr:cxnSp macro="">
      <xdr:nvCxnSpPr>
        <xdr:cNvPr id="424" name="直線コネクタ 423">
          <a:extLst>
            <a:ext uri="{FF2B5EF4-FFF2-40B4-BE49-F238E27FC236}">
              <a16:creationId xmlns:a16="http://schemas.microsoft.com/office/drawing/2014/main" id="{622951E5-AFD2-4C6B-8D32-6F74BBF5C586}"/>
            </a:ext>
          </a:extLst>
        </xdr:cNvPr>
        <xdr:cNvCxnSpPr/>
      </xdr:nvCxnSpPr>
      <xdr:spPr>
        <a:xfrm flipV="1">
          <a:off x="14703424" y="5768340"/>
          <a:ext cx="0" cy="1528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5" name="【認定こども園・幼稚園・保育所】&#10;有形固定資産減価償却率最小値テキスト">
          <a:extLst>
            <a:ext uri="{FF2B5EF4-FFF2-40B4-BE49-F238E27FC236}">
              <a16:creationId xmlns:a16="http://schemas.microsoft.com/office/drawing/2014/main" id="{CD77C4DA-17A8-48EE-BE71-22B4BFE20C5C}"/>
            </a:ext>
          </a:extLst>
        </xdr:cNvPr>
        <xdr:cNvSpPr txBox="1"/>
      </xdr:nvSpPr>
      <xdr:spPr>
        <a:xfrm>
          <a:off x="14742160" y="729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6" name="直線コネクタ 425">
          <a:extLst>
            <a:ext uri="{FF2B5EF4-FFF2-40B4-BE49-F238E27FC236}">
              <a16:creationId xmlns:a16="http://schemas.microsoft.com/office/drawing/2014/main" id="{CA98E5B9-4D75-421B-B80B-9D4D9EE8E3DB}"/>
            </a:ext>
          </a:extLst>
        </xdr:cNvPr>
        <xdr:cNvCxnSpPr/>
      </xdr:nvCxnSpPr>
      <xdr:spPr>
        <a:xfrm>
          <a:off x="14611350" y="72972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340478" cy="259045"/>
    <xdr:sp macro="" textlink="">
      <xdr:nvSpPr>
        <xdr:cNvPr id="427" name="【認定こども園・幼稚園・保育所】&#10;有形固定資産減価償却率最大値テキスト">
          <a:extLst>
            <a:ext uri="{FF2B5EF4-FFF2-40B4-BE49-F238E27FC236}">
              <a16:creationId xmlns:a16="http://schemas.microsoft.com/office/drawing/2014/main" id="{13F3243D-A20D-4181-A096-03518BD6E255}"/>
            </a:ext>
          </a:extLst>
        </xdr:cNvPr>
        <xdr:cNvSpPr txBox="1"/>
      </xdr:nvSpPr>
      <xdr:spPr>
        <a:xfrm>
          <a:off x="14742160" y="55397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428" name="直線コネクタ 427">
          <a:extLst>
            <a:ext uri="{FF2B5EF4-FFF2-40B4-BE49-F238E27FC236}">
              <a16:creationId xmlns:a16="http://schemas.microsoft.com/office/drawing/2014/main" id="{59315E36-F646-465A-8900-9856552C58FE}"/>
            </a:ext>
          </a:extLst>
        </xdr:cNvPr>
        <xdr:cNvCxnSpPr/>
      </xdr:nvCxnSpPr>
      <xdr:spPr>
        <a:xfrm>
          <a:off x="14611350" y="5768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41746</xdr:rowOff>
    </xdr:from>
    <xdr:ext cx="405111" cy="259045"/>
    <xdr:sp macro="" textlink="">
      <xdr:nvSpPr>
        <xdr:cNvPr id="429" name="【認定こども園・幼稚園・保育所】&#10;有形固定資産減価償却率平均値テキスト">
          <a:extLst>
            <a:ext uri="{FF2B5EF4-FFF2-40B4-BE49-F238E27FC236}">
              <a16:creationId xmlns:a16="http://schemas.microsoft.com/office/drawing/2014/main" id="{A64D44D3-69E0-4FEA-9057-28021EE7B4B1}"/>
            </a:ext>
          </a:extLst>
        </xdr:cNvPr>
        <xdr:cNvSpPr txBox="1"/>
      </xdr:nvSpPr>
      <xdr:spPr>
        <a:xfrm>
          <a:off x="14742160" y="63853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18869</xdr:rowOff>
    </xdr:from>
    <xdr:to>
      <xdr:col>85</xdr:col>
      <xdr:colOff>177800</xdr:colOff>
      <xdr:row>38</xdr:row>
      <xdr:rowOff>120469</xdr:rowOff>
    </xdr:to>
    <xdr:sp macro="" textlink="">
      <xdr:nvSpPr>
        <xdr:cNvPr id="430" name="フローチャート: 判断 429">
          <a:extLst>
            <a:ext uri="{FF2B5EF4-FFF2-40B4-BE49-F238E27FC236}">
              <a16:creationId xmlns:a16="http://schemas.microsoft.com/office/drawing/2014/main" id="{C33AD4D2-093E-4922-BEC0-9B0F2D9B1BFD}"/>
            </a:ext>
          </a:extLst>
        </xdr:cNvPr>
        <xdr:cNvSpPr/>
      </xdr:nvSpPr>
      <xdr:spPr>
        <a:xfrm>
          <a:off x="14649450" y="6537779"/>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51526</xdr:rowOff>
    </xdr:from>
    <xdr:to>
      <xdr:col>81</xdr:col>
      <xdr:colOff>101600</xdr:colOff>
      <xdr:row>38</xdr:row>
      <xdr:rowOff>153126</xdr:rowOff>
    </xdr:to>
    <xdr:sp macro="" textlink="">
      <xdr:nvSpPr>
        <xdr:cNvPr id="431" name="フローチャート: 判断 430">
          <a:extLst>
            <a:ext uri="{FF2B5EF4-FFF2-40B4-BE49-F238E27FC236}">
              <a16:creationId xmlns:a16="http://schemas.microsoft.com/office/drawing/2014/main" id="{E4A24BC9-9125-4409-908B-32FE0D8D8AAD}"/>
            </a:ext>
          </a:extLst>
        </xdr:cNvPr>
        <xdr:cNvSpPr/>
      </xdr:nvSpPr>
      <xdr:spPr>
        <a:xfrm>
          <a:off x="13887450" y="6570436"/>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46627</xdr:rowOff>
    </xdr:from>
    <xdr:to>
      <xdr:col>76</xdr:col>
      <xdr:colOff>165100</xdr:colOff>
      <xdr:row>38</xdr:row>
      <xdr:rowOff>148227</xdr:rowOff>
    </xdr:to>
    <xdr:sp macro="" textlink="">
      <xdr:nvSpPr>
        <xdr:cNvPr id="432" name="フローチャート: 判断 431">
          <a:extLst>
            <a:ext uri="{FF2B5EF4-FFF2-40B4-BE49-F238E27FC236}">
              <a16:creationId xmlns:a16="http://schemas.microsoft.com/office/drawing/2014/main" id="{30B76566-7170-41C4-A6E1-54C98A2BE002}"/>
            </a:ext>
          </a:extLst>
        </xdr:cNvPr>
        <xdr:cNvSpPr/>
      </xdr:nvSpPr>
      <xdr:spPr>
        <a:xfrm>
          <a:off x="13089890" y="6563632"/>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17235</xdr:rowOff>
    </xdr:from>
    <xdr:to>
      <xdr:col>72</xdr:col>
      <xdr:colOff>38100</xdr:colOff>
      <xdr:row>38</xdr:row>
      <xdr:rowOff>118835</xdr:rowOff>
    </xdr:to>
    <xdr:sp macro="" textlink="">
      <xdr:nvSpPr>
        <xdr:cNvPr id="433" name="フローチャート: 判断 432">
          <a:extLst>
            <a:ext uri="{FF2B5EF4-FFF2-40B4-BE49-F238E27FC236}">
              <a16:creationId xmlns:a16="http://schemas.microsoft.com/office/drawing/2014/main" id="{EF26514B-D708-4AE9-A7E9-3BD5D20385BB}"/>
            </a:ext>
          </a:extLst>
        </xdr:cNvPr>
        <xdr:cNvSpPr/>
      </xdr:nvSpPr>
      <xdr:spPr>
        <a:xfrm>
          <a:off x="12303760" y="6536145"/>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38463</xdr:rowOff>
    </xdr:from>
    <xdr:to>
      <xdr:col>67</xdr:col>
      <xdr:colOff>101600</xdr:colOff>
      <xdr:row>38</xdr:row>
      <xdr:rowOff>140063</xdr:rowOff>
    </xdr:to>
    <xdr:sp macro="" textlink="">
      <xdr:nvSpPr>
        <xdr:cNvPr id="434" name="フローチャート: 判断 433">
          <a:extLst>
            <a:ext uri="{FF2B5EF4-FFF2-40B4-BE49-F238E27FC236}">
              <a16:creationId xmlns:a16="http://schemas.microsoft.com/office/drawing/2014/main" id="{87A6E345-802B-4B01-A620-C82F2AE78EA6}"/>
            </a:ext>
          </a:extLst>
        </xdr:cNvPr>
        <xdr:cNvSpPr/>
      </xdr:nvSpPr>
      <xdr:spPr>
        <a:xfrm>
          <a:off x="11487150" y="6553563"/>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97698908-9186-401A-9A10-195CB327E877}"/>
            </a:ext>
          </a:extLst>
        </xdr:cNvPr>
        <xdr:cNvSpPr txBox="1"/>
      </xdr:nvSpPr>
      <xdr:spPr>
        <a:xfrm>
          <a:off x="1453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38D9FB6C-0EB1-4D66-A400-AF7E23FE9906}"/>
            </a:ext>
          </a:extLst>
        </xdr:cNvPr>
        <xdr:cNvSpPr txBox="1"/>
      </xdr:nvSpPr>
      <xdr:spPr>
        <a:xfrm>
          <a:off x="13770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150AFEEE-66A3-495D-A1BD-1C983630924A}"/>
            </a:ext>
          </a:extLst>
        </xdr:cNvPr>
        <xdr:cNvSpPr txBox="1"/>
      </xdr:nvSpPr>
      <xdr:spPr>
        <a:xfrm>
          <a:off x="12973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8" name="テキスト ボックス 437">
          <a:extLst>
            <a:ext uri="{FF2B5EF4-FFF2-40B4-BE49-F238E27FC236}">
              <a16:creationId xmlns:a16="http://schemas.microsoft.com/office/drawing/2014/main" id="{739BCC84-8E7A-4F59-972C-B78A7230D56A}"/>
            </a:ext>
          </a:extLst>
        </xdr:cNvPr>
        <xdr:cNvSpPr txBox="1"/>
      </xdr:nvSpPr>
      <xdr:spPr>
        <a:xfrm>
          <a:off x="12175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9" name="テキスト ボックス 438">
          <a:extLst>
            <a:ext uri="{FF2B5EF4-FFF2-40B4-BE49-F238E27FC236}">
              <a16:creationId xmlns:a16="http://schemas.microsoft.com/office/drawing/2014/main" id="{650838B9-DEFD-49B4-8C03-F9B8E9FEFEE5}"/>
            </a:ext>
          </a:extLst>
        </xdr:cNvPr>
        <xdr:cNvSpPr txBox="1"/>
      </xdr:nvSpPr>
      <xdr:spPr>
        <a:xfrm>
          <a:off x="11370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131535</xdr:rowOff>
    </xdr:from>
    <xdr:to>
      <xdr:col>85</xdr:col>
      <xdr:colOff>177800</xdr:colOff>
      <xdr:row>41</xdr:row>
      <xdr:rowOff>61685</xdr:rowOff>
    </xdr:to>
    <xdr:sp macro="" textlink="">
      <xdr:nvSpPr>
        <xdr:cNvPr id="440" name="楕円 439">
          <a:extLst>
            <a:ext uri="{FF2B5EF4-FFF2-40B4-BE49-F238E27FC236}">
              <a16:creationId xmlns:a16="http://schemas.microsoft.com/office/drawing/2014/main" id="{394DE9D7-CE37-42AD-8AAC-3BE24EB224C2}"/>
            </a:ext>
          </a:extLst>
        </xdr:cNvPr>
        <xdr:cNvSpPr/>
      </xdr:nvSpPr>
      <xdr:spPr>
        <a:xfrm>
          <a:off x="14649450" y="6993345"/>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109962</xdr:rowOff>
    </xdr:from>
    <xdr:ext cx="405111" cy="259045"/>
    <xdr:sp macro="" textlink="">
      <xdr:nvSpPr>
        <xdr:cNvPr id="441" name="【認定こども園・幼稚園・保育所】&#10;有形固定資産減価償却率該当値テキスト">
          <a:extLst>
            <a:ext uri="{FF2B5EF4-FFF2-40B4-BE49-F238E27FC236}">
              <a16:creationId xmlns:a16="http://schemas.microsoft.com/office/drawing/2014/main" id="{6662750F-C2CA-4AE5-8D3A-F99128B7AEE5}"/>
            </a:ext>
          </a:extLst>
        </xdr:cNvPr>
        <xdr:cNvSpPr txBox="1"/>
      </xdr:nvSpPr>
      <xdr:spPr>
        <a:xfrm>
          <a:off x="14742160" y="696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113574</xdr:rowOff>
    </xdr:from>
    <xdr:to>
      <xdr:col>81</xdr:col>
      <xdr:colOff>101600</xdr:colOff>
      <xdr:row>41</xdr:row>
      <xdr:rowOff>43724</xdr:rowOff>
    </xdr:to>
    <xdr:sp macro="" textlink="">
      <xdr:nvSpPr>
        <xdr:cNvPr id="442" name="楕円 441">
          <a:extLst>
            <a:ext uri="{FF2B5EF4-FFF2-40B4-BE49-F238E27FC236}">
              <a16:creationId xmlns:a16="http://schemas.microsoft.com/office/drawing/2014/main" id="{E05B7828-56B7-4B83-87D1-7CFF13175DA8}"/>
            </a:ext>
          </a:extLst>
        </xdr:cNvPr>
        <xdr:cNvSpPr/>
      </xdr:nvSpPr>
      <xdr:spPr>
        <a:xfrm>
          <a:off x="13887450" y="6971574"/>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164374</xdr:rowOff>
    </xdr:from>
    <xdr:to>
      <xdr:col>85</xdr:col>
      <xdr:colOff>127000</xdr:colOff>
      <xdr:row>41</xdr:row>
      <xdr:rowOff>10885</xdr:rowOff>
    </xdr:to>
    <xdr:cxnSp macro="">
      <xdr:nvCxnSpPr>
        <xdr:cNvPr id="443" name="直線コネクタ 442">
          <a:extLst>
            <a:ext uri="{FF2B5EF4-FFF2-40B4-BE49-F238E27FC236}">
              <a16:creationId xmlns:a16="http://schemas.microsoft.com/office/drawing/2014/main" id="{7B78C9B3-F21D-4920-94B5-FEA53ED2C82A}"/>
            </a:ext>
          </a:extLst>
        </xdr:cNvPr>
        <xdr:cNvCxnSpPr/>
      </xdr:nvCxnSpPr>
      <xdr:spPr>
        <a:xfrm>
          <a:off x="13942060" y="7026184"/>
          <a:ext cx="762000" cy="16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87449</xdr:rowOff>
    </xdr:from>
    <xdr:to>
      <xdr:col>76</xdr:col>
      <xdr:colOff>165100</xdr:colOff>
      <xdr:row>41</xdr:row>
      <xdr:rowOff>17599</xdr:rowOff>
    </xdr:to>
    <xdr:sp macro="" textlink="">
      <xdr:nvSpPr>
        <xdr:cNvPr id="444" name="楕円 443">
          <a:extLst>
            <a:ext uri="{FF2B5EF4-FFF2-40B4-BE49-F238E27FC236}">
              <a16:creationId xmlns:a16="http://schemas.microsoft.com/office/drawing/2014/main" id="{4EAC6F19-382D-4CE7-B08B-DAF02F26001F}"/>
            </a:ext>
          </a:extLst>
        </xdr:cNvPr>
        <xdr:cNvSpPr/>
      </xdr:nvSpPr>
      <xdr:spPr>
        <a:xfrm>
          <a:off x="13089890" y="6947354"/>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138249</xdr:rowOff>
    </xdr:from>
    <xdr:to>
      <xdr:col>81</xdr:col>
      <xdr:colOff>50800</xdr:colOff>
      <xdr:row>40</xdr:row>
      <xdr:rowOff>164374</xdr:rowOff>
    </xdr:to>
    <xdr:cxnSp macro="">
      <xdr:nvCxnSpPr>
        <xdr:cNvPr id="445" name="直線コネクタ 444">
          <a:extLst>
            <a:ext uri="{FF2B5EF4-FFF2-40B4-BE49-F238E27FC236}">
              <a16:creationId xmlns:a16="http://schemas.microsoft.com/office/drawing/2014/main" id="{163FD790-9CD0-4785-AB6E-870F4388DFEC}"/>
            </a:ext>
          </a:extLst>
        </xdr:cNvPr>
        <xdr:cNvCxnSpPr/>
      </xdr:nvCxnSpPr>
      <xdr:spPr>
        <a:xfrm>
          <a:off x="13144500" y="6992439"/>
          <a:ext cx="797560" cy="33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61323</xdr:rowOff>
    </xdr:from>
    <xdr:to>
      <xdr:col>72</xdr:col>
      <xdr:colOff>38100</xdr:colOff>
      <xdr:row>40</xdr:row>
      <xdr:rowOff>162923</xdr:rowOff>
    </xdr:to>
    <xdr:sp macro="" textlink="">
      <xdr:nvSpPr>
        <xdr:cNvPr id="446" name="楕円 445">
          <a:extLst>
            <a:ext uri="{FF2B5EF4-FFF2-40B4-BE49-F238E27FC236}">
              <a16:creationId xmlns:a16="http://schemas.microsoft.com/office/drawing/2014/main" id="{8F6C4E23-0DA2-4C78-BC45-932D355E6926}"/>
            </a:ext>
          </a:extLst>
        </xdr:cNvPr>
        <xdr:cNvSpPr/>
      </xdr:nvSpPr>
      <xdr:spPr>
        <a:xfrm>
          <a:off x="12303760" y="6915513"/>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112123</xdr:rowOff>
    </xdr:from>
    <xdr:to>
      <xdr:col>76</xdr:col>
      <xdr:colOff>114300</xdr:colOff>
      <xdr:row>40</xdr:row>
      <xdr:rowOff>138249</xdr:rowOff>
    </xdr:to>
    <xdr:cxnSp macro="">
      <xdr:nvCxnSpPr>
        <xdr:cNvPr id="447" name="直線コネクタ 446">
          <a:extLst>
            <a:ext uri="{FF2B5EF4-FFF2-40B4-BE49-F238E27FC236}">
              <a16:creationId xmlns:a16="http://schemas.microsoft.com/office/drawing/2014/main" id="{C92F8AE1-AF13-4EAF-B747-712A1A7A5FD4}"/>
            </a:ext>
          </a:extLst>
        </xdr:cNvPr>
        <xdr:cNvCxnSpPr/>
      </xdr:nvCxnSpPr>
      <xdr:spPr>
        <a:xfrm>
          <a:off x="12346940" y="6970123"/>
          <a:ext cx="797560" cy="2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31931</xdr:rowOff>
    </xdr:from>
    <xdr:to>
      <xdr:col>67</xdr:col>
      <xdr:colOff>101600</xdr:colOff>
      <xdr:row>40</xdr:row>
      <xdr:rowOff>133531</xdr:rowOff>
    </xdr:to>
    <xdr:sp macro="" textlink="">
      <xdr:nvSpPr>
        <xdr:cNvPr id="448" name="楕円 447">
          <a:extLst>
            <a:ext uri="{FF2B5EF4-FFF2-40B4-BE49-F238E27FC236}">
              <a16:creationId xmlns:a16="http://schemas.microsoft.com/office/drawing/2014/main" id="{F3C7AEFE-77C1-4630-9FBB-AA04437A01EC}"/>
            </a:ext>
          </a:extLst>
        </xdr:cNvPr>
        <xdr:cNvSpPr/>
      </xdr:nvSpPr>
      <xdr:spPr>
        <a:xfrm>
          <a:off x="11487150" y="6888026"/>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82731</xdr:rowOff>
    </xdr:from>
    <xdr:to>
      <xdr:col>71</xdr:col>
      <xdr:colOff>177800</xdr:colOff>
      <xdr:row>40</xdr:row>
      <xdr:rowOff>112123</xdr:rowOff>
    </xdr:to>
    <xdr:cxnSp macro="">
      <xdr:nvCxnSpPr>
        <xdr:cNvPr id="449" name="直線コネクタ 448">
          <a:extLst>
            <a:ext uri="{FF2B5EF4-FFF2-40B4-BE49-F238E27FC236}">
              <a16:creationId xmlns:a16="http://schemas.microsoft.com/office/drawing/2014/main" id="{E84798D2-0DEB-4AA1-9EB8-B5402052DA65}"/>
            </a:ext>
          </a:extLst>
        </xdr:cNvPr>
        <xdr:cNvCxnSpPr/>
      </xdr:nvCxnSpPr>
      <xdr:spPr>
        <a:xfrm>
          <a:off x="11541760" y="6942636"/>
          <a:ext cx="805180" cy="27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169653</xdr:rowOff>
    </xdr:from>
    <xdr:ext cx="405111" cy="259045"/>
    <xdr:sp macro="" textlink="">
      <xdr:nvSpPr>
        <xdr:cNvPr id="450" name="n_1aveValue【認定こども園・幼稚園・保育所】&#10;有形固定資産減価償却率">
          <a:extLst>
            <a:ext uri="{FF2B5EF4-FFF2-40B4-BE49-F238E27FC236}">
              <a16:creationId xmlns:a16="http://schemas.microsoft.com/office/drawing/2014/main" id="{1782A47F-2DC2-4537-A8D3-525423F140E0}"/>
            </a:ext>
          </a:extLst>
        </xdr:cNvPr>
        <xdr:cNvSpPr txBox="1"/>
      </xdr:nvSpPr>
      <xdr:spPr>
        <a:xfrm>
          <a:off x="13738234" y="6345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164754</xdr:rowOff>
    </xdr:from>
    <xdr:ext cx="405111" cy="259045"/>
    <xdr:sp macro="" textlink="">
      <xdr:nvSpPr>
        <xdr:cNvPr id="451" name="n_2aveValue【認定こども園・幼稚園・保育所】&#10;有形固定資産減価償却率">
          <a:extLst>
            <a:ext uri="{FF2B5EF4-FFF2-40B4-BE49-F238E27FC236}">
              <a16:creationId xmlns:a16="http://schemas.microsoft.com/office/drawing/2014/main" id="{00C20AB0-7AC2-4B40-B6E4-12E7F658CFDD}"/>
            </a:ext>
          </a:extLst>
        </xdr:cNvPr>
        <xdr:cNvSpPr txBox="1"/>
      </xdr:nvSpPr>
      <xdr:spPr>
        <a:xfrm>
          <a:off x="12957184" y="6340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135363</xdr:rowOff>
    </xdr:from>
    <xdr:ext cx="405111" cy="259045"/>
    <xdr:sp macro="" textlink="">
      <xdr:nvSpPr>
        <xdr:cNvPr id="452" name="n_3aveValue【認定こども園・幼稚園・保育所】&#10;有形固定資産減価償却率">
          <a:extLst>
            <a:ext uri="{FF2B5EF4-FFF2-40B4-BE49-F238E27FC236}">
              <a16:creationId xmlns:a16="http://schemas.microsoft.com/office/drawing/2014/main" id="{28C667F7-FC2F-4511-8432-50C2479B47B4}"/>
            </a:ext>
          </a:extLst>
        </xdr:cNvPr>
        <xdr:cNvSpPr txBox="1"/>
      </xdr:nvSpPr>
      <xdr:spPr>
        <a:xfrm>
          <a:off x="12171054" y="6303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156590</xdr:rowOff>
    </xdr:from>
    <xdr:ext cx="405111" cy="259045"/>
    <xdr:sp macro="" textlink="">
      <xdr:nvSpPr>
        <xdr:cNvPr id="453" name="n_4aveValue【認定こども園・幼稚園・保育所】&#10;有形固定資産減価償却率">
          <a:extLst>
            <a:ext uri="{FF2B5EF4-FFF2-40B4-BE49-F238E27FC236}">
              <a16:creationId xmlns:a16="http://schemas.microsoft.com/office/drawing/2014/main" id="{A0555288-1522-4AD6-BDA2-E81DE2B1F3F9}"/>
            </a:ext>
          </a:extLst>
        </xdr:cNvPr>
        <xdr:cNvSpPr txBox="1"/>
      </xdr:nvSpPr>
      <xdr:spPr>
        <a:xfrm>
          <a:off x="11354444" y="6330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34851</xdr:rowOff>
    </xdr:from>
    <xdr:ext cx="405111" cy="259045"/>
    <xdr:sp macro="" textlink="">
      <xdr:nvSpPr>
        <xdr:cNvPr id="454" name="n_1mainValue【認定こども園・幼稚園・保育所】&#10;有形固定資産減価償却率">
          <a:extLst>
            <a:ext uri="{FF2B5EF4-FFF2-40B4-BE49-F238E27FC236}">
              <a16:creationId xmlns:a16="http://schemas.microsoft.com/office/drawing/2014/main" id="{220EBC91-0060-41FC-A8F0-DFF4BCF71C44}"/>
            </a:ext>
          </a:extLst>
        </xdr:cNvPr>
        <xdr:cNvSpPr txBox="1"/>
      </xdr:nvSpPr>
      <xdr:spPr>
        <a:xfrm>
          <a:off x="13738234" y="7064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8726</xdr:rowOff>
    </xdr:from>
    <xdr:ext cx="405111" cy="259045"/>
    <xdr:sp macro="" textlink="">
      <xdr:nvSpPr>
        <xdr:cNvPr id="455" name="n_2mainValue【認定こども園・幼稚園・保育所】&#10;有形固定資産減価償却率">
          <a:extLst>
            <a:ext uri="{FF2B5EF4-FFF2-40B4-BE49-F238E27FC236}">
              <a16:creationId xmlns:a16="http://schemas.microsoft.com/office/drawing/2014/main" id="{11298753-0EE9-4F84-A544-935AB8A9084D}"/>
            </a:ext>
          </a:extLst>
        </xdr:cNvPr>
        <xdr:cNvSpPr txBox="1"/>
      </xdr:nvSpPr>
      <xdr:spPr>
        <a:xfrm>
          <a:off x="12957184" y="7040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154050</xdr:rowOff>
    </xdr:from>
    <xdr:ext cx="405111" cy="259045"/>
    <xdr:sp macro="" textlink="">
      <xdr:nvSpPr>
        <xdr:cNvPr id="456" name="n_3mainValue【認定こども園・幼稚園・保育所】&#10;有形固定資産減価償却率">
          <a:extLst>
            <a:ext uri="{FF2B5EF4-FFF2-40B4-BE49-F238E27FC236}">
              <a16:creationId xmlns:a16="http://schemas.microsoft.com/office/drawing/2014/main" id="{0ED8B9D3-B78E-42FD-B38E-BA798F7E0AD1}"/>
            </a:ext>
          </a:extLst>
        </xdr:cNvPr>
        <xdr:cNvSpPr txBox="1"/>
      </xdr:nvSpPr>
      <xdr:spPr>
        <a:xfrm>
          <a:off x="12171054" y="7012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124658</xdr:rowOff>
    </xdr:from>
    <xdr:ext cx="405111" cy="259045"/>
    <xdr:sp macro="" textlink="">
      <xdr:nvSpPr>
        <xdr:cNvPr id="457" name="n_4mainValue【認定こども園・幼稚園・保育所】&#10;有形固定資産減価償却率">
          <a:extLst>
            <a:ext uri="{FF2B5EF4-FFF2-40B4-BE49-F238E27FC236}">
              <a16:creationId xmlns:a16="http://schemas.microsoft.com/office/drawing/2014/main" id="{C878ED7C-036B-4931-8353-CF29106B6B31}"/>
            </a:ext>
          </a:extLst>
        </xdr:cNvPr>
        <xdr:cNvSpPr txBox="1"/>
      </xdr:nvSpPr>
      <xdr:spPr>
        <a:xfrm>
          <a:off x="11354444" y="6984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8" name="正方形/長方形 457">
          <a:extLst>
            <a:ext uri="{FF2B5EF4-FFF2-40B4-BE49-F238E27FC236}">
              <a16:creationId xmlns:a16="http://schemas.microsoft.com/office/drawing/2014/main" id="{B596EA05-DED5-4C16-9667-4DCCB03B798C}"/>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9" name="正方形/長方形 458">
          <a:extLst>
            <a:ext uri="{FF2B5EF4-FFF2-40B4-BE49-F238E27FC236}">
              <a16:creationId xmlns:a16="http://schemas.microsoft.com/office/drawing/2014/main" id="{8891DAE8-1EB8-4B53-86CB-26D01254925A}"/>
            </a:ext>
          </a:extLst>
        </xdr:cNvPr>
        <xdr:cNvSpPr/>
      </xdr:nvSpPr>
      <xdr:spPr>
        <a:xfrm>
          <a:off x="16590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0" name="正方形/長方形 459">
          <a:extLst>
            <a:ext uri="{FF2B5EF4-FFF2-40B4-BE49-F238E27FC236}">
              <a16:creationId xmlns:a16="http://schemas.microsoft.com/office/drawing/2014/main" id="{A93748D8-B3AA-4622-9AFB-57E1CDA6359F}"/>
            </a:ext>
          </a:extLst>
        </xdr:cNvPr>
        <xdr:cNvSpPr/>
      </xdr:nvSpPr>
      <xdr:spPr>
        <a:xfrm>
          <a:off x="16590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1" name="正方形/長方形 460">
          <a:extLst>
            <a:ext uri="{FF2B5EF4-FFF2-40B4-BE49-F238E27FC236}">
              <a16:creationId xmlns:a16="http://schemas.microsoft.com/office/drawing/2014/main" id="{80B22676-54C7-4EC4-B303-92130967600F}"/>
            </a:ext>
          </a:extLst>
        </xdr:cNvPr>
        <xdr:cNvSpPr/>
      </xdr:nvSpPr>
      <xdr:spPr>
        <a:xfrm>
          <a:off x="174879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2" name="正方形/長方形 461">
          <a:extLst>
            <a:ext uri="{FF2B5EF4-FFF2-40B4-BE49-F238E27FC236}">
              <a16:creationId xmlns:a16="http://schemas.microsoft.com/office/drawing/2014/main" id="{655CC9BE-E22C-454C-85D0-C366832BC3F0}"/>
            </a:ext>
          </a:extLst>
        </xdr:cNvPr>
        <xdr:cNvSpPr/>
      </xdr:nvSpPr>
      <xdr:spPr>
        <a:xfrm>
          <a:off x="174879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3" name="正方形/長方形 462">
          <a:extLst>
            <a:ext uri="{FF2B5EF4-FFF2-40B4-BE49-F238E27FC236}">
              <a16:creationId xmlns:a16="http://schemas.microsoft.com/office/drawing/2014/main" id="{43D7F6EB-EFC5-40AF-AA71-C34BD39DCB37}"/>
            </a:ext>
          </a:extLst>
        </xdr:cNvPr>
        <xdr:cNvSpPr/>
      </xdr:nvSpPr>
      <xdr:spPr>
        <a:xfrm>
          <a:off x="18516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4" name="正方形/長方形 463">
          <a:extLst>
            <a:ext uri="{FF2B5EF4-FFF2-40B4-BE49-F238E27FC236}">
              <a16:creationId xmlns:a16="http://schemas.microsoft.com/office/drawing/2014/main" id="{9F1CD182-4035-4B6B-8B31-D40101C38665}"/>
            </a:ext>
          </a:extLst>
        </xdr:cNvPr>
        <xdr:cNvSpPr/>
      </xdr:nvSpPr>
      <xdr:spPr>
        <a:xfrm>
          <a:off x="18516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5" name="正方形/長方形 464">
          <a:extLst>
            <a:ext uri="{FF2B5EF4-FFF2-40B4-BE49-F238E27FC236}">
              <a16:creationId xmlns:a16="http://schemas.microsoft.com/office/drawing/2014/main" id="{3631F1B9-5EC4-4B78-B3F9-A6A5B9311DF6}"/>
            </a:ext>
          </a:extLst>
        </xdr:cNvPr>
        <xdr:cNvSpPr/>
      </xdr:nvSpPr>
      <xdr:spPr>
        <a:xfrm>
          <a:off x="164592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6" name="テキスト ボックス 465">
          <a:extLst>
            <a:ext uri="{FF2B5EF4-FFF2-40B4-BE49-F238E27FC236}">
              <a16:creationId xmlns:a16="http://schemas.microsoft.com/office/drawing/2014/main" id="{3CC804AE-5188-4351-A52E-56060459CEC3}"/>
            </a:ext>
          </a:extLst>
        </xdr:cNvPr>
        <xdr:cNvSpPr txBox="1"/>
      </xdr:nvSpPr>
      <xdr:spPr>
        <a:xfrm>
          <a:off x="164401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7" name="直線コネクタ 466">
          <a:extLst>
            <a:ext uri="{FF2B5EF4-FFF2-40B4-BE49-F238E27FC236}">
              <a16:creationId xmlns:a16="http://schemas.microsoft.com/office/drawing/2014/main" id="{6DAFFFA5-7CB6-450B-88E0-BD40AD7203AF}"/>
            </a:ext>
          </a:extLst>
        </xdr:cNvPr>
        <xdr:cNvCxnSpPr/>
      </xdr:nvCxnSpPr>
      <xdr:spPr>
        <a:xfrm>
          <a:off x="164592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8" name="直線コネクタ 467">
          <a:extLst>
            <a:ext uri="{FF2B5EF4-FFF2-40B4-BE49-F238E27FC236}">
              <a16:creationId xmlns:a16="http://schemas.microsoft.com/office/drawing/2014/main" id="{2E798746-3575-40D7-B674-8A6F598F975C}"/>
            </a:ext>
          </a:extLst>
        </xdr:cNvPr>
        <xdr:cNvCxnSpPr/>
      </xdr:nvCxnSpPr>
      <xdr:spPr>
        <a:xfrm>
          <a:off x="1645920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9" name="テキスト ボックス 468">
          <a:extLst>
            <a:ext uri="{FF2B5EF4-FFF2-40B4-BE49-F238E27FC236}">
              <a16:creationId xmlns:a16="http://schemas.microsoft.com/office/drawing/2014/main" id="{A3FDB57D-D9C6-4D32-9D69-4B54CC2B08EC}"/>
            </a:ext>
          </a:extLst>
        </xdr:cNvPr>
        <xdr:cNvSpPr txBox="1"/>
      </xdr:nvSpPr>
      <xdr:spPr>
        <a:xfrm>
          <a:off x="16047266"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70" name="直線コネクタ 469">
          <a:extLst>
            <a:ext uri="{FF2B5EF4-FFF2-40B4-BE49-F238E27FC236}">
              <a16:creationId xmlns:a16="http://schemas.microsoft.com/office/drawing/2014/main" id="{D52235A2-84F2-4F6C-A5D7-43E6132CA993}"/>
            </a:ext>
          </a:extLst>
        </xdr:cNvPr>
        <xdr:cNvCxnSpPr/>
      </xdr:nvCxnSpPr>
      <xdr:spPr>
        <a:xfrm>
          <a:off x="1645920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71" name="テキスト ボックス 470">
          <a:extLst>
            <a:ext uri="{FF2B5EF4-FFF2-40B4-BE49-F238E27FC236}">
              <a16:creationId xmlns:a16="http://schemas.microsoft.com/office/drawing/2014/main" id="{A0FD2CA9-CF99-4015-8AF3-17025DDE82F6}"/>
            </a:ext>
          </a:extLst>
        </xdr:cNvPr>
        <xdr:cNvSpPr txBox="1"/>
      </xdr:nvSpPr>
      <xdr:spPr>
        <a:xfrm>
          <a:off x="16047266" y="68208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72" name="直線コネクタ 471">
          <a:extLst>
            <a:ext uri="{FF2B5EF4-FFF2-40B4-BE49-F238E27FC236}">
              <a16:creationId xmlns:a16="http://schemas.microsoft.com/office/drawing/2014/main" id="{22E13CF8-7021-48BB-89E8-7A20ED194EEC}"/>
            </a:ext>
          </a:extLst>
        </xdr:cNvPr>
        <xdr:cNvCxnSpPr/>
      </xdr:nvCxnSpPr>
      <xdr:spPr>
        <a:xfrm>
          <a:off x="1645920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73" name="テキスト ボックス 472">
          <a:extLst>
            <a:ext uri="{FF2B5EF4-FFF2-40B4-BE49-F238E27FC236}">
              <a16:creationId xmlns:a16="http://schemas.microsoft.com/office/drawing/2014/main" id="{3B522C95-DFC0-4A91-85F6-AEB3A9AAF99A}"/>
            </a:ext>
          </a:extLst>
        </xdr:cNvPr>
        <xdr:cNvSpPr txBox="1"/>
      </xdr:nvSpPr>
      <xdr:spPr>
        <a:xfrm>
          <a:off x="16047266"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4" name="直線コネクタ 473">
          <a:extLst>
            <a:ext uri="{FF2B5EF4-FFF2-40B4-BE49-F238E27FC236}">
              <a16:creationId xmlns:a16="http://schemas.microsoft.com/office/drawing/2014/main" id="{38F44C2D-8F3F-4063-A40F-636EF250CF1B}"/>
            </a:ext>
          </a:extLst>
        </xdr:cNvPr>
        <xdr:cNvCxnSpPr/>
      </xdr:nvCxnSpPr>
      <xdr:spPr>
        <a:xfrm>
          <a:off x="1645920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75" name="テキスト ボックス 474">
          <a:extLst>
            <a:ext uri="{FF2B5EF4-FFF2-40B4-BE49-F238E27FC236}">
              <a16:creationId xmlns:a16="http://schemas.microsoft.com/office/drawing/2014/main" id="{7E0173E5-9CBD-41F8-AFBC-4E507E477EF7}"/>
            </a:ext>
          </a:extLst>
        </xdr:cNvPr>
        <xdr:cNvSpPr txBox="1"/>
      </xdr:nvSpPr>
      <xdr:spPr>
        <a:xfrm>
          <a:off x="16047266" y="617530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6" name="直線コネクタ 475">
          <a:extLst>
            <a:ext uri="{FF2B5EF4-FFF2-40B4-BE49-F238E27FC236}">
              <a16:creationId xmlns:a16="http://schemas.microsoft.com/office/drawing/2014/main" id="{36185867-9546-4227-A1E3-624E9C8CD288}"/>
            </a:ext>
          </a:extLst>
        </xdr:cNvPr>
        <xdr:cNvCxnSpPr/>
      </xdr:nvCxnSpPr>
      <xdr:spPr>
        <a:xfrm>
          <a:off x="1645920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7" name="テキスト ボックス 476">
          <a:extLst>
            <a:ext uri="{FF2B5EF4-FFF2-40B4-BE49-F238E27FC236}">
              <a16:creationId xmlns:a16="http://schemas.microsoft.com/office/drawing/2014/main" id="{15F80DD7-9812-44B9-8F99-A0B62D33A1EA}"/>
            </a:ext>
          </a:extLst>
        </xdr:cNvPr>
        <xdr:cNvSpPr txBox="1"/>
      </xdr:nvSpPr>
      <xdr:spPr>
        <a:xfrm>
          <a:off x="16047266" y="584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8" name="直線コネクタ 477">
          <a:extLst>
            <a:ext uri="{FF2B5EF4-FFF2-40B4-BE49-F238E27FC236}">
              <a16:creationId xmlns:a16="http://schemas.microsoft.com/office/drawing/2014/main" id="{0ABD848F-7791-4575-9CB7-89B70B474961}"/>
            </a:ext>
          </a:extLst>
        </xdr:cNvPr>
        <xdr:cNvCxnSpPr/>
      </xdr:nvCxnSpPr>
      <xdr:spPr>
        <a:xfrm>
          <a:off x="1645920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9" name="テキスト ボックス 478">
          <a:extLst>
            <a:ext uri="{FF2B5EF4-FFF2-40B4-BE49-F238E27FC236}">
              <a16:creationId xmlns:a16="http://schemas.microsoft.com/office/drawing/2014/main" id="{12827071-950B-4B75-B3A6-E4F5101B6B86}"/>
            </a:ext>
          </a:extLst>
        </xdr:cNvPr>
        <xdr:cNvSpPr txBox="1"/>
      </xdr:nvSpPr>
      <xdr:spPr>
        <a:xfrm>
          <a:off x="16047266" y="55164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0" name="直線コネクタ 479">
          <a:extLst>
            <a:ext uri="{FF2B5EF4-FFF2-40B4-BE49-F238E27FC236}">
              <a16:creationId xmlns:a16="http://schemas.microsoft.com/office/drawing/2014/main" id="{36678544-029A-4B07-843B-5DC6967F2457}"/>
            </a:ext>
          </a:extLst>
        </xdr:cNvPr>
        <xdr:cNvCxnSpPr/>
      </xdr:nvCxnSpPr>
      <xdr:spPr>
        <a:xfrm>
          <a:off x="164592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81" name="テキスト ボックス 480">
          <a:extLst>
            <a:ext uri="{FF2B5EF4-FFF2-40B4-BE49-F238E27FC236}">
              <a16:creationId xmlns:a16="http://schemas.microsoft.com/office/drawing/2014/main" id="{9772C4E7-F78B-46A7-A582-F321903811C2}"/>
            </a:ext>
          </a:extLst>
        </xdr:cNvPr>
        <xdr:cNvSpPr txBox="1"/>
      </xdr:nvSpPr>
      <xdr:spPr>
        <a:xfrm>
          <a:off x="16047266" y="519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2" name="【認定こども園・幼稚園・保育所】&#10;一人当たり面積グラフ枠">
          <a:extLst>
            <a:ext uri="{FF2B5EF4-FFF2-40B4-BE49-F238E27FC236}">
              <a16:creationId xmlns:a16="http://schemas.microsoft.com/office/drawing/2014/main" id="{80C77EC1-EF46-4417-9A82-79369B93F162}"/>
            </a:ext>
          </a:extLst>
        </xdr:cNvPr>
        <xdr:cNvSpPr/>
      </xdr:nvSpPr>
      <xdr:spPr>
        <a:xfrm>
          <a:off x="164592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15784</xdr:rowOff>
    </xdr:from>
    <xdr:to>
      <xdr:col>116</xdr:col>
      <xdr:colOff>62864</xdr:colOff>
      <xdr:row>42</xdr:row>
      <xdr:rowOff>66403</xdr:rowOff>
    </xdr:to>
    <xdr:cxnSp macro="">
      <xdr:nvCxnSpPr>
        <xdr:cNvPr id="483" name="直線コネクタ 482">
          <a:extLst>
            <a:ext uri="{FF2B5EF4-FFF2-40B4-BE49-F238E27FC236}">
              <a16:creationId xmlns:a16="http://schemas.microsoft.com/office/drawing/2014/main" id="{03F1643F-BA46-4C81-A3EC-887A4ED587E6}"/>
            </a:ext>
          </a:extLst>
        </xdr:cNvPr>
        <xdr:cNvCxnSpPr/>
      </xdr:nvCxnSpPr>
      <xdr:spPr>
        <a:xfrm flipV="1">
          <a:off x="19947254" y="5677444"/>
          <a:ext cx="0" cy="1587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70230</xdr:rowOff>
    </xdr:from>
    <xdr:ext cx="469744" cy="259045"/>
    <xdr:sp macro="" textlink="">
      <xdr:nvSpPr>
        <xdr:cNvPr id="484" name="【認定こども園・幼稚園・保育所】&#10;一人当たり面積最小値テキスト">
          <a:extLst>
            <a:ext uri="{FF2B5EF4-FFF2-40B4-BE49-F238E27FC236}">
              <a16:creationId xmlns:a16="http://schemas.microsoft.com/office/drawing/2014/main" id="{A054BDB5-B079-48AB-8DF4-97F2AC8ABBA2}"/>
            </a:ext>
          </a:extLst>
        </xdr:cNvPr>
        <xdr:cNvSpPr txBox="1"/>
      </xdr:nvSpPr>
      <xdr:spPr>
        <a:xfrm>
          <a:off x="19985990" y="7269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66403</xdr:rowOff>
    </xdr:from>
    <xdr:to>
      <xdr:col>116</xdr:col>
      <xdr:colOff>152400</xdr:colOff>
      <xdr:row>42</xdr:row>
      <xdr:rowOff>66403</xdr:rowOff>
    </xdr:to>
    <xdr:cxnSp macro="">
      <xdr:nvCxnSpPr>
        <xdr:cNvPr id="485" name="直線コネクタ 484">
          <a:extLst>
            <a:ext uri="{FF2B5EF4-FFF2-40B4-BE49-F238E27FC236}">
              <a16:creationId xmlns:a16="http://schemas.microsoft.com/office/drawing/2014/main" id="{8212C112-01B9-4FE8-96AA-4122C117AD6A}"/>
            </a:ext>
          </a:extLst>
        </xdr:cNvPr>
        <xdr:cNvCxnSpPr/>
      </xdr:nvCxnSpPr>
      <xdr:spPr>
        <a:xfrm>
          <a:off x="19885660" y="72653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133911</xdr:rowOff>
    </xdr:from>
    <xdr:ext cx="469744" cy="259045"/>
    <xdr:sp macro="" textlink="">
      <xdr:nvSpPr>
        <xdr:cNvPr id="486" name="【認定こども園・幼稚園・保育所】&#10;一人当たり面積最大値テキスト">
          <a:extLst>
            <a:ext uri="{FF2B5EF4-FFF2-40B4-BE49-F238E27FC236}">
              <a16:creationId xmlns:a16="http://schemas.microsoft.com/office/drawing/2014/main" id="{AC3D92C9-BBA9-491F-9733-2413E4357762}"/>
            </a:ext>
          </a:extLst>
        </xdr:cNvPr>
        <xdr:cNvSpPr txBox="1"/>
      </xdr:nvSpPr>
      <xdr:spPr>
        <a:xfrm>
          <a:off x="19985990" y="5445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15784</xdr:rowOff>
    </xdr:from>
    <xdr:to>
      <xdr:col>116</xdr:col>
      <xdr:colOff>152400</xdr:colOff>
      <xdr:row>33</xdr:row>
      <xdr:rowOff>15784</xdr:rowOff>
    </xdr:to>
    <xdr:cxnSp macro="">
      <xdr:nvCxnSpPr>
        <xdr:cNvPr id="487" name="直線コネクタ 486">
          <a:extLst>
            <a:ext uri="{FF2B5EF4-FFF2-40B4-BE49-F238E27FC236}">
              <a16:creationId xmlns:a16="http://schemas.microsoft.com/office/drawing/2014/main" id="{A3161686-010A-41F9-B870-8C1FF4455721}"/>
            </a:ext>
          </a:extLst>
        </xdr:cNvPr>
        <xdr:cNvCxnSpPr/>
      </xdr:nvCxnSpPr>
      <xdr:spPr>
        <a:xfrm>
          <a:off x="19885660" y="56774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79301</xdr:rowOff>
    </xdr:from>
    <xdr:ext cx="469744" cy="259045"/>
    <xdr:sp macro="" textlink="">
      <xdr:nvSpPr>
        <xdr:cNvPr id="488" name="【認定こども園・幼稚園・保育所】&#10;一人当たり面積平均値テキスト">
          <a:extLst>
            <a:ext uri="{FF2B5EF4-FFF2-40B4-BE49-F238E27FC236}">
              <a16:creationId xmlns:a16="http://schemas.microsoft.com/office/drawing/2014/main" id="{A75928E0-BC59-4BC4-8A60-E3811EF50DDB}"/>
            </a:ext>
          </a:extLst>
        </xdr:cNvPr>
        <xdr:cNvSpPr txBox="1"/>
      </xdr:nvSpPr>
      <xdr:spPr>
        <a:xfrm>
          <a:off x="19985990" y="65944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56424</xdr:rowOff>
    </xdr:from>
    <xdr:to>
      <xdr:col>116</xdr:col>
      <xdr:colOff>114300</xdr:colOff>
      <xdr:row>39</xdr:row>
      <xdr:rowOff>158024</xdr:rowOff>
    </xdr:to>
    <xdr:sp macro="" textlink="">
      <xdr:nvSpPr>
        <xdr:cNvPr id="489" name="フローチャート: 判断 488">
          <a:extLst>
            <a:ext uri="{FF2B5EF4-FFF2-40B4-BE49-F238E27FC236}">
              <a16:creationId xmlns:a16="http://schemas.microsoft.com/office/drawing/2014/main" id="{59DFBF48-5328-485D-9A13-97F6B18A7CF6}"/>
            </a:ext>
          </a:extLst>
        </xdr:cNvPr>
        <xdr:cNvSpPr/>
      </xdr:nvSpPr>
      <xdr:spPr>
        <a:xfrm>
          <a:off x="19904710" y="6746784"/>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120106</xdr:rowOff>
    </xdr:from>
    <xdr:to>
      <xdr:col>112</xdr:col>
      <xdr:colOff>38100</xdr:colOff>
      <xdr:row>39</xdr:row>
      <xdr:rowOff>50256</xdr:rowOff>
    </xdr:to>
    <xdr:sp macro="" textlink="">
      <xdr:nvSpPr>
        <xdr:cNvPr id="490" name="フローチャート: 判断 489">
          <a:extLst>
            <a:ext uri="{FF2B5EF4-FFF2-40B4-BE49-F238E27FC236}">
              <a16:creationId xmlns:a16="http://schemas.microsoft.com/office/drawing/2014/main" id="{A75E1675-80C4-472D-AAA6-F7B2374CE27E}"/>
            </a:ext>
          </a:extLst>
        </xdr:cNvPr>
        <xdr:cNvSpPr/>
      </xdr:nvSpPr>
      <xdr:spPr>
        <a:xfrm>
          <a:off x="19161760" y="6637111"/>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136434</xdr:rowOff>
    </xdr:from>
    <xdr:to>
      <xdr:col>107</xdr:col>
      <xdr:colOff>101600</xdr:colOff>
      <xdr:row>39</xdr:row>
      <xdr:rowOff>66584</xdr:rowOff>
    </xdr:to>
    <xdr:sp macro="" textlink="">
      <xdr:nvSpPr>
        <xdr:cNvPr id="491" name="フローチャート: 判断 490">
          <a:extLst>
            <a:ext uri="{FF2B5EF4-FFF2-40B4-BE49-F238E27FC236}">
              <a16:creationId xmlns:a16="http://schemas.microsoft.com/office/drawing/2014/main" id="{AD344F4F-C653-43A4-8F01-4809377CA3BD}"/>
            </a:ext>
          </a:extLst>
        </xdr:cNvPr>
        <xdr:cNvSpPr/>
      </xdr:nvSpPr>
      <xdr:spPr>
        <a:xfrm>
          <a:off x="18345150" y="6647724"/>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126637</xdr:rowOff>
    </xdr:from>
    <xdr:to>
      <xdr:col>102</xdr:col>
      <xdr:colOff>165100</xdr:colOff>
      <xdr:row>39</xdr:row>
      <xdr:rowOff>56787</xdr:rowOff>
    </xdr:to>
    <xdr:sp macro="" textlink="">
      <xdr:nvSpPr>
        <xdr:cNvPr id="492" name="フローチャート: 判断 491">
          <a:extLst>
            <a:ext uri="{FF2B5EF4-FFF2-40B4-BE49-F238E27FC236}">
              <a16:creationId xmlns:a16="http://schemas.microsoft.com/office/drawing/2014/main" id="{E36A004A-2FD2-4F04-91C2-E49C6A9A19BC}"/>
            </a:ext>
          </a:extLst>
        </xdr:cNvPr>
        <xdr:cNvSpPr/>
      </xdr:nvSpPr>
      <xdr:spPr>
        <a:xfrm>
          <a:off x="17547590" y="6645547"/>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123372</xdr:rowOff>
    </xdr:from>
    <xdr:to>
      <xdr:col>98</xdr:col>
      <xdr:colOff>38100</xdr:colOff>
      <xdr:row>39</xdr:row>
      <xdr:rowOff>53522</xdr:rowOff>
    </xdr:to>
    <xdr:sp macro="" textlink="">
      <xdr:nvSpPr>
        <xdr:cNvPr id="493" name="フローチャート: 判断 492">
          <a:extLst>
            <a:ext uri="{FF2B5EF4-FFF2-40B4-BE49-F238E27FC236}">
              <a16:creationId xmlns:a16="http://schemas.microsoft.com/office/drawing/2014/main" id="{4C258715-484E-42BC-9AA7-9AFE0492629D}"/>
            </a:ext>
          </a:extLst>
        </xdr:cNvPr>
        <xdr:cNvSpPr/>
      </xdr:nvSpPr>
      <xdr:spPr>
        <a:xfrm>
          <a:off x="16761460" y="6640377"/>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6E553934-5E24-4B16-AA20-E4719AF61846}"/>
            </a:ext>
          </a:extLst>
        </xdr:cNvPr>
        <xdr:cNvSpPr txBox="1"/>
      </xdr:nvSpPr>
      <xdr:spPr>
        <a:xfrm>
          <a:off x="197764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D9A23C40-E136-4E96-83E9-F24FE2B3C378}"/>
            </a:ext>
          </a:extLst>
        </xdr:cNvPr>
        <xdr:cNvSpPr txBox="1"/>
      </xdr:nvSpPr>
      <xdr:spPr>
        <a:xfrm>
          <a:off x="19033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6" name="テキスト ボックス 495">
          <a:extLst>
            <a:ext uri="{FF2B5EF4-FFF2-40B4-BE49-F238E27FC236}">
              <a16:creationId xmlns:a16="http://schemas.microsoft.com/office/drawing/2014/main" id="{CB9BC640-3CDA-4141-A99F-75F1429D780A}"/>
            </a:ext>
          </a:extLst>
        </xdr:cNvPr>
        <xdr:cNvSpPr txBox="1"/>
      </xdr:nvSpPr>
      <xdr:spPr>
        <a:xfrm>
          <a:off x="18228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7" name="テキスト ボックス 496">
          <a:extLst>
            <a:ext uri="{FF2B5EF4-FFF2-40B4-BE49-F238E27FC236}">
              <a16:creationId xmlns:a16="http://schemas.microsoft.com/office/drawing/2014/main" id="{982F7C18-1B20-422C-9A1A-41ED25F6B4B1}"/>
            </a:ext>
          </a:extLst>
        </xdr:cNvPr>
        <xdr:cNvSpPr txBox="1"/>
      </xdr:nvSpPr>
      <xdr:spPr>
        <a:xfrm>
          <a:off x="17430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8" name="テキスト ボックス 497">
          <a:extLst>
            <a:ext uri="{FF2B5EF4-FFF2-40B4-BE49-F238E27FC236}">
              <a16:creationId xmlns:a16="http://schemas.microsoft.com/office/drawing/2014/main" id="{34C4AC01-4F59-49D9-B553-F72D7AEB0C61}"/>
            </a:ext>
          </a:extLst>
        </xdr:cNvPr>
        <xdr:cNvSpPr txBox="1"/>
      </xdr:nvSpPr>
      <xdr:spPr>
        <a:xfrm>
          <a:off x="166331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12337</xdr:rowOff>
    </xdr:from>
    <xdr:to>
      <xdr:col>116</xdr:col>
      <xdr:colOff>114300</xdr:colOff>
      <xdr:row>40</xdr:row>
      <xdr:rowOff>113937</xdr:rowOff>
    </xdr:to>
    <xdr:sp macro="" textlink="">
      <xdr:nvSpPr>
        <xdr:cNvPr id="499" name="楕円 498">
          <a:extLst>
            <a:ext uri="{FF2B5EF4-FFF2-40B4-BE49-F238E27FC236}">
              <a16:creationId xmlns:a16="http://schemas.microsoft.com/office/drawing/2014/main" id="{A7676854-753E-46A3-AFEB-0B5876119C0B}"/>
            </a:ext>
          </a:extLst>
        </xdr:cNvPr>
        <xdr:cNvSpPr/>
      </xdr:nvSpPr>
      <xdr:spPr>
        <a:xfrm>
          <a:off x="19904710" y="6874147"/>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162214</xdr:rowOff>
    </xdr:from>
    <xdr:ext cx="469744" cy="259045"/>
    <xdr:sp macro="" textlink="">
      <xdr:nvSpPr>
        <xdr:cNvPr id="500" name="【認定こども園・幼稚園・保育所】&#10;一人当たり面積該当値テキスト">
          <a:extLst>
            <a:ext uri="{FF2B5EF4-FFF2-40B4-BE49-F238E27FC236}">
              <a16:creationId xmlns:a16="http://schemas.microsoft.com/office/drawing/2014/main" id="{E29FD1B8-F472-4334-9366-DCA2E40BA6DB}"/>
            </a:ext>
          </a:extLst>
        </xdr:cNvPr>
        <xdr:cNvSpPr txBox="1"/>
      </xdr:nvSpPr>
      <xdr:spPr>
        <a:xfrm>
          <a:off x="19985990" y="6850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12337</xdr:rowOff>
    </xdr:from>
    <xdr:to>
      <xdr:col>112</xdr:col>
      <xdr:colOff>38100</xdr:colOff>
      <xdr:row>40</xdr:row>
      <xdr:rowOff>113937</xdr:rowOff>
    </xdr:to>
    <xdr:sp macro="" textlink="">
      <xdr:nvSpPr>
        <xdr:cNvPr id="501" name="楕円 500">
          <a:extLst>
            <a:ext uri="{FF2B5EF4-FFF2-40B4-BE49-F238E27FC236}">
              <a16:creationId xmlns:a16="http://schemas.microsoft.com/office/drawing/2014/main" id="{861DB29A-2A87-4EC5-BEF2-C6D9C8460F5E}"/>
            </a:ext>
          </a:extLst>
        </xdr:cNvPr>
        <xdr:cNvSpPr/>
      </xdr:nvSpPr>
      <xdr:spPr>
        <a:xfrm>
          <a:off x="19161760" y="687414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63137</xdr:rowOff>
    </xdr:from>
    <xdr:to>
      <xdr:col>116</xdr:col>
      <xdr:colOff>63500</xdr:colOff>
      <xdr:row>40</xdr:row>
      <xdr:rowOff>63137</xdr:rowOff>
    </xdr:to>
    <xdr:cxnSp macro="">
      <xdr:nvCxnSpPr>
        <xdr:cNvPr id="502" name="直線コネクタ 501">
          <a:extLst>
            <a:ext uri="{FF2B5EF4-FFF2-40B4-BE49-F238E27FC236}">
              <a16:creationId xmlns:a16="http://schemas.microsoft.com/office/drawing/2014/main" id="{08C4D821-54CD-49E3-BD30-A6E139EDD261}"/>
            </a:ext>
          </a:extLst>
        </xdr:cNvPr>
        <xdr:cNvCxnSpPr/>
      </xdr:nvCxnSpPr>
      <xdr:spPr>
        <a:xfrm>
          <a:off x="19204940" y="6917327"/>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125004</xdr:rowOff>
    </xdr:from>
    <xdr:to>
      <xdr:col>107</xdr:col>
      <xdr:colOff>101600</xdr:colOff>
      <xdr:row>40</xdr:row>
      <xdr:rowOff>55154</xdr:rowOff>
    </xdr:to>
    <xdr:sp macro="" textlink="">
      <xdr:nvSpPr>
        <xdr:cNvPr id="503" name="楕円 502">
          <a:extLst>
            <a:ext uri="{FF2B5EF4-FFF2-40B4-BE49-F238E27FC236}">
              <a16:creationId xmlns:a16="http://schemas.microsoft.com/office/drawing/2014/main" id="{5ADC4C4F-4088-43D0-850E-56E17B42D739}"/>
            </a:ext>
          </a:extLst>
        </xdr:cNvPr>
        <xdr:cNvSpPr/>
      </xdr:nvSpPr>
      <xdr:spPr>
        <a:xfrm>
          <a:off x="18345150" y="681345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4354</xdr:rowOff>
    </xdr:from>
    <xdr:to>
      <xdr:col>111</xdr:col>
      <xdr:colOff>177800</xdr:colOff>
      <xdr:row>40</xdr:row>
      <xdr:rowOff>63137</xdr:rowOff>
    </xdr:to>
    <xdr:cxnSp macro="">
      <xdr:nvCxnSpPr>
        <xdr:cNvPr id="504" name="直線コネクタ 503">
          <a:extLst>
            <a:ext uri="{FF2B5EF4-FFF2-40B4-BE49-F238E27FC236}">
              <a16:creationId xmlns:a16="http://schemas.microsoft.com/office/drawing/2014/main" id="{E6871B6B-1688-4874-8D6D-A66B0ACFA7F1}"/>
            </a:ext>
          </a:extLst>
        </xdr:cNvPr>
        <xdr:cNvCxnSpPr/>
      </xdr:nvCxnSpPr>
      <xdr:spPr>
        <a:xfrm>
          <a:off x="18399760" y="6864259"/>
          <a:ext cx="805180" cy="5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128270</xdr:rowOff>
    </xdr:from>
    <xdr:to>
      <xdr:col>102</xdr:col>
      <xdr:colOff>165100</xdr:colOff>
      <xdr:row>40</xdr:row>
      <xdr:rowOff>58420</xdr:rowOff>
    </xdr:to>
    <xdr:sp macro="" textlink="">
      <xdr:nvSpPr>
        <xdr:cNvPr id="505" name="楕円 504">
          <a:extLst>
            <a:ext uri="{FF2B5EF4-FFF2-40B4-BE49-F238E27FC236}">
              <a16:creationId xmlns:a16="http://schemas.microsoft.com/office/drawing/2014/main" id="{B99BF905-CAE8-460F-A5E8-E2E46141B0B8}"/>
            </a:ext>
          </a:extLst>
        </xdr:cNvPr>
        <xdr:cNvSpPr/>
      </xdr:nvSpPr>
      <xdr:spPr>
        <a:xfrm>
          <a:off x="17547590" y="6818630"/>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4354</xdr:rowOff>
    </xdr:from>
    <xdr:to>
      <xdr:col>107</xdr:col>
      <xdr:colOff>50800</xdr:colOff>
      <xdr:row>40</xdr:row>
      <xdr:rowOff>7620</xdr:rowOff>
    </xdr:to>
    <xdr:cxnSp macro="">
      <xdr:nvCxnSpPr>
        <xdr:cNvPr id="506" name="直線コネクタ 505">
          <a:extLst>
            <a:ext uri="{FF2B5EF4-FFF2-40B4-BE49-F238E27FC236}">
              <a16:creationId xmlns:a16="http://schemas.microsoft.com/office/drawing/2014/main" id="{7408AFC6-ED5E-421C-B74A-264527891C73}"/>
            </a:ext>
          </a:extLst>
        </xdr:cNvPr>
        <xdr:cNvCxnSpPr/>
      </xdr:nvCxnSpPr>
      <xdr:spPr>
        <a:xfrm flipV="1">
          <a:off x="17602200" y="6864259"/>
          <a:ext cx="79756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128270</xdr:rowOff>
    </xdr:from>
    <xdr:to>
      <xdr:col>98</xdr:col>
      <xdr:colOff>38100</xdr:colOff>
      <xdr:row>40</xdr:row>
      <xdr:rowOff>58420</xdr:rowOff>
    </xdr:to>
    <xdr:sp macro="" textlink="">
      <xdr:nvSpPr>
        <xdr:cNvPr id="507" name="楕円 506">
          <a:extLst>
            <a:ext uri="{FF2B5EF4-FFF2-40B4-BE49-F238E27FC236}">
              <a16:creationId xmlns:a16="http://schemas.microsoft.com/office/drawing/2014/main" id="{9BF947CC-EDD2-48C4-A4ED-8F2AB31EF3DC}"/>
            </a:ext>
          </a:extLst>
        </xdr:cNvPr>
        <xdr:cNvSpPr/>
      </xdr:nvSpPr>
      <xdr:spPr>
        <a:xfrm>
          <a:off x="16761460" y="681863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7620</xdr:rowOff>
    </xdr:from>
    <xdr:to>
      <xdr:col>102</xdr:col>
      <xdr:colOff>114300</xdr:colOff>
      <xdr:row>40</xdr:row>
      <xdr:rowOff>7620</xdr:rowOff>
    </xdr:to>
    <xdr:cxnSp macro="">
      <xdr:nvCxnSpPr>
        <xdr:cNvPr id="508" name="直線コネクタ 507">
          <a:extLst>
            <a:ext uri="{FF2B5EF4-FFF2-40B4-BE49-F238E27FC236}">
              <a16:creationId xmlns:a16="http://schemas.microsoft.com/office/drawing/2014/main" id="{3572DC40-68B6-4499-8D16-AE7A80570C77}"/>
            </a:ext>
          </a:extLst>
        </xdr:cNvPr>
        <xdr:cNvCxnSpPr/>
      </xdr:nvCxnSpPr>
      <xdr:spPr>
        <a:xfrm>
          <a:off x="16804640" y="6867525"/>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66783</xdr:rowOff>
    </xdr:from>
    <xdr:ext cx="469744" cy="259045"/>
    <xdr:sp macro="" textlink="">
      <xdr:nvSpPr>
        <xdr:cNvPr id="509" name="n_1aveValue【認定こども園・幼稚園・保育所】&#10;一人当たり面積">
          <a:extLst>
            <a:ext uri="{FF2B5EF4-FFF2-40B4-BE49-F238E27FC236}">
              <a16:creationId xmlns:a16="http://schemas.microsoft.com/office/drawing/2014/main" id="{38506C90-1CFC-4704-B7FA-06CE603571D5}"/>
            </a:ext>
          </a:extLst>
        </xdr:cNvPr>
        <xdr:cNvSpPr txBox="1"/>
      </xdr:nvSpPr>
      <xdr:spPr>
        <a:xfrm>
          <a:off x="18982132" y="6408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83111</xdr:rowOff>
    </xdr:from>
    <xdr:ext cx="469744" cy="259045"/>
    <xdr:sp macro="" textlink="">
      <xdr:nvSpPr>
        <xdr:cNvPr id="510" name="n_2aveValue【認定こども園・幼稚園・保育所】&#10;一人当たり面積">
          <a:extLst>
            <a:ext uri="{FF2B5EF4-FFF2-40B4-BE49-F238E27FC236}">
              <a16:creationId xmlns:a16="http://schemas.microsoft.com/office/drawing/2014/main" id="{D6CCA444-2893-4184-A1B5-C487F47A86E7}"/>
            </a:ext>
          </a:extLst>
        </xdr:cNvPr>
        <xdr:cNvSpPr txBox="1"/>
      </xdr:nvSpPr>
      <xdr:spPr>
        <a:xfrm>
          <a:off x="18182032" y="642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73314</xdr:rowOff>
    </xdr:from>
    <xdr:ext cx="469744" cy="259045"/>
    <xdr:sp macro="" textlink="">
      <xdr:nvSpPr>
        <xdr:cNvPr id="511" name="n_3aveValue【認定こども園・幼稚園・保育所】&#10;一人当たり面積">
          <a:extLst>
            <a:ext uri="{FF2B5EF4-FFF2-40B4-BE49-F238E27FC236}">
              <a16:creationId xmlns:a16="http://schemas.microsoft.com/office/drawing/2014/main" id="{4E4C9477-6BDB-4157-9FB2-5250FB694014}"/>
            </a:ext>
          </a:extLst>
        </xdr:cNvPr>
        <xdr:cNvSpPr txBox="1"/>
      </xdr:nvSpPr>
      <xdr:spPr>
        <a:xfrm>
          <a:off x="17384472" y="641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70049</xdr:rowOff>
    </xdr:from>
    <xdr:ext cx="469744" cy="259045"/>
    <xdr:sp macro="" textlink="">
      <xdr:nvSpPr>
        <xdr:cNvPr id="512" name="n_4aveValue【認定こども園・幼稚園・保育所】&#10;一人当たり面積">
          <a:extLst>
            <a:ext uri="{FF2B5EF4-FFF2-40B4-BE49-F238E27FC236}">
              <a16:creationId xmlns:a16="http://schemas.microsoft.com/office/drawing/2014/main" id="{AB9D6576-5FF5-43B4-9F6A-36F1715C1B1D}"/>
            </a:ext>
          </a:extLst>
        </xdr:cNvPr>
        <xdr:cNvSpPr txBox="1"/>
      </xdr:nvSpPr>
      <xdr:spPr>
        <a:xfrm>
          <a:off x="16588817" y="6411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105064</xdr:rowOff>
    </xdr:from>
    <xdr:ext cx="469744" cy="259045"/>
    <xdr:sp macro="" textlink="">
      <xdr:nvSpPr>
        <xdr:cNvPr id="513" name="n_1mainValue【認定こども園・幼稚園・保育所】&#10;一人当たり面積">
          <a:extLst>
            <a:ext uri="{FF2B5EF4-FFF2-40B4-BE49-F238E27FC236}">
              <a16:creationId xmlns:a16="http://schemas.microsoft.com/office/drawing/2014/main" id="{74A535DA-E2CA-4899-B4C1-18F9CA0C162E}"/>
            </a:ext>
          </a:extLst>
        </xdr:cNvPr>
        <xdr:cNvSpPr txBox="1"/>
      </xdr:nvSpPr>
      <xdr:spPr>
        <a:xfrm>
          <a:off x="18982132" y="6961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46281</xdr:rowOff>
    </xdr:from>
    <xdr:ext cx="469744" cy="259045"/>
    <xdr:sp macro="" textlink="">
      <xdr:nvSpPr>
        <xdr:cNvPr id="514" name="n_2mainValue【認定こども園・幼稚園・保育所】&#10;一人当たり面積">
          <a:extLst>
            <a:ext uri="{FF2B5EF4-FFF2-40B4-BE49-F238E27FC236}">
              <a16:creationId xmlns:a16="http://schemas.microsoft.com/office/drawing/2014/main" id="{3D75F24E-A951-4415-86EF-587073A8819A}"/>
            </a:ext>
          </a:extLst>
        </xdr:cNvPr>
        <xdr:cNvSpPr txBox="1"/>
      </xdr:nvSpPr>
      <xdr:spPr>
        <a:xfrm>
          <a:off x="18182032" y="6906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49547</xdr:rowOff>
    </xdr:from>
    <xdr:ext cx="469744" cy="259045"/>
    <xdr:sp macro="" textlink="">
      <xdr:nvSpPr>
        <xdr:cNvPr id="515" name="n_3mainValue【認定こども園・幼稚園・保育所】&#10;一人当たり面積">
          <a:extLst>
            <a:ext uri="{FF2B5EF4-FFF2-40B4-BE49-F238E27FC236}">
              <a16:creationId xmlns:a16="http://schemas.microsoft.com/office/drawing/2014/main" id="{99AC1C52-571F-4A65-8D41-0D5CDBE72C71}"/>
            </a:ext>
          </a:extLst>
        </xdr:cNvPr>
        <xdr:cNvSpPr txBox="1"/>
      </xdr:nvSpPr>
      <xdr:spPr>
        <a:xfrm>
          <a:off x="17384472" y="691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49547</xdr:rowOff>
    </xdr:from>
    <xdr:ext cx="469744" cy="259045"/>
    <xdr:sp macro="" textlink="">
      <xdr:nvSpPr>
        <xdr:cNvPr id="516" name="n_4mainValue【認定こども園・幼稚園・保育所】&#10;一人当たり面積">
          <a:extLst>
            <a:ext uri="{FF2B5EF4-FFF2-40B4-BE49-F238E27FC236}">
              <a16:creationId xmlns:a16="http://schemas.microsoft.com/office/drawing/2014/main" id="{AA4BF359-847C-49D8-A934-14E18C0A5F27}"/>
            </a:ext>
          </a:extLst>
        </xdr:cNvPr>
        <xdr:cNvSpPr txBox="1"/>
      </xdr:nvSpPr>
      <xdr:spPr>
        <a:xfrm>
          <a:off x="16588817" y="691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7" name="正方形/長方形 516">
          <a:extLst>
            <a:ext uri="{FF2B5EF4-FFF2-40B4-BE49-F238E27FC236}">
              <a16:creationId xmlns:a16="http://schemas.microsoft.com/office/drawing/2014/main" id="{FF86B93C-762C-420C-9741-8B1995591232}"/>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8" name="正方形/長方形 517">
          <a:extLst>
            <a:ext uri="{FF2B5EF4-FFF2-40B4-BE49-F238E27FC236}">
              <a16:creationId xmlns:a16="http://schemas.microsoft.com/office/drawing/2014/main" id="{3337B4AA-7A7D-4916-991F-851D4791EAFE}"/>
            </a:ext>
          </a:extLst>
        </xdr:cNvPr>
        <xdr:cNvSpPr/>
      </xdr:nvSpPr>
      <xdr:spPr>
        <a:xfrm>
          <a:off x="11315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9" name="正方形/長方形 518">
          <a:extLst>
            <a:ext uri="{FF2B5EF4-FFF2-40B4-BE49-F238E27FC236}">
              <a16:creationId xmlns:a16="http://schemas.microsoft.com/office/drawing/2014/main" id="{B0EE348C-FB9B-4904-AA62-D8FF4304E88F}"/>
            </a:ext>
          </a:extLst>
        </xdr:cNvPr>
        <xdr:cNvSpPr/>
      </xdr:nvSpPr>
      <xdr:spPr>
        <a:xfrm>
          <a:off x="11315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0" name="正方形/長方形 519">
          <a:extLst>
            <a:ext uri="{FF2B5EF4-FFF2-40B4-BE49-F238E27FC236}">
              <a16:creationId xmlns:a16="http://schemas.microsoft.com/office/drawing/2014/main" id="{18C0AA85-5F75-4BC7-9383-5FBB94CA1809}"/>
            </a:ext>
          </a:extLst>
        </xdr:cNvPr>
        <xdr:cNvSpPr/>
      </xdr:nvSpPr>
      <xdr:spPr>
        <a:xfrm>
          <a:off x="122326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1" name="正方形/長方形 520">
          <a:extLst>
            <a:ext uri="{FF2B5EF4-FFF2-40B4-BE49-F238E27FC236}">
              <a16:creationId xmlns:a16="http://schemas.microsoft.com/office/drawing/2014/main" id="{1372B099-BBE3-4D62-8C83-88D69EFBF1F8}"/>
            </a:ext>
          </a:extLst>
        </xdr:cNvPr>
        <xdr:cNvSpPr/>
      </xdr:nvSpPr>
      <xdr:spPr>
        <a:xfrm>
          <a:off x="122326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2" name="正方形/長方形 521">
          <a:extLst>
            <a:ext uri="{FF2B5EF4-FFF2-40B4-BE49-F238E27FC236}">
              <a16:creationId xmlns:a16="http://schemas.microsoft.com/office/drawing/2014/main" id="{27BADA19-2D1D-40D9-9DB1-EB6F71439E4E}"/>
            </a:ext>
          </a:extLst>
        </xdr:cNvPr>
        <xdr:cNvSpPr/>
      </xdr:nvSpPr>
      <xdr:spPr>
        <a:xfrm>
          <a:off x="13261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3" name="正方形/長方形 522">
          <a:extLst>
            <a:ext uri="{FF2B5EF4-FFF2-40B4-BE49-F238E27FC236}">
              <a16:creationId xmlns:a16="http://schemas.microsoft.com/office/drawing/2014/main" id="{62634906-973C-42B1-835B-32692154ED7D}"/>
            </a:ext>
          </a:extLst>
        </xdr:cNvPr>
        <xdr:cNvSpPr/>
      </xdr:nvSpPr>
      <xdr:spPr>
        <a:xfrm>
          <a:off x="13261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4" name="正方形/長方形 523">
          <a:extLst>
            <a:ext uri="{FF2B5EF4-FFF2-40B4-BE49-F238E27FC236}">
              <a16:creationId xmlns:a16="http://schemas.microsoft.com/office/drawing/2014/main" id="{649F5FA5-BCEA-42CF-BBB6-D0963B10BA7B}"/>
            </a:ext>
          </a:extLst>
        </xdr:cNvPr>
        <xdr:cNvSpPr/>
      </xdr:nvSpPr>
      <xdr:spPr>
        <a:xfrm>
          <a:off x="1120394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5" name="テキスト ボックス 524">
          <a:extLst>
            <a:ext uri="{FF2B5EF4-FFF2-40B4-BE49-F238E27FC236}">
              <a16:creationId xmlns:a16="http://schemas.microsoft.com/office/drawing/2014/main" id="{46E75825-C54E-4073-965B-7F0ED7F809D0}"/>
            </a:ext>
          </a:extLst>
        </xdr:cNvPr>
        <xdr:cNvSpPr txBox="1"/>
      </xdr:nvSpPr>
      <xdr:spPr>
        <a:xfrm>
          <a:off x="1116584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6" name="直線コネクタ 525">
          <a:extLst>
            <a:ext uri="{FF2B5EF4-FFF2-40B4-BE49-F238E27FC236}">
              <a16:creationId xmlns:a16="http://schemas.microsoft.com/office/drawing/2014/main" id="{CBA10BA4-2A39-4BA0-8F1B-CAFB7BF1252E}"/>
            </a:ext>
          </a:extLst>
        </xdr:cNvPr>
        <xdr:cNvCxnSpPr/>
      </xdr:nvCxnSpPr>
      <xdr:spPr>
        <a:xfrm>
          <a:off x="1120394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7" name="テキスト ボックス 526">
          <a:extLst>
            <a:ext uri="{FF2B5EF4-FFF2-40B4-BE49-F238E27FC236}">
              <a16:creationId xmlns:a16="http://schemas.microsoft.com/office/drawing/2014/main" id="{79B7592E-9E02-4147-9A8B-AB2BF2AAFDBE}"/>
            </a:ext>
          </a:extLst>
        </xdr:cNvPr>
        <xdr:cNvSpPr txBox="1"/>
      </xdr:nvSpPr>
      <xdr:spPr>
        <a:xfrm>
          <a:off x="10801531"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8" name="直線コネクタ 527">
          <a:extLst>
            <a:ext uri="{FF2B5EF4-FFF2-40B4-BE49-F238E27FC236}">
              <a16:creationId xmlns:a16="http://schemas.microsoft.com/office/drawing/2014/main" id="{695C4B9F-7AE9-41F9-8B45-5FA1F5F516BC}"/>
            </a:ext>
          </a:extLst>
        </xdr:cNvPr>
        <xdr:cNvCxnSpPr/>
      </xdr:nvCxnSpPr>
      <xdr:spPr>
        <a:xfrm>
          <a:off x="1120394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9" name="テキスト ボックス 528">
          <a:extLst>
            <a:ext uri="{FF2B5EF4-FFF2-40B4-BE49-F238E27FC236}">
              <a16:creationId xmlns:a16="http://schemas.microsoft.com/office/drawing/2014/main" id="{9FC94ED6-DC62-458D-9257-8288ED3BEDB4}"/>
            </a:ext>
          </a:extLst>
        </xdr:cNvPr>
        <xdr:cNvSpPr txBox="1"/>
      </xdr:nvSpPr>
      <xdr:spPr>
        <a:xfrm>
          <a:off x="10801531"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30" name="直線コネクタ 529">
          <a:extLst>
            <a:ext uri="{FF2B5EF4-FFF2-40B4-BE49-F238E27FC236}">
              <a16:creationId xmlns:a16="http://schemas.microsoft.com/office/drawing/2014/main" id="{FBFD092D-EE0E-4F04-AF87-F7D401629514}"/>
            </a:ext>
          </a:extLst>
        </xdr:cNvPr>
        <xdr:cNvCxnSpPr/>
      </xdr:nvCxnSpPr>
      <xdr:spPr>
        <a:xfrm>
          <a:off x="1120394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31" name="テキスト ボックス 530">
          <a:extLst>
            <a:ext uri="{FF2B5EF4-FFF2-40B4-BE49-F238E27FC236}">
              <a16:creationId xmlns:a16="http://schemas.microsoft.com/office/drawing/2014/main" id="{B21A3619-5D8E-4346-875F-3583A90126DB}"/>
            </a:ext>
          </a:extLst>
        </xdr:cNvPr>
        <xdr:cNvSpPr txBox="1"/>
      </xdr:nvSpPr>
      <xdr:spPr>
        <a:xfrm>
          <a:off x="10842791" y="1052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32" name="直線コネクタ 531">
          <a:extLst>
            <a:ext uri="{FF2B5EF4-FFF2-40B4-BE49-F238E27FC236}">
              <a16:creationId xmlns:a16="http://schemas.microsoft.com/office/drawing/2014/main" id="{D68C0F33-C820-4D59-B61B-EC9811865870}"/>
            </a:ext>
          </a:extLst>
        </xdr:cNvPr>
        <xdr:cNvCxnSpPr/>
      </xdr:nvCxnSpPr>
      <xdr:spPr>
        <a:xfrm>
          <a:off x="1120394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3" name="テキスト ボックス 532">
          <a:extLst>
            <a:ext uri="{FF2B5EF4-FFF2-40B4-BE49-F238E27FC236}">
              <a16:creationId xmlns:a16="http://schemas.microsoft.com/office/drawing/2014/main" id="{6ADE4055-0111-40D5-A00C-EE839CFFAC71}"/>
            </a:ext>
          </a:extLst>
        </xdr:cNvPr>
        <xdr:cNvSpPr txBox="1"/>
      </xdr:nvSpPr>
      <xdr:spPr>
        <a:xfrm>
          <a:off x="10842791" y="1014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4" name="直線コネクタ 533">
          <a:extLst>
            <a:ext uri="{FF2B5EF4-FFF2-40B4-BE49-F238E27FC236}">
              <a16:creationId xmlns:a16="http://schemas.microsoft.com/office/drawing/2014/main" id="{80242807-0182-4312-A21B-FDA3D9DC5357}"/>
            </a:ext>
          </a:extLst>
        </xdr:cNvPr>
        <xdr:cNvCxnSpPr/>
      </xdr:nvCxnSpPr>
      <xdr:spPr>
        <a:xfrm>
          <a:off x="1120394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5" name="テキスト ボックス 534">
          <a:extLst>
            <a:ext uri="{FF2B5EF4-FFF2-40B4-BE49-F238E27FC236}">
              <a16:creationId xmlns:a16="http://schemas.microsoft.com/office/drawing/2014/main" id="{C2E4082F-749D-4582-8CB4-8F03D388042F}"/>
            </a:ext>
          </a:extLst>
        </xdr:cNvPr>
        <xdr:cNvSpPr txBox="1"/>
      </xdr:nvSpPr>
      <xdr:spPr>
        <a:xfrm>
          <a:off x="10842791" y="976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6" name="直線コネクタ 535">
          <a:extLst>
            <a:ext uri="{FF2B5EF4-FFF2-40B4-BE49-F238E27FC236}">
              <a16:creationId xmlns:a16="http://schemas.microsoft.com/office/drawing/2014/main" id="{8BFA8DC2-D5AD-4F53-82CF-FD51F0DFB370}"/>
            </a:ext>
          </a:extLst>
        </xdr:cNvPr>
        <xdr:cNvCxnSpPr/>
      </xdr:nvCxnSpPr>
      <xdr:spPr>
        <a:xfrm>
          <a:off x="1120394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7" name="テキスト ボックス 536">
          <a:extLst>
            <a:ext uri="{FF2B5EF4-FFF2-40B4-BE49-F238E27FC236}">
              <a16:creationId xmlns:a16="http://schemas.microsoft.com/office/drawing/2014/main" id="{7659D804-FBD4-4284-81B1-04F279FDAE0E}"/>
            </a:ext>
          </a:extLst>
        </xdr:cNvPr>
        <xdr:cNvSpPr txBox="1"/>
      </xdr:nvSpPr>
      <xdr:spPr>
        <a:xfrm>
          <a:off x="10842791" y="938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8" name="直線コネクタ 537">
          <a:extLst>
            <a:ext uri="{FF2B5EF4-FFF2-40B4-BE49-F238E27FC236}">
              <a16:creationId xmlns:a16="http://schemas.microsoft.com/office/drawing/2014/main" id="{405E01B3-57BE-48A6-AEEB-69C4A511F3CD}"/>
            </a:ext>
          </a:extLst>
        </xdr:cNvPr>
        <xdr:cNvCxnSpPr/>
      </xdr:nvCxnSpPr>
      <xdr:spPr>
        <a:xfrm>
          <a:off x="1120394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9" name="テキスト ボックス 538">
          <a:extLst>
            <a:ext uri="{FF2B5EF4-FFF2-40B4-BE49-F238E27FC236}">
              <a16:creationId xmlns:a16="http://schemas.microsoft.com/office/drawing/2014/main" id="{3CE4266F-9E00-4832-93D6-A0AB43136C3B}"/>
            </a:ext>
          </a:extLst>
        </xdr:cNvPr>
        <xdr:cNvSpPr txBox="1"/>
      </xdr:nvSpPr>
      <xdr:spPr>
        <a:xfrm>
          <a:off x="10905006" y="900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0" name="【学校施設】&#10;有形固定資産減価償却率グラフ枠">
          <a:extLst>
            <a:ext uri="{FF2B5EF4-FFF2-40B4-BE49-F238E27FC236}">
              <a16:creationId xmlns:a16="http://schemas.microsoft.com/office/drawing/2014/main" id="{9D55938E-5E76-4C33-A494-44582C33D3DE}"/>
            </a:ext>
          </a:extLst>
        </xdr:cNvPr>
        <xdr:cNvSpPr/>
      </xdr:nvSpPr>
      <xdr:spPr>
        <a:xfrm>
          <a:off x="1120394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121920</xdr:rowOff>
    </xdr:from>
    <xdr:to>
      <xdr:col>85</xdr:col>
      <xdr:colOff>126364</xdr:colOff>
      <xdr:row>62</xdr:row>
      <xdr:rowOff>167640</xdr:rowOff>
    </xdr:to>
    <xdr:cxnSp macro="">
      <xdr:nvCxnSpPr>
        <xdr:cNvPr id="541" name="直線コネクタ 540">
          <a:extLst>
            <a:ext uri="{FF2B5EF4-FFF2-40B4-BE49-F238E27FC236}">
              <a16:creationId xmlns:a16="http://schemas.microsoft.com/office/drawing/2014/main" id="{9EF9B25F-774B-4696-9E9B-C5BB5A422446}"/>
            </a:ext>
          </a:extLst>
        </xdr:cNvPr>
        <xdr:cNvCxnSpPr/>
      </xdr:nvCxnSpPr>
      <xdr:spPr>
        <a:xfrm flipV="1">
          <a:off x="14703424" y="9725025"/>
          <a:ext cx="0" cy="107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17</xdr:rowOff>
    </xdr:from>
    <xdr:ext cx="405111" cy="259045"/>
    <xdr:sp macro="" textlink="">
      <xdr:nvSpPr>
        <xdr:cNvPr id="542" name="【学校施設】&#10;有形固定資産減価償却率最小値テキスト">
          <a:extLst>
            <a:ext uri="{FF2B5EF4-FFF2-40B4-BE49-F238E27FC236}">
              <a16:creationId xmlns:a16="http://schemas.microsoft.com/office/drawing/2014/main" id="{F9A99665-2361-4C4F-9379-E6BE57D413E0}"/>
            </a:ext>
          </a:extLst>
        </xdr:cNvPr>
        <xdr:cNvSpPr txBox="1"/>
      </xdr:nvSpPr>
      <xdr:spPr>
        <a:xfrm>
          <a:off x="14742160" y="1080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167640</xdr:rowOff>
    </xdr:from>
    <xdr:to>
      <xdr:col>86</xdr:col>
      <xdr:colOff>25400</xdr:colOff>
      <xdr:row>62</xdr:row>
      <xdr:rowOff>167640</xdr:rowOff>
    </xdr:to>
    <xdr:cxnSp macro="">
      <xdr:nvCxnSpPr>
        <xdr:cNvPr id="543" name="直線コネクタ 542">
          <a:extLst>
            <a:ext uri="{FF2B5EF4-FFF2-40B4-BE49-F238E27FC236}">
              <a16:creationId xmlns:a16="http://schemas.microsoft.com/office/drawing/2014/main" id="{3F5DCD00-F1EA-4A15-A031-EB3DE0EA7A0E}"/>
            </a:ext>
          </a:extLst>
        </xdr:cNvPr>
        <xdr:cNvCxnSpPr/>
      </xdr:nvCxnSpPr>
      <xdr:spPr>
        <a:xfrm>
          <a:off x="14611350" y="108013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68597</xdr:rowOff>
    </xdr:from>
    <xdr:ext cx="405111" cy="259045"/>
    <xdr:sp macro="" textlink="">
      <xdr:nvSpPr>
        <xdr:cNvPr id="544" name="【学校施設】&#10;有形固定資産減価償却率最大値テキスト">
          <a:extLst>
            <a:ext uri="{FF2B5EF4-FFF2-40B4-BE49-F238E27FC236}">
              <a16:creationId xmlns:a16="http://schemas.microsoft.com/office/drawing/2014/main" id="{345A54ED-914B-4C09-A8B3-1455F2E4D664}"/>
            </a:ext>
          </a:extLst>
        </xdr:cNvPr>
        <xdr:cNvSpPr txBox="1"/>
      </xdr:nvSpPr>
      <xdr:spPr>
        <a:xfrm>
          <a:off x="14742160" y="9496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121920</xdr:rowOff>
    </xdr:from>
    <xdr:to>
      <xdr:col>86</xdr:col>
      <xdr:colOff>25400</xdr:colOff>
      <xdr:row>56</xdr:row>
      <xdr:rowOff>121920</xdr:rowOff>
    </xdr:to>
    <xdr:cxnSp macro="">
      <xdr:nvCxnSpPr>
        <xdr:cNvPr id="545" name="直線コネクタ 544">
          <a:extLst>
            <a:ext uri="{FF2B5EF4-FFF2-40B4-BE49-F238E27FC236}">
              <a16:creationId xmlns:a16="http://schemas.microsoft.com/office/drawing/2014/main" id="{0CB35329-B90B-43C8-83ED-4BFD5FD2FB2E}"/>
            </a:ext>
          </a:extLst>
        </xdr:cNvPr>
        <xdr:cNvCxnSpPr/>
      </xdr:nvCxnSpPr>
      <xdr:spPr>
        <a:xfrm>
          <a:off x="14611350" y="97250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139082</xdr:rowOff>
    </xdr:from>
    <xdr:ext cx="405111" cy="259045"/>
    <xdr:sp macro="" textlink="">
      <xdr:nvSpPr>
        <xdr:cNvPr id="546" name="【学校施設】&#10;有形固定資産減価償却率平均値テキスト">
          <a:extLst>
            <a:ext uri="{FF2B5EF4-FFF2-40B4-BE49-F238E27FC236}">
              <a16:creationId xmlns:a16="http://schemas.microsoft.com/office/drawing/2014/main" id="{3295CF2C-A0CD-427D-93C1-DBBBCD1AEAE4}"/>
            </a:ext>
          </a:extLst>
        </xdr:cNvPr>
        <xdr:cNvSpPr txBox="1"/>
      </xdr:nvSpPr>
      <xdr:spPr>
        <a:xfrm>
          <a:off x="14742160" y="10250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160655</xdr:rowOff>
    </xdr:from>
    <xdr:to>
      <xdr:col>85</xdr:col>
      <xdr:colOff>177800</xdr:colOff>
      <xdr:row>60</xdr:row>
      <xdr:rowOff>90805</xdr:rowOff>
    </xdr:to>
    <xdr:sp macro="" textlink="">
      <xdr:nvSpPr>
        <xdr:cNvPr id="547" name="フローチャート: 判断 546">
          <a:extLst>
            <a:ext uri="{FF2B5EF4-FFF2-40B4-BE49-F238E27FC236}">
              <a16:creationId xmlns:a16="http://schemas.microsoft.com/office/drawing/2014/main" id="{FD64A3EB-7CD7-4140-8A6E-C5983DADBE78}"/>
            </a:ext>
          </a:extLst>
        </xdr:cNvPr>
        <xdr:cNvSpPr/>
      </xdr:nvSpPr>
      <xdr:spPr>
        <a:xfrm>
          <a:off x="14649450" y="1027811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158750</xdr:rowOff>
    </xdr:from>
    <xdr:to>
      <xdr:col>81</xdr:col>
      <xdr:colOff>101600</xdr:colOff>
      <xdr:row>60</xdr:row>
      <xdr:rowOff>88900</xdr:rowOff>
    </xdr:to>
    <xdr:sp macro="" textlink="">
      <xdr:nvSpPr>
        <xdr:cNvPr id="548" name="フローチャート: 判断 547">
          <a:extLst>
            <a:ext uri="{FF2B5EF4-FFF2-40B4-BE49-F238E27FC236}">
              <a16:creationId xmlns:a16="http://schemas.microsoft.com/office/drawing/2014/main" id="{EE566EBF-4A4B-4A30-A8D8-68C02C5DE28D}"/>
            </a:ext>
          </a:extLst>
        </xdr:cNvPr>
        <xdr:cNvSpPr/>
      </xdr:nvSpPr>
      <xdr:spPr>
        <a:xfrm>
          <a:off x="13887450" y="1027620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141605</xdr:rowOff>
    </xdr:from>
    <xdr:to>
      <xdr:col>76</xdr:col>
      <xdr:colOff>165100</xdr:colOff>
      <xdr:row>60</xdr:row>
      <xdr:rowOff>71755</xdr:rowOff>
    </xdr:to>
    <xdr:sp macro="" textlink="">
      <xdr:nvSpPr>
        <xdr:cNvPr id="549" name="フローチャート: 判断 548">
          <a:extLst>
            <a:ext uri="{FF2B5EF4-FFF2-40B4-BE49-F238E27FC236}">
              <a16:creationId xmlns:a16="http://schemas.microsoft.com/office/drawing/2014/main" id="{CB3A14C2-86DF-4E2E-BBD3-3D3ADC69D6D5}"/>
            </a:ext>
          </a:extLst>
        </xdr:cNvPr>
        <xdr:cNvSpPr/>
      </xdr:nvSpPr>
      <xdr:spPr>
        <a:xfrm>
          <a:off x="13089890" y="10255250"/>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130175</xdr:rowOff>
    </xdr:from>
    <xdr:to>
      <xdr:col>72</xdr:col>
      <xdr:colOff>38100</xdr:colOff>
      <xdr:row>60</xdr:row>
      <xdr:rowOff>60325</xdr:rowOff>
    </xdr:to>
    <xdr:sp macro="" textlink="">
      <xdr:nvSpPr>
        <xdr:cNvPr id="550" name="フローチャート: 判断 549">
          <a:extLst>
            <a:ext uri="{FF2B5EF4-FFF2-40B4-BE49-F238E27FC236}">
              <a16:creationId xmlns:a16="http://schemas.microsoft.com/office/drawing/2014/main" id="{E3A84347-581F-4E31-A3B1-188D1278927E}"/>
            </a:ext>
          </a:extLst>
        </xdr:cNvPr>
        <xdr:cNvSpPr/>
      </xdr:nvSpPr>
      <xdr:spPr>
        <a:xfrm>
          <a:off x="12303760" y="10249535"/>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124460</xdr:rowOff>
    </xdr:from>
    <xdr:to>
      <xdr:col>67</xdr:col>
      <xdr:colOff>101600</xdr:colOff>
      <xdr:row>60</xdr:row>
      <xdr:rowOff>54610</xdr:rowOff>
    </xdr:to>
    <xdr:sp macro="" textlink="">
      <xdr:nvSpPr>
        <xdr:cNvPr id="551" name="フローチャート: 判断 550">
          <a:extLst>
            <a:ext uri="{FF2B5EF4-FFF2-40B4-BE49-F238E27FC236}">
              <a16:creationId xmlns:a16="http://schemas.microsoft.com/office/drawing/2014/main" id="{E6B1C596-E3BA-4EE3-8E39-45EF5F57A753}"/>
            </a:ext>
          </a:extLst>
        </xdr:cNvPr>
        <xdr:cNvSpPr/>
      </xdr:nvSpPr>
      <xdr:spPr>
        <a:xfrm>
          <a:off x="11487150" y="1024191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E7704836-1F35-4FF2-94FD-727DD6C5933C}"/>
            </a:ext>
          </a:extLst>
        </xdr:cNvPr>
        <xdr:cNvSpPr txBox="1"/>
      </xdr:nvSpPr>
      <xdr:spPr>
        <a:xfrm>
          <a:off x="1453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8800F62F-5166-4C36-A908-4B2B8ED68539}"/>
            </a:ext>
          </a:extLst>
        </xdr:cNvPr>
        <xdr:cNvSpPr txBox="1"/>
      </xdr:nvSpPr>
      <xdr:spPr>
        <a:xfrm>
          <a:off x="13770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8C660264-0995-4167-B358-F8FA879726E0}"/>
            </a:ext>
          </a:extLst>
        </xdr:cNvPr>
        <xdr:cNvSpPr txBox="1"/>
      </xdr:nvSpPr>
      <xdr:spPr>
        <a:xfrm>
          <a:off x="12973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5" name="テキスト ボックス 554">
          <a:extLst>
            <a:ext uri="{FF2B5EF4-FFF2-40B4-BE49-F238E27FC236}">
              <a16:creationId xmlns:a16="http://schemas.microsoft.com/office/drawing/2014/main" id="{99A0B4B7-6AB6-42BF-ABA6-98C9623F52F1}"/>
            </a:ext>
          </a:extLst>
        </xdr:cNvPr>
        <xdr:cNvSpPr txBox="1"/>
      </xdr:nvSpPr>
      <xdr:spPr>
        <a:xfrm>
          <a:off x="12175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6" name="テキスト ボックス 555">
          <a:extLst>
            <a:ext uri="{FF2B5EF4-FFF2-40B4-BE49-F238E27FC236}">
              <a16:creationId xmlns:a16="http://schemas.microsoft.com/office/drawing/2014/main" id="{0EF67E80-82F4-4F1F-91DB-E6B93BA198BF}"/>
            </a:ext>
          </a:extLst>
        </xdr:cNvPr>
        <xdr:cNvSpPr txBox="1"/>
      </xdr:nvSpPr>
      <xdr:spPr>
        <a:xfrm>
          <a:off x="11370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156845</xdr:rowOff>
    </xdr:from>
    <xdr:to>
      <xdr:col>85</xdr:col>
      <xdr:colOff>177800</xdr:colOff>
      <xdr:row>60</xdr:row>
      <xdr:rowOff>86995</xdr:rowOff>
    </xdr:to>
    <xdr:sp macro="" textlink="">
      <xdr:nvSpPr>
        <xdr:cNvPr id="557" name="楕円 556">
          <a:extLst>
            <a:ext uri="{FF2B5EF4-FFF2-40B4-BE49-F238E27FC236}">
              <a16:creationId xmlns:a16="http://schemas.microsoft.com/office/drawing/2014/main" id="{E2BEE841-A213-4EE4-B732-A967E1D28F4B}"/>
            </a:ext>
          </a:extLst>
        </xdr:cNvPr>
        <xdr:cNvSpPr/>
      </xdr:nvSpPr>
      <xdr:spPr>
        <a:xfrm>
          <a:off x="14649450" y="1027430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8272</xdr:rowOff>
    </xdr:from>
    <xdr:ext cx="405111" cy="259045"/>
    <xdr:sp macro="" textlink="">
      <xdr:nvSpPr>
        <xdr:cNvPr id="558" name="【学校施設】&#10;有形固定資産減価償却率該当値テキスト">
          <a:extLst>
            <a:ext uri="{FF2B5EF4-FFF2-40B4-BE49-F238E27FC236}">
              <a16:creationId xmlns:a16="http://schemas.microsoft.com/office/drawing/2014/main" id="{C1C74A28-96AA-42F8-9FFA-8C9E6FC6FB71}"/>
            </a:ext>
          </a:extLst>
        </xdr:cNvPr>
        <xdr:cNvSpPr txBox="1"/>
      </xdr:nvSpPr>
      <xdr:spPr>
        <a:xfrm>
          <a:off x="14742160"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116840</xdr:rowOff>
    </xdr:from>
    <xdr:to>
      <xdr:col>81</xdr:col>
      <xdr:colOff>101600</xdr:colOff>
      <xdr:row>60</xdr:row>
      <xdr:rowOff>46990</xdr:rowOff>
    </xdr:to>
    <xdr:sp macro="" textlink="">
      <xdr:nvSpPr>
        <xdr:cNvPr id="559" name="楕円 558">
          <a:extLst>
            <a:ext uri="{FF2B5EF4-FFF2-40B4-BE49-F238E27FC236}">
              <a16:creationId xmlns:a16="http://schemas.microsoft.com/office/drawing/2014/main" id="{A61572A7-A515-4B52-8880-2681AB311B7F}"/>
            </a:ext>
          </a:extLst>
        </xdr:cNvPr>
        <xdr:cNvSpPr/>
      </xdr:nvSpPr>
      <xdr:spPr>
        <a:xfrm>
          <a:off x="13887450" y="1023239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167640</xdr:rowOff>
    </xdr:from>
    <xdr:to>
      <xdr:col>85</xdr:col>
      <xdr:colOff>127000</xdr:colOff>
      <xdr:row>60</xdr:row>
      <xdr:rowOff>36195</xdr:rowOff>
    </xdr:to>
    <xdr:cxnSp macro="">
      <xdr:nvCxnSpPr>
        <xdr:cNvPr id="560" name="直線コネクタ 559">
          <a:extLst>
            <a:ext uri="{FF2B5EF4-FFF2-40B4-BE49-F238E27FC236}">
              <a16:creationId xmlns:a16="http://schemas.microsoft.com/office/drawing/2014/main" id="{F9C1E01D-F33E-4F0F-8C5E-9427A4F6A375}"/>
            </a:ext>
          </a:extLst>
        </xdr:cNvPr>
        <xdr:cNvCxnSpPr/>
      </xdr:nvCxnSpPr>
      <xdr:spPr>
        <a:xfrm>
          <a:off x="13942060" y="10287000"/>
          <a:ext cx="762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101600</xdr:rowOff>
    </xdr:from>
    <xdr:to>
      <xdr:col>76</xdr:col>
      <xdr:colOff>165100</xdr:colOff>
      <xdr:row>60</xdr:row>
      <xdr:rowOff>31750</xdr:rowOff>
    </xdr:to>
    <xdr:sp macro="" textlink="">
      <xdr:nvSpPr>
        <xdr:cNvPr id="561" name="楕円 560">
          <a:extLst>
            <a:ext uri="{FF2B5EF4-FFF2-40B4-BE49-F238E27FC236}">
              <a16:creationId xmlns:a16="http://schemas.microsoft.com/office/drawing/2014/main" id="{47CE391C-C2FA-4554-A421-E374FB93EC2E}"/>
            </a:ext>
          </a:extLst>
        </xdr:cNvPr>
        <xdr:cNvSpPr/>
      </xdr:nvSpPr>
      <xdr:spPr>
        <a:xfrm>
          <a:off x="13089890" y="1021334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152400</xdr:rowOff>
    </xdr:from>
    <xdr:to>
      <xdr:col>81</xdr:col>
      <xdr:colOff>50800</xdr:colOff>
      <xdr:row>59</xdr:row>
      <xdr:rowOff>167640</xdr:rowOff>
    </xdr:to>
    <xdr:cxnSp macro="">
      <xdr:nvCxnSpPr>
        <xdr:cNvPr id="562" name="直線コネクタ 561">
          <a:extLst>
            <a:ext uri="{FF2B5EF4-FFF2-40B4-BE49-F238E27FC236}">
              <a16:creationId xmlns:a16="http://schemas.microsoft.com/office/drawing/2014/main" id="{8F30C982-5461-4DA2-BD0A-648A03F3C50B}"/>
            </a:ext>
          </a:extLst>
        </xdr:cNvPr>
        <xdr:cNvCxnSpPr/>
      </xdr:nvCxnSpPr>
      <xdr:spPr>
        <a:xfrm>
          <a:off x="13144500" y="10267950"/>
          <a:ext cx="79756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90170</xdr:rowOff>
    </xdr:from>
    <xdr:to>
      <xdr:col>72</xdr:col>
      <xdr:colOff>38100</xdr:colOff>
      <xdr:row>60</xdr:row>
      <xdr:rowOff>20320</xdr:rowOff>
    </xdr:to>
    <xdr:sp macro="" textlink="">
      <xdr:nvSpPr>
        <xdr:cNvPr id="563" name="楕円 562">
          <a:extLst>
            <a:ext uri="{FF2B5EF4-FFF2-40B4-BE49-F238E27FC236}">
              <a16:creationId xmlns:a16="http://schemas.microsoft.com/office/drawing/2014/main" id="{183B5081-46C8-41D0-9913-BDFB9F94C348}"/>
            </a:ext>
          </a:extLst>
        </xdr:cNvPr>
        <xdr:cNvSpPr/>
      </xdr:nvSpPr>
      <xdr:spPr>
        <a:xfrm>
          <a:off x="12303760" y="1020953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140970</xdr:rowOff>
    </xdr:from>
    <xdr:to>
      <xdr:col>76</xdr:col>
      <xdr:colOff>114300</xdr:colOff>
      <xdr:row>59</xdr:row>
      <xdr:rowOff>152400</xdr:rowOff>
    </xdr:to>
    <xdr:cxnSp macro="">
      <xdr:nvCxnSpPr>
        <xdr:cNvPr id="564" name="直線コネクタ 563">
          <a:extLst>
            <a:ext uri="{FF2B5EF4-FFF2-40B4-BE49-F238E27FC236}">
              <a16:creationId xmlns:a16="http://schemas.microsoft.com/office/drawing/2014/main" id="{B8FAAAC4-543C-4325-A7B6-DC9B69947BFF}"/>
            </a:ext>
          </a:extLst>
        </xdr:cNvPr>
        <xdr:cNvCxnSpPr/>
      </xdr:nvCxnSpPr>
      <xdr:spPr>
        <a:xfrm>
          <a:off x="12346940" y="10254615"/>
          <a:ext cx="79756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52070</xdr:rowOff>
    </xdr:from>
    <xdr:to>
      <xdr:col>67</xdr:col>
      <xdr:colOff>101600</xdr:colOff>
      <xdr:row>59</xdr:row>
      <xdr:rowOff>153670</xdr:rowOff>
    </xdr:to>
    <xdr:sp macro="" textlink="">
      <xdr:nvSpPr>
        <xdr:cNvPr id="565" name="楕円 564">
          <a:extLst>
            <a:ext uri="{FF2B5EF4-FFF2-40B4-BE49-F238E27FC236}">
              <a16:creationId xmlns:a16="http://schemas.microsoft.com/office/drawing/2014/main" id="{ABF79098-C2A5-446C-ABC4-A27E0875E08A}"/>
            </a:ext>
          </a:extLst>
        </xdr:cNvPr>
        <xdr:cNvSpPr/>
      </xdr:nvSpPr>
      <xdr:spPr>
        <a:xfrm>
          <a:off x="11487150" y="1017143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102870</xdr:rowOff>
    </xdr:from>
    <xdr:to>
      <xdr:col>71</xdr:col>
      <xdr:colOff>177800</xdr:colOff>
      <xdr:row>59</xdr:row>
      <xdr:rowOff>140970</xdr:rowOff>
    </xdr:to>
    <xdr:cxnSp macro="">
      <xdr:nvCxnSpPr>
        <xdr:cNvPr id="566" name="直線コネクタ 565">
          <a:extLst>
            <a:ext uri="{FF2B5EF4-FFF2-40B4-BE49-F238E27FC236}">
              <a16:creationId xmlns:a16="http://schemas.microsoft.com/office/drawing/2014/main" id="{D1253A55-7678-48F3-BB21-CC17B30DE592}"/>
            </a:ext>
          </a:extLst>
        </xdr:cNvPr>
        <xdr:cNvCxnSpPr/>
      </xdr:nvCxnSpPr>
      <xdr:spPr>
        <a:xfrm>
          <a:off x="11541760" y="10216515"/>
          <a:ext cx="80518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80027</xdr:rowOff>
    </xdr:from>
    <xdr:ext cx="405111" cy="259045"/>
    <xdr:sp macro="" textlink="">
      <xdr:nvSpPr>
        <xdr:cNvPr id="567" name="n_1aveValue【学校施設】&#10;有形固定資産減価償却率">
          <a:extLst>
            <a:ext uri="{FF2B5EF4-FFF2-40B4-BE49-F238E27FC236}">
              <a16:creationId xmlns:a16="http://schemas.microsoft.com/office/drawing/2014/main" id="{0187E85F-CC1A-420C-9D4E-D5AC0D539E39}"/>
            </a:ext>
          </a:extLst>
        </xdr:cNvPr>
        <xdr:cNvSpPr txBox="1"/>
      </xdr:nvSpPr>
      <xdr:spPr>
        <a:xfrm>
          <a:off x="13738234" y="1036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62882</xdr:rowOff>
    </xdr:from>
    <xdr:ext cx="405111" cy="259045"/>
    <xdr:sp macro="" textlink="">
      <xdr:nvSpPr>
        <xdr:cNvPr id="568" name="n_2aveValue【学校施設】&#10;有形固定資産減価償却率">
          <a:extLst>
            <a:ext uri="{FF2B5EF4-FFF2-40B4-BE49-F238E27FC236}">
              <a16:creationId xmlns:a16="http://schemas.microsoft.com/office/drawing/2014/main" id="{19EADA8E-87F0-4FBA-A5D9-DE0162E14C33}"/>
            </a:ext>
          </a:extLst>
        </xdr:cNvPr>
        <xdr:cNvSpPr txBox="1"/>
      </xdr:nvSpPr>
      <xdr:spPr>
        <a:xfrm>
          <a:off x="12957184" y="1034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51452</xdr:rowOff>
    </xdr:from>
    <xdr:ext cx="405111" cy="259045"/>
    <xdr:sp macro="" textlink="">
      <xdr:nvSpPr>
        <xdr:cNvPr id="569" name="n_3aveValue【学校施設】&#10;有形固定資産減価償却率">
          <a:extLst>
            <a:ext uri="{FF2B5EF4-FFF2-40B4-BE49-F238E27FC236}">
              <a16:creationId xmlns:a16="http://schemas.microsoft.com/office/drawing/2014/main" id="{4172B0E5-0A57-4CA5-9E9E-8D2EF3C3DC6F}"/>
            </a:ext>
          </a:extLst>
        </xdr:cNvPr>
        <xdr:cNvSpPr txBox="1"/>
      </xdr:nvSpPr>
      <xdr:spPr>
        <a:xfrm>
          <a:off x="12171054" y="1034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45737</xdr:rowOff>
    </xdr:from>
    <xdr:ext cx="405111" cy="259045"/>
    <xdr:sp macro="" textlink="">
      <xdr:nvSpPr>
        <xdr:cNvPr id="570" name="n_4aveValue【学校施設】&#10;有形固定資産減価償却率">
          <a:extLst>
            <a:ext uri="{FF2B5EF4-FFF2-40B4-BE49-F238E27FC236}">
              <a16:creationId xmlns:a16="http://schemas.microsoft.com/office/drawing/2014/main" id="{99A0424C-6E15-43BE-8D81-F29CAB26804E}"/>
            </a:ext>
          </a:extLst>
        </xdr:cNvPr>
        <xdr:cNvSpPr txBox="1"/>
      </xdr:nvSpPr>
      <xdr:spPr>
        <a:xfrm>
          <a:off x="11354444" y="1033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63517</xdr:rowOff>
    </xdr:from>
    <xdr:ext cx="405111" cy="259045"/>
    <xdr:sp macro="" textlink="">
      <xdr:nvSpPr>
        <xdr:cNvPr id="571" name="n_1mainValue【学校施設】&#10;有形固定資産減価償却率">
          <a:extLst>
            <a:ext uri="{FF2B5EF4-FFF2-40B4-BE49-F238E27FC236}">
              <a16:creationId xmlns:a16="http://schemas.microsoft.com/office/drawing/2014/main" id="{82924FD4-F1FF-4549-8952-FB128922EB47}"/>
            </a:ext>
          </a:extLst>
        </xdr:cNvPr>
        <xdr:cNvSpPr txBox="1"/>
      </xdr:nvSpPr>
      <xdr:spPr>
        <a:xfrm>
          <a:off x="13738234"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48277</xdr:rowOff>
    </xdr:from>
    <xdr:ext cx="405111" cy="259045"/>
    <xdr:sp macro="" textlink="">
      <xdr:nvSpPr>
        <xdr:cNvPr id="572" name="n_2mainValue【学校施設】&#10;有形固定資産減価償却率">
          <a:extLst>
            <a:ext uri="{FF2B5EF4-FFF2-40B4-BE49-F238E27FC236}">
              <a16:creationId xmlns:a16="http://schemas.microsoft.com/office/drawing/2014/main" id="{A4A74132-ADDE-4B68-9A42-3AD3D189B5C1}"/>
            </a:ext>
          </a:extLst>
        </xdr:cNvPr>
        <xdr:cNvSpPr txBox="1"/>
      </xdr:nvSpPr>
      <xdr:spPr>
        <a:xfrm>
          <a:off x="12957184" y="999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36847</xdr:rowOff>
    </xdr:from>
    <xdr:ext cx="405111" cy="259045"/>
    <xdr:sp macro="" textlink="">
      <xdr:nvSpPr>
        <xdr:cNvPr id="573" name="n_3mainValue【学校施設】&#10;有形固定資産減価償却率">
          <a:extLst>
            <a:ext uri="{FF2B5EF4-FFF2-40B4-BE49-F238E27FC236}">
              <a16:creationId xmlns:a16="http://schemas.microsoft.com/office/drawing/2014/main" id="{5FCCBD7E-C2A2-434D-AB9E-6BC24F5A0626}"/>
            </a:ext>
          </a:extLst>
        </xdr:cNvPr>
        <xdr:cNvSpPr txBox="1"/>
      </xdr:nvSpPr>
      <xdr:spPr>
        <a:xfrm>
          <a:off x="12171054" y="998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170197</xdr:rowOff>
    </xdr:from>
    <xdr:ext cx="405111" cy="259045"/>
    <xdr:sp macro="" textlink="">
      <xdr:nvSpPr>
        <xdr:cNvPr id="574" name="n_4mainValue【学校施設】&#10;有形固定資産減価償却率">
          <a:extLst>
            <a:ext uri="{FF2B5EF4-FFF2-40B4-BE49-F238E27FC236}">
              <a16:creationId xmlns:a16="http://schemas.microsoft.com/office/drawing/2014/main" id="{D74D63E8-91C6-4A42-856E-F1C66FB654C6}"/>
            </a:ext>
          </a:extLst>
        </xdr:cNvPr>
        <xdr:cNvSpPr txBox="1"/>
      </xdr:nvSpPr>
      <xdr:spPr>
        <a:xfrm>
          <a:off x="11354444" y="994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5" name="正方形/長方形 574">
          <a:extLst>
            <a:ext uri="{FF2B5EF4-FFF2-40B4-BE49-F238E27FC236}">
              <a16:creationId xmlns:a16="http://schemas.microsoft.com/office/drawing/2014/main" id="{FDDD48E0-6443-45FA-8000-1436BFF7B6FE}"/>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6" name="正方形/長方形 575">
          <a:extLst>
            <a:ext uri="{FF2B5EF4-FFF2-40B4-BE49-F238E27FC236}">
              <a16:creationId xmlns:a16="http://schemas.microsoft.com/office/drawing/2014/main" id="{721B4BE7-B8EB-4AC7-845E-BB8DA07C7B66}"/>
            </a:ext>
          </a:extLst>
        </xdr:cNvPr>
        <xdr:cNvSpPr/>
      </xdr:nvSpPr>
      <xdr:spPr>
        <a:xfrm>
          <a:off x="16590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7" name="正方形/長方形 576">
          <a:extLst>
            <a:ext uri="{FF2B5EF4-FFF2-40B4-BE49-F238E27FC236}">
              <a16:creationId xmlns:a16="http://schemas.microsoft.com/office/drawing/2014/main" id="{82C9BEDC-8B12-4F8E-8EF0-BDCE4048BFFA}"/>
            </a:ext>
          </a:extLst>
        </xdr:cNvPr>
        <xdr:cNvSpPr/>
      </xdr:nvSpPr>
      <xdr:spPr>
        <a:xfrm>
          <a:off x="16590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8" name="正方形/長方形 577">
          <a:extLst>
            <a:ext uri="{FF2B5EF4-FFF2-40B4-BE49-F238E27FC236}">
              <a16:creationId xmlns:a16="http://schemas.microsoft.com/office/drawing/2014/main" id="{7C272288-95E0-46E0-A698-5E1E5BD58BD6}"/>
            </a:ext>
          </a:extLst>
        </xdr:cNvPr>
        <xdr:cNvSpPr/>
      </xdr:nvSpPr>
      <xdr:spPr>
        <a:xfrm>
          <a:off x="174879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9" name="正方形/長方形 578">
          <a:extLst>
            <a:ext uri="{FF2B5EF4-FFF2-40B4-BE49-F238E27FC236}">
              <a16:creationId xmlns:a16="http://schemas.microsoft.com/office/drawing/2014/main" id="{49D84517-F3EE-4C5A-9AAE-448FFD9E009A}"/>
            </a:ext>
          </a:extLst>
        </xdr:cNvPr>
        <xdr:cNvSpPr/>
      </xdr:nvSpPr>
      <xdr:spPr>
        <a:xfrm>
          <a:off x="174879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0" name="正方形/長方形 579">
          <a:extLst>
            <a:ext uri="{FF2B5EF4-FFF2-40B4-BE49-F238E27FC236}">
              <a16:creationId xmlns:a16="http://schemas.microsoft.com/office/drawing/2014/main" id="{D49C4042-6CE8-442E-8341-D91760E8170D}"/>
            </a:ext>
          </a:extLst>
        </xdr:cNvPr>
        <xdr:cNvSpPr/>
      </xdr:nvSpPr>
      <xdr:spPr>
        <a:xfrm>
          <a:off x="18516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1" name="正方形/長方形 580">
          <a:extLst>
            <a:ext uri="{FF2B5EF4-FFF2-40B4-BE49-F238E27FC236}">
              <a16:creationId xmlns:a16="http://schemas.microsoft.com/office/drawing/2014/main" id="{8AE3EB5C-4E34-4726-8136-0356F07F4562}"/>
            </a:ext>
          </a:extLst>
        </xdr:cNvPr>
        <xdr:cNvSpPr/>
      </xdr:nvSpPr>
      <xdr:spPr>
        <a:xfrm>
          <a:off x="18516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2" name="正方形/長方形 581">
          <a:extLst>
            <a:ext uri="{FF2B5EF4-FFF2-40B4-BE49-F238E27FC236}">
              <a16:creationId xmlns:a16="http://schemas.microsoft.com/office/drawing/2014/main" id="{A1C778BE-2CAE-4B00-A2EC-36DD781116EB}"/>
            </a:ext>
          </a:extLst>
        </xdr:cNvPr>
        <xdr:cNvSpPr/>
      </xdr:nvSpPr>
      <xdr:spPr>
        <a:xfrm>
          <a:off x="164592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3" name="テキスト ボックス 582">
          <a:extLst>
            <a:ext uri="{FF2B5EF4-FFF2-40B4-BE49-F238E27FC236}">
              <a16:creationId xmlns:a16="http://schemas.microsoft.com/office/drawing/2014/main" id="{E0DA5F2C-7A99-463A-B3EF-A4A11DFBA99B}"/>
            </a:ext>
          </a:extLst>
        </xdr:cNvPr>
        <xdr:cNvSpPr txBox="1"/>
      </xdr:nvSpPr>
      <xdr:spPr>
        <a:xfrm>
          <a:off x="164401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4" name="直線コネクタ 583">
          <a:extLst>
            <a:ext uri="{FF2B5EF4-FFF2-40B4-BE49-F238E27FC236}">
              <a16:creationId xmlns:a16="http://schemas.microsoft.com/office/drawing/2014/main" id="{3C8244ED-0F05-40DF-BD45-2BA0E26F88A2}"/>
            </a:ext>
          </a:extLst>
        </xdr:cNvPr>
        <xdr:cNvCxnSpPr/>
      </xdr:nvCxnSpPr>
      <xdr:spPr>
        <a:xfrm>
          <a:off x="164592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5" name="テキスト ボックス 584">
          <a:extLst>
            <a:ext uri="{FF2B5EF4-FFF2-40B4-BE49-F238E27FC236}">
              <a16:creationId xmlns:a16="http://schemas.microsoft.com/office/drawing/2014/main" id="{A8F1B6FC-4CAD-4ADB-9B60-E097BE2F71E6}"/>
            </a:ext>
          </a:extLst>
        </xdr:cNvPr>
        <xdr:cNvSpPr txBox="1"/>
      </xdr:nvSpPr>
      <xdr:spPr>
        <a:xfrm>
          <a:off x="160472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86" name="直線コネクタ 585">
          <a:extLst>
            <a:ext uri="{FF2B5EF4-FFF2-40B4-BE49-F238E27FC236}">
              <a16:creationId xmlns:a16="http://schemas.microsoft.com/office/drawing/2014/main" id="{BD51B8DA-F3D6-4257-A83C-7021742BC8F1}"/>
            </a:ext>
          </a:extLst>
        </xdr:cNvPr>
        <xdr:cNvCxnSpPr/>
      </xdr:nvCxnSpPr>
      <xdr:spPr>
        <a:xfrm>
          <a:off x="1645920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7" name="テキスト ボックス 586">
          <a:extLst>
            <a:ext uri="{FF2B5EF4-FFF2-40B4-BE49-F238E27FC236}">
              <a16:creationId xmlns:a16="http://schemas.microsoft.com/office/drawing/2014/main" id="{0294D615-D65C-4A4B-BB68-4BAAB13006C2}"/>
            </a:ext>
          </a:extLst>
        </xdr:cNvPr>
        <xdr:cNvSpPr txBox="1"/>
      </xdr:nvSpPr>
      <xdr:spPr>
        <a:xfrm>
          <a:off x="16047266"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8" name="直線コネクタ 587">
          <a:extLst>
            <a:ext uri="{FF2B5EF4-FFF2-40B4-BE49-F238E27FC236}">
              <a16:creationId xmlns:a16="http://schemas.microsoft.com/office/drawing/2014/main" id="{36B01ADD-F9C0-46C2-A211-D23D84A1B3EC}"/>
            </a:ext>
          </a:extLst>
        </xdr:cNvPr>
        <xdr:cNvCxnSpPr/>
      </xdr:nvCxnSpPr>
      <xdr:spPr>
        <a:xfrm>
          <a:off x="1645920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9" name="テキスト ボックス 588">
          <a:extLst>
            <a:ext uri="{FF2B5EF4-FFF2-40B4-BE49-F238E27FC236}">
              <a16:creationId xmlns:a16="http://schemas.microsoft.com/office/drawing/2014/main" id="{1F2258F8-8B45-4509-BE41-C51CE7757A0E}"/>
            </a:ext>
          </a:extLst>
        </xdr:cNvPr>
        <xdr:cNvSpPr txBox="1"/>
      </xdr:nvSpPr>
      <xdr:spPr>
        <a:xfrm>
          <a:off x="16047266" y="1063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90" name="直線コネクタ 589">
          <a:extLst>
            <a:ext uri="{FF2B5EF4-FFF2-40B4-BE49-F238E27FC236}">
              <a16:creationId xmlns:a16="http://schemas.microsoft.com/office/drawing/2014/main" id="{12967E1D-9049-4AE7-9E44-5E368B0C02DD}"/>
            </a:ext>
          </a:extLst>
        </xdr:cNvPr>
        <xdr:cNvCxnSpPr/>
      </xdr:nvCxnSpPr>
      <xdr:spPr>
        <a:xfrm>
          <a:off x="1645920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91" name="テキスト ボックス 590">
          <a:extLst>
            <a:ext uri="{FF2B5EF4-FFF2-40B4-BE49-F238E27FC236}">
              <a16:creationId xmlns:a16="http://schemas.microsoft.com/office/drawing/2014/main" id="{398BCA6C-EF10-4C54-A730-0F6A1EB3621A}"/>
            </a:ext>
          </a:extLst>
        </xdr:cNvPr>
        <xdr:cNvSpPr txBox="1"/>
      </xdr:nvSpPr>
      <xdr:spPr>
        <a:xfrm>
          <a:off x="16047266" y="10304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92" name="直線コネクタ 591">
          <a:extLst>
            <a:ext uri="{FF2B5EF4-FFF2-40B4-BE49-F238E27FC236}">
              <a16:creationId xmlns:a16="http://schemas.microsoft.com/office/drawing/2014/main" id="{85983F9A-7542-43DE-9E3D-3372A6A7D8F1}"/>
            </a:ext>
          </a:extLst>
        </xdr:cNvPr>
        <xdr:cNvCxnSpPr/>
      </xdr:nvCxnSpPr>
      <xdr:spPr>
        <a:xfrm>
          <a:off x="1645920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93" name="テキスト ボックス 592">
          <a:extLst>
            <a:ext uri="{FF2B5EF4-FFF2-40B4-BE49-F238E27FC236}">
              <a16:creationId xmlns:a16="http://schemas.microsoft.com/office/drawing/2014/main" id="{028376E3-12F0-4871-91AE-41AFDDC95107}"/>
            </a:ext>
          </a:extLst>
        </xdr:cNvPr>
        <xdr:cNvSpPr txBox="1"/>
      </xdr:nvSpPr>
      <xdr:spPr>
        <a:xfrm>
          <a:off x="16047266"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94" name="直線コネクタ 593">
          <a:extLst>
            <a:ext uri="{FF2B5EF4-FFF2-40B4-BE49-F238E27FC236}">
              <a16:creationId xmlns:a16="http://schemas.microsoft.com/office/drawing/2014/main" id="{711ABF56-CA08-42B6-8DAE-928F8D0ADFFA}"/>
            </a:ext>
          </a:extLst>
        </xdr:cNvPr>
        <xdr:cNvCxnSpPr/>
      </xdr:nvCxnSpPr>
      <xdr:spPr>
        <a:xfrm>
          <a:off x="1645920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95" name="テキスト ボックス 594">
          <a:extLst>
            <a:ext uri="{FF2B5EF4-FFF2-40B4-BE49-F238E27FC236}">
              <a16:creationId xmlns:a16="http://schemas.microsoft.com/office/drawing/2014/main" id="{49715E5A-8DC9-413F-86C6-7C59D3886251}"/>
            </a:ext>
          </a:extLst>
        </xdr:cNvPr>
        <xdr:cNvSpPr txBox="1"/>
      </xdr:nvSpPr>
      <xdr:spPr>
        <a:xfrm>
          <a:off x="16047266" y="965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6" name="直線コネクタ 595">
          <a:extLst>
            <a:ext uri="{FF2B5EF4-FFF2-40B4-BE49-F238E27FC236}">
              <a16:creationId xmlns:a16="http://schemas.microsoft.com/office/drawing/2014/main" id="{9BFAB046-AEEB-4012-8CCD-9650113082DD}"/>
            </a:ext>
          </a:extLst>
        </xdr:cNvPr>
        <xdr:cNvCxnSpPr/>
      </xdr:nvCxnSpPr>
      <xdr:spPr>
        <a:xfrm>
          <a:off x="1645920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97" name="テキスト ボックス 596">
          <a:extLst>
            <a:ext uri="{FF2B5EF4-FFF2-40B4-BE49-F238E27FC236}">
              <a16:creationId xmlns:a16="http://schemas.microsoft.com/office/drawing/2014/main" id="{5FA9C4B8-691C-4ED8-848F-9B878EE1B03A}"/>
            </a:ext>
          </a:extLst>
        </xdr:cNvPr>
        <xdr:cNvSpPr txBox="1"/>
      </xdr:nvSpPr>
      <xdr:spPr>
        <a:xfrm>
          <a:off x="16047266" y="93264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8" name="直線コネクタ 597">
          <a:extLst>
            <a:ext uri="{FF2B5EF4-FFF2-40B4-BE49-F238E27FC236}">
              <a16:creationId xmlns:a16="http://schemas.microsoft.com/office/drawing/2014/main" id="{6DF8F2C9-577E-4984-8B2C-80CB33FCF990}"/>
            </a:ext>
          </a:extLst>
        </xdr:cNvPr>
        <xdr:cNvCxnSpPr/>
      </xdr:nvCxnSpPr>
      <xdr:spPr>
        <a:xfrm>
          <a:off x="164592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9" name="テキスト ボックス 598">
          <a:extLst>
            <a:ext uri="{FF2B5EF4-FFF2-40B4-BE49-F238E27FC236}">
              <a16:creationId xmlns:a16="http://schemas.microsoft.com/office/drawing/2014/main" id="{F934507B-3D3B-4ECC-A4FC-14B3BAB21253}"/>
            </a:ext>
          </a:extLst>
        </xdr:cNvPr>
        <xdr:cNvSpPr txBox="1"/>
      </xdr:nvSpPr>
      <xdr:spPr>
        <a:xfrm>
          <a:off x="16047266"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00" name="【学校施設】&#10;一人当たり面積グラフ枠">
          <a:extLst>
            <a:ext uri="{FF2B5EF4-FFF2-40B4-BE49-F238E27FC236}">
              <a16:creationId xmlns:a16="http://schemas.microsoft.com/office/drawing/2014/main" id="{8C77E404-7E20-4D5D-AEF2-26559F7E626D}"/>
            </a:ext>
          </a:extLst>
        </xdr:cNvPr>
        <xdr:cNvSpPr/>
      </xdr:nvSpPr>
      <xdr:spPr>
        <a:xfrm>
          <a:off x="164592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77398</xdr:rowOff>
    </xdr:from>
    <xdr:to>
      <xdr:col>116</xdr:col>
      <xdr:colOff>62864</xdr:colOff>
      <xdr:row>64</xdr:row>
      <xdr:rowOff>118872</xdr:rowOff>
    </xdr:to>
    <xdr:cxnSp macro="">
      <xdr:nvCxnSpPr>
        <xdr:cNvPr id="601" name="直線コネクタ 600">
          <a:extLst>
            <a:ext uri="{FF2B5EF4-FFF2-40B4-BE49-F238E27FC236}">
              <a16:creationId xmlns:a16="http://schemas.microsoft.com/office/drawing/2014/main" id="{AD43DD71-8B96-4919-B256-5A009FE68F66}"/>
            </a:ext>
          </a:extLst>
        </xdr:cNvPr>
        <xdr:cNvCxnSpPr/>
      </xdr:nvCxnSpPr>
      <xdr:spPr>
        <a:xfrm flipV="1">
          <a:off x="19947254" y="9507148"/>
          <a:ext cx="0" cy="1586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122699</xdr:rowOff>
    </xdr:from>
    <xdr:ext cx="469744" cy="259045"/>
    <xdr:sp macro="" textlink="">
      <xdr:nvSpPr>
        <xdr:cNvPr id="602" name="【学校施設】&#10;一人当たり面積最小値テキスト">
          <a:extLst>
            <a:ext uri="{FF2B5EF4-FFF2-40B4-BE49-F238E27FC236}">
              <a16:creationId xmlns:a16="http://schemas.microsoft.com/office/drawing/2014/main" id="{C5D9B784-9AC4-46A4-A9B8-73D13C5866B9}"/>
            </a:ext>
          </a:extLst>
        </xdr:cNvPr>
        <xdr:cNvSpPr txBox="1"/>
      </xdr:nvSpPr>
      <xdr:spPr>
        <a:xfrm>
          <a:off x="19985990" y="11097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118872</xdr:rowOff>
    </xdr:from>
    <xdr:to>
      <xdr:col>116</xdr:col>
      <xdr:colOff>152400</xdr:colOff>
      <xdr:row>64</xdr:row>
      <xdr:rowOff>118872</xdr:rowOff>
    </xdr:to>
    <xdr:cxnSp macro="">
      <xdr:nvCxnSpPr>
        <xdr:cNvPr id="603" name="直線コネクタ 602">
          <a:extLst>
            <a:ext uri="{FF2B5EF4-FFF2-40B4-BE49-F238E27FC236}">
              <a16:creationId xmlns:a16="http://schemas.microsoft.com/office/drawing/2014/main" id="{78AC2D13-CD8C-4AF0-BD7D-13F449481852}"/>
            </a:ext>
          </a:extLst>
        </xdr:cNvPr>
        <xdr:cNvCxnSpPr/>
      </xdr:nvCxnSpPr>
      <xdr:spPr>
        <a:xfrm>
          <a:off x="19885660" y="110935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24075</xdr:rowOff>
    </xdr:from>
    <xdr:ext cx="469744" cy="259045"/>
    <xdr:sp macro="" textlink="">
      <xdr:nvSpPr>
        <xdr:cNvPr id="604" name="【学校施設】&#10;一人当たり面積最大値テキスト">
          <a:extLst>
            <a:ext uri="{FF2B5EF4-FFF2-40B4-BE49-F238E27FC236}">
              <a16:creationId xmlns:a16="http://schemas.microsoft.com/office/drawing/2014/main" id="{516F9686-8133-4EBC-AF2C-BC34F6A4A395}"/>
            </a:ext>
          </a:extLst>
        </xdr:cNvPr>
        <xdr:cNvSpPr txBox="1"/>
      </xdr:nvSpPr>
      <xdr:spPr>
        <a:xfrm>
          <a:off x="19985990" y="9278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77398</xdr:rowOff>
    </xdr:from>
    <xdr:to>
      <xdr:col>116</xdr:col>
      <xdr:colOff>152400</xdr:colOff>
      <xdr:row>55</xdr:row>
      <xdr:rowOff>77398</xdr:rowOff>
    </xdr:to>
    <xdr:cxnSp macro="">
      <xdr:nvCxnSpPr>
        <xdr:cNvPr id="605" name="直線コネクタ 604">
          <a:extLst>
            <a:ext uri="{FF2B5EF4-FFF2-40B4-BE49-F238E27FC236}">
              <a16:creationId xmlns:a16="http://schemas.microsoft.com/office/drawing/2014/main" id="{1651A5F3-8FEB-4E89-AB05-2FF5D23EBC7F}"/>
            </a:ext>
          </a:extLst>
        </xdr:cNvPr>
        <xdr:cNvCxnSpPr/>
      </xdr:nvCxnSpPr>
      <xdr:spPr>
        <a:xfrm>
          <a:off x="19885660" y="95071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150058</xdr:rowOff>
    </xdr:from>
    <xdr:ext cx="469744" cy="259045"/>
    <xdr:sp macro="" textlink="">
      <xdr:nvSpPr>
        <xdr:cNvPr id="606" name="【学校施設】&#10;一人当たり面積平均値テキスト">
          <a:extLst>
            <a:ext uri="{FF2B5EF4-FFF2-40B4-BE49-F238E27FC236}">
              <a16:creationId xmlns:a16="http://schemas.microsoft.com/office/drawing/2014/main" id="{20366F10-1AB5-4EA3-B80D-B1B3C2B1DAE2}"/>
            </a:ext>
          </a:extLst>
        </xdr:cNvPr>
        <xdr:cNvSpPr txBox="1"/>
      </xdr:nvSpPr>
      <xdr:spPr>
        <a:xfrm>
          <a:off x="19985990" y="10608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127181</xdr:rowOff>
    </xdr:from>
    <xdr:to>
      <xdr:col>116</xdr:col>
      <xdr:colOff>114300</xdr:colOff>
      <xdr:row>63</xdr:row>
      <xdr:rowOff>57331</xdr:rowOff>
    </xdr:to>
    <xdr:sp macro="" textlink="">
      <xdr:nvSpPr>
        <xdr:cNvPr id="607" name="フローチャート: 判断 606">
          <a:extLst>
            <a:ext uri="{FF2B5EF4-FFF2-40B4-BE49-F238E27FC236}">
              <a16:creationId xmlns:a16="http://schemas.microsoft.com/office/drawing/2014/main" id="{CD0163BB-61DE-4A14-8F26-22D1E14B883F}"/>
            </a:ext>
          </a:extLst>
        </xdr:cNvPr>
        <xdr:cNvSpPr/>
      </xdr:nvSpPr>
      <xdr:spPr>
        <a:xfrm>
          <a:off x="19904710" y="10760891"/>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165064</xdr:rowOff>
    </xdr:from>
    <xdr:to>
      <xdr:col>112</xdr:col>
      <xdr:colOff>38100</xdr:colOff>
      <xdr:row>62</xdr:row>
      <xdr:rowOff>95214</xdr:rowOff>
    </xdr:to>
    <xdr:sp macro="" textlink="">
      <xdr:nvSpPr>
        <xdr:cNvPr id="608" name="フローチャート: 判断 607">
          <a:extLst>
            <a:ext uri="{FF2B5EF4-FFF2-40B4-BE49-F238E27FC236}">
              <a16:creationId xmlns:a16="http://schemas.microsoft.com/office/drawing/2014/main" id="{B7466BD7-720B-4D28-B530-4855F37FFC0F}"/>
            </a:ext>
          </a:extLst>
        </xdr:cNvPr>
        <xdr:cNvSpPr/>
      </xdr:nvSpPr>
      <xdr:spPr>
        <a:xfrm>
          <a:off x="19161760" y="1062732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5697</xdr:rowOff>
    </xdr:from>
    <xdr:to>
      <xdr:col>107</xdr:col>
      <xdr:colOff>101600</xdr:colOff>
      <xdr:row>62</xdr:row>
      <xdr:rowOff>107297</xdr:rowOff>
    </xdr:to>
    <xdr:sp macro="" textlink="">
      <xdr:nvSpPr>
        <xdr:cNvPr id="609" name="フローチャート: 判断 608">
          <a:extLst>
            <a:ext uri="{FF2B5EF4-FFF2-40B4-BE49-F238E27FC236}">
              <a16:creationId xmlns:a16="http://schemas.microsoft.com/office/drawing/2014/main" id="{673A04BD-4EEC-4FAB-BE44-C250C0BEBDA2}"/>
            </a:ext>
          </a:extLst>
        </xdr:cNvPr>
        <xdr:cNvSpPr/>
      </xdr:nvSpPr>
      <xdr:spPr>
        <a:xfrm>
          <a:off x="18345150" y="10637502"/>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10922</xdr:rowOff>
    </xdr:from>
    <xdr:to>
      <xdr:col>102</xdr:col>
      <xdr:colOff>165100</xdr:colOff>
      <xdr:row>62</xdr:row>
      <xdr:rowOff>112522</xdr:rowOff>
    </xdr:to>
    <xdr:sp macro="" textlink="">
      <xdr:nvSpPr>
        <xdr:cNvPr id="610" name="フローチャート: 判断 609">
          <a:extLst>
            <a:ext uri="{FF2B5EF4-FFF2-40B4-BE49-F238E27FC236}">
              <a16:creationId xmlns:a16="http://schemas.microsoft.com/office/drawing/2014/main" id="{F4ADB000-3CBF-44D9-91BE-1E523E86F11F}"/>
            </a:ext>
          </a:extLst>
        </xdr:cNvPr>
        <xdr:cNvSpPr/>
      </xdr:nvSpPr>
      <xdr:spPr>
        <a:xfrm>
          <a:off x="17547590" y="10642727"/>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144163</xdr:rowOff>
    </xdr:from>
    <xdr:to>
      <xdr:col>98</xdr:col>
      <xdr:colOff>38100</xdr:colOff>
      <xdr:row>62</xdr:row>
      <xdr:rowOff>74313</xdr:rowOff>
    </xdr:to>
    <xdr:sp macro="" textlink="">
      <xdr:nvSpPr>
        <xdr:cNvPr id="611" name="フローチャート: 判断 610">
          <a:extLst>
            <a:ext uri="{FF2B5EF4-FFF2-40B4-BE49-F238E27FC236}">
              <a16:creationId xmlns:a16="http://schemas.microsoft.com/office/drawing/2014/main" id="{4F6B8201-DCBF-4B06-90FF-17EAEC7B5BE7}"/>
            </a:ext>
          </a:extLst>
        </xdr:cNvPr>
        <xdr:cNvSpPr/>
      </xdr:nvSpPr>
      <xdr:spPr>
        <a:xfrm>
          <a:off x="16761460" y="10600708"/>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357940BC-CE3B-411A-8D51-149ADF57A2DF}"/>
            </a:ext>
          </a:extLst>
        </xdr:cNvPr>
        <xdr:cNvSpPr txBox="1"/>
      </xdr:nvSpPr>
      <xdr:spPr>
        <a:xfrm>
          <a:off x="197764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3" name="テキスト ボックス 612">
          <a:extLst>
            <a:ext uri="{FF2B5EF4-FFF2-40B4-BE49-F238E27FC236}">
              <a16:creationId xmlns:a16="http://schemas.microsoft.com/office/drawing/2014/main" id="{16F2C5AA-8BA1-4B1D-9500-864293CE3599}"/>
            </a:ext>
          </a:extLst>
        </xdr:cNvPr>
        <xdr:cNvSpPr txBox="1"/>
      </xdr:nvSpPr>
      <xdr:spPr>
        <a:xfrm>
          <a:off x="19033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4" name="テキスト ボックス 613">
          <a:extLst>
            <a:ext uri="{FF2B5EF4-FFF2-40B4-BE49-F238E27FC236}">
              <a16:creationId xmlns:a16="http://schemas.microsoft.com/office/drawing/2014/main" id="{6499DC77-D726-47A9-B39C-2C6F10B636BB}"/>
            </a:ext>
          </a:extLst>
        </xdr:cNvPr>
        <xdr:cNvSpPr txBox="1"/>
      </xdr:nvSpPr>
      <xdr:spPr>
        <a:xfrm>
          <a:off x="18228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5" name="テキスト ボックス 614">
          <a:extLst>
            <a:ext uri="{FF2B5EF4-FFF2-40B4-BE49-F238E27FC236}">
              <a16:creationId xmlns:a16="http://schemas.microsoft.com/office/drawing/2014/main" id="{E0F47695-7BF8-46D9-8CE9-3C64016FE5F3}"/>
            </a:ext>
          </a:extLst>
        </xdr:cNvPr>
        <xdr:cNvSpPr txBox="1"/>
      </xdr:nvSpPr>
      <xdr:spPr>
        <a:xfrm>
          <a:off x="17430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6" name="テキスト ボックス 615">
          <a:extLst>
            <a:ext uri="{FF2B5EF4-FFF2-40B4-BE49-F238E27FC236}">
              <a16:creationId xmlns:a16="http://schemas.microsoft.com/office/drawing/2014/main" id="{8FE71D4B-B4D2-439C-8FF5-D3C130E97E6E}"/>
            </a:ext>
          </a:extLst>
        </xdr:cNvPr>
        <xdr:cNvSpPr txBox="1"/>
      </xdr:nvSpPr>
      <xdr:spPr>
        <a:xfrm>
          <a:off x="166331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130121</xdr:rowOff>
    </xdr:from>
    <xdr:to>
      <xdr:col>116</xdr:col>
      <xdr:colOff>114300</xdr:colOff>
      <xdr:row>64</xdr:row>
      <xdr:rowOff>60271</xdr:rowOff>
    </xdr:to>
    <xdr:sp macro="" textlink="">
      <xdr:nvSpPr>
        <xdr:cNvPr id="617" name="楕円 616">
          <a:extLst>
            <a:ext uri="{FF2B5EF4-FFF2-40B4-BE49-F238E27FC236}">
              <a16:creationId xmlns:a16="http://schemas.microsoft.com/office/drawing/2014/main" id="{7D1D57FD-4879-48F7-9D55-68CE06700E37}"/>
            </a:ext>
          </a:extLst>
        </xdr:cNvPr>
        <xdr:cNvSpPr/>
      </xdr:nvSpPr>
      <xdr:spPr>
        <a:xfrm>
          <a:off x="19904710" y="10935281"/>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45048</xdr:rowOff>
    </xdr:from>
    <xdr:ext cx="469744" cy="259045"/>
    <xdr:sp macro="" textlink="">
      <xdr:nvSpPr>
        <xdr:cNvPr id="618" name="【学校施設】&#10;一人当たり面積該当値テキスト">
          <a:extLst>
            <a:ext uri="{FF2B5EF4-FFF2-40B4-BE49-F238E27FC236}">
              <a16:creationId xmlns:a16="http://schemas.microsoft.com/office/drawing/2014/main" id="{D38EA0E1-5413-4651-8D64-95A2A90A0F71}"/>
            </a:ext>
          </a:extLst>
        </xdr:cNvPr>
        <xdr:cNvSpPr txBox="1"/>
      </xdr:nvSpPr>
      <xdr:spPr>
        <a:xfrm>
          <a:off x="19985990" y="10848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132733</xdr:rowOff>
    </xdr:from>
    <xdr:to>
      <xdr:col>112</xdr:col>
      <xdr:colOff>38100</xdr:colOff>
      <xdr:row>64</xdr:row>
      <xdr:rowOff>62883</xdr:rowOff>
    </xdr:to>
    <xdr:sp macro="" textlink="">
      <xdr:nvSpPr>
        <xdr:cNvPr id="619" name="楕円 618">
          <a:extLst>
            <a:ext uri="{FF2B5EF4-FFF2-40B4-BE49-F238E27FC236}">
              <a16:creationId xmlns:a16="http://schemas.microsoft.com/office/drawing/2014/main" id="{54CF14A3-0F9E-4745-B460-3E56F2C31264}"/>
            </a:ext>
          </a:extLst>
        </xdr:cNvPr>
        <xdr:cNvSpPr/>
      </xdr:nvSpPr>
      <xdr:spPr>
        <a:xfrm>
          <a:off x="19161760" y="10937893"/>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9471</xdr:rowOff>
    </xdr:from>
    <xdr:to>
      <xdr:col>116</xdr:col>
      <xdr:colOff>63500</xdr:colOff>
      <xdr:row>64</xdr:row>
      <xdr:rowOff>12083</xdr:rowOff>
    </xdr:to>
    <xdr:cxnSp macro="">
      <xdr:nvCxnSpPr>
        <xdr:cNvPr id="620" name="直線コネクタ 619">
          <a:extLst>
            <a:ext uri="{FF2B5EF4-FFF2-40B4-BE49-F238E27FC236}">
              <a16:creationId xmlns:a16="http://schemas.microsoft.com/office/drawing/2014/main" id="{04E6D9F7-878B-4FAA-A56B-5138B14599AD}"/>
            </a:ext>
          </a:extLst>
        </xdr:cNvPr>
        <xdr:cNvCxnSpPr/>
      </xdr:nvCxnSpPr>
      <xdr:spPr>
        <a:xfrm flipV="1">
          <a:off x="19204940" y="10984176"/>
          <a:ext cx="742950" cy="4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135019</xdr:rowOff>
    </xdr:from>
    <xdr:to>
      <xdr:col>107</xdr:col>
      <xdr:colOff>101600</xdr:colOff>
      <xdr:row>64</xdr:row>
      <xdr:rowOff>65169</xdr:rowOff>
    </xdr:to>
    <xdr:sp macro="" textlink="">
      <xdr:nvSpPr>
        <xdr:cNvPr id="621" name="楕円 620">
          <a:extLst>
            <a:ext uri="{FF2B5EF4-FFF2-40B4-BE49-F238E27FC236}">
              <a16:creationId xmlns:a16="http://schemas.microsoft.com/office/drawing/2014/main" id="{82D7C5B4-12F0-4379-8232-D0D96123E262}"/>
            </a:ext>
          </a:extLst>
        </xdr:cNvPr>
        <xdr:cNvSpPr/>
      </xdr:nvSpPr>
      <xdr:spPr>
        <a:xfrm>
          <a:off x="18345150" y="1093255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12083</xdr:rowOff>
    </xdr:from>
    <xdr:to>
      <xdr:col>111</xdr:col>
      <xdr:colOff>177800</xdr:colOff>
      <xdr:row>64</xdr:row>
      <xdr:rowOff>14369</xdr:rowOff>
    </xdr:to>
    <xdr:cxnSp macro="">
      <xdr:nvCxnSpPr>
        <xdr:cNvPr id="622" name="直線コネクタ 621">
          <a:extLst>
            <a:ext uri="{FF2B5EF4-FFF2-40B4-BE49-F238E27FC236}">
              <a16:creationId xmlns:a16="http://schemas.microsoft.com/office/drawing/2014/main" id="{17045773-9110-40F7-B3DC-84F10B82202C}"/>
            </a:ext>
          </a:extLst>
        </xdr:cNvPr>
        <xdr:cNvCxnSpPr/>
      </xdr:nvCxnSpPr>
      <xdr:spPr>
        <a:xfrm flipV="1">
          <a:off x="18399760" y="10988693"/>
          <a:ext cx="80518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138612</xdr:rowOff>
    </xdr:from>
    <xdr:to>
      <xdr:col>102</xdr:col>
      <xdr:colOff>165100</xdr:colOff>
      <xdr:row>64</xdr:row>
      <xdr:rowOff>68762</xdr:rowOff>
    </xdr:to>
    <xdr:sp macro="" textlink="">
      <xdr:nvSpPr>
        <xdr:cNvPr id="623" name="楕円 622">
          <a:extLst>
            <a:ext uri="{FF2B5EF4-FFF2-40B4-BE49-F238E27FC236}">
              <a16:creationId xmlns:a16="http://schemas.microsoft.com/office/drawing/2014/main" id="{BEBC9643-FE49-4A8E-AEED-FB96E4B35C8A}"/>
            </a:ext>
          </a:extLst>
        </xdr:cNvPr>
        <xdr:cNvSpPr/>
      </xdr:nvSpPr>
      <xdr:spPr>
        <a:xfrm>
          <a:off x="17547590" y="10936152"/>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14369</xdr:rowOff>
    </xdr:from>
    <xdr:to>
      <xdr:col>107</xdr:col>
      <xdr:colOff>50800</xdr:colOff>
      <xdr:row>64</xdr:row>
      <xdr:rowOff>17962</xdr:rowOff>
    </xdr:to>
    <xdr:cxnSp macro="">
      <xdr:nvCxnSpPr>
        <xdr:cNvPr id="624" name="直線コネクタ 623">
          <a:extLst>
            <a:ext uri="{FF2B5EF4-FFF2-40B4-BE49-F238E27FC236}">
              <a16:creationId xmlns:a16="http://schemas.microsoft.com/office/drawing/2014/main" id="{AD46F57B-058A-43C2-B953-507EB24CB883}"/>
            </a:ext>
          </a:extLst>
        </xdr:cNvPr>
        <xdr:cNvCxnSpPr/>
      </xdr:nvCxnSpPr>
      <xdr:spPr>
        <a:xfrm flipV="1">
          <a:off x="17602200" y="10990979"/>
          <a:ext cx="797560" cy="3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55</xdr:row>
      <xdr:rowOff>131101</xdr:rowOff>
    </xdr:from>
    <xdr:to>
      <xdr:col>98</xdr:col>
      <xdr:colOff>38100</xdr:colOff>
      <xdr:row>56</xdr:row>
      <xdr:rowOff>61251</xdr:rowOff>
    </xdr:to>
    <xdr:sp macro="" textlink="">
      <xdr:nvSpPr>
        <xdr:cNvPr id="625" name="楕円 624">
          <a:extLst>
            <a:ext uri="{FF2B5EF4-FFF2-40B4-BE49-F238E27FC236}">
              <a16:creationId xmlns:a16="http://schemas.microsoft.com/office/drawing/2014/main" id="{F39DBC6E-4BFD-4DCC-9F22-FF3FA44DA660}"/>
            </a:ext>
          </a:extLst>
        </xdr:cNvPr>
        <xdr:cNvSpPr/>
      </xdr:nvSpPr>
      <xdr:spPr>
        <a:xfrm>
          <a:off x="16761460" y="9564661"/>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56</xdr:row>
      <xdr:rowOff>10451</xdr:rowOff>
    </xdr:from>
    <xdr:to>
      <xdr:col>102</xdr:col>
      <xdr:colOff>114300</xdr:colOff>
      <xdr:row>64</xdr:row>
      <xdr:rowOff>17962</xdr:rowOff>
    </xdr:to>
    <xdr:cxnSp macro="">
      <xdr:nvCxnSpPr>
        <xdr:cNvPr id="626" name="直線コネクタ 625">
          <a:extLst>
            <a:ext uri="{FF2B5EF4-FFF2-40B4-BE49-F238E27FC236}">
              <a16:creationId xmlns:a16="http://schemas.microsoft.com/office/drawing/2014/main" id="{3AA39E65-2380-4B85-8793-32FEA4438DD0}"/>
            </a:ext>
          </a:extLst>
        </xdr:cNvPr>
        <xdr:cNvCxnSpPr/>
      </xdr:nvCxnSpPr>
      <xdr:spPr>
        <a:xfrm>
          <a:off x="16804640" y="9613556"/>
          <a:ext cx="797560" cy="138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111741</xdr:rowOff>
    </xdr:from>
    <xdr:ext cx="469744" cy="259045"/>
    <xdr:sp macro="" textlink="">
      <xdr:nvSpPr>
        <xdr:cNvPr id="627" name="n_1aveValue【学校施設】&#10;一人当たり面積">
          <a:extLst>
            <a:ext uri="{FF2B5EF4-FFF2-40B4-BE49-F238E27FC236}">
              <a16:creationId xmlns:a16="http://schemas.microsoft.com/office/drawing/2014/main" id="{7F70FF61-5E72-4EC3-AD06-842871E4FAE8}"/>
            </a:ext>
          </a:extLst>
        </xdr:cNvPr>
        <xdr:cNvSpPr txBox="1"/>
      </xdr:nvSpPr>
      <xdr:spPr>
        <a:xfrm>
          <a:off x="18982132" y="10398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123824</xdr:rowOff>
    </xdr:from>
    <xdr:ext cx="469744" cy="259045"/>
    <xdr:sp macro="" textlink="">
      <xdr:nvSpPr>
        <xdr:cNvPr id="628" name="n_2aveValue【学校施設】&#10;一人当たり面積">
          <a:extLst>
            <a:ext uri="{FF2B5EF4-FFF2-40B4-BE49-F238E27FC236}">
              <a16:creationId xmlns:a16="http://schemas.microsoft.com/office/drawing/2014/main" id="{39D6CF23-1D06-4A2D-A56C-BA054F81BB84}"/>
            </a:ext>
          </a:extLst>
        </xdr:cNvPr>
        <xdr:cNvSpPr txBox="1"/>
      </xdr:nvSpPr>
      <xdr:spPr>
        <a:xfrm>
          <a:off x="18182032" y="10412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129049</xdr:rowOff>
    </xdr:from>
    <xdr:ext cx="469744" cy="259045"/>
    <xdr:sp macro="" textlink="">
      <xdr:nvSpPr>
        <xdr:cNvPr id="629" name="n_3aveValue【学校施設】&#10;一人当たり面積">
          <a:extLst>
            <a:ext uri="{FF2B5EF4-FFF2-40B4-BE49-F238E27FC236}">
              <a16:creationId xmlns:a16="http://schemas.microsoft.com/office/drawing/2014/main" id="{632BEE6E-0671-40FD-89D4-E9DB65EE6CDD}"/>
            </a:ext>
          </a:extLst>
        </xdr:cNvPr>
        <xdr:cNvSpPr txBox="1"/>
      </xdr:nvSpPr>
      <xdr:spPr>
        <a:xfrm>
          <a:off x="17384472" y="10419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65440</xdr:rowOff>
    </xdr:from>
    <xdr:ext cx="469744" cy="259045"/>
    <xdr:sp macro="" textlink="">
      <xdr:nvSpPr>
        <xdr:cNvPr id="630" name="n_4aveValue【学校施設】&#10;一人当たり面積">
          <a:extLst>
            <a:ext uri="{FF2B5EF4-FFF2-40B4-BE49-F238E27FC236}">
              <a16:creationId xmlns:a16="http://schemas.microsoft.com/office/drawing/2014/main" id="{9CB93453-41D6-4844-B96D-AA54503BAAD5}"/>
            </a:ext>
          </a:extLst>
        </xdr:cNvPr>
        <xdr:cNvSpPr txBox="1"/>
      </xdr:nvSpPr>
      <xdr:spPr>
        <a:xfrm>
          <a:off x="16588817" y="10693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54010</xdr:rowOff>
    </xdr:from>
    <xdr:ext cx="469744" cy="259045"/>
    <xdr:sp macro="" textlink="">
      <xdr:nvSpPr>
        <xdr:cNvPr id="631" name="n_1mainValue【学校施設】&#10;一人当たり面積">
          <a:extLst>
            <a:ext uri="{FF2B5EF4-FFF2-40B4-BE49-F238E27FC236}">
              <a16:creationId xmlns:a16="http://schemas.microsoft.com/office/drawing/2014/main" id="{15318A50-224D-41F9-95DA-A364F1D81EF9}"/>
            </a:ext>
          </a:extLst>
        </xdr:cNvPr>
        <xdr:cNvSpPr txBox="1"/>
      </xdr:nvSpPr>
      <xdr:spPr>
        <a:xfrm>
          <a:off x="18982132" y="11030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56296</xdr:rowOff>
    </xdr:from>
    <xdr:ext cx="469744" cy="259045"/>
    <xdr:sp macro="" textlink="">
      <xdr:nvSpPr>
        <xdr:cNvPr id="632" name="n_2mainValue【学校施設】&#10;一人当たり面積">
          <a:extLst>
            <a:ext uri="{FF2B5EF4-FFF2-40B4-BE49-F238E27FC236}">
              <a16:creationId xmlns:a16="http://schemas.microsoft.com/office/drawing/2014/main" id="{3EC98C21-DE2B-4E4D-8AA3-086D309423AE}"/>
            </a:ext>
          </a:extLst>
        </xdr:cNvPr>
        <xdr:cNvSpPr txBox="1"/>
      </xdr:nvSpPr>
      <xdr:spPr>
        <a:xfrm>
          <a:off x="18182032" y="11032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59889</xdr:rowOff>
    </xdr:from>
    <xdr:ext cx="469744" cy="259045"/>
    <xdr:sp macro="" textlink="">
      <xdr:nvSpPr>
        <xdr:cNvPr id="633" name="n_3mainValue【学校施設】&#10;一人当たり面積">
          <a:extLst>
            <a:ext uri="{FF2B5EF4-FFF2-40B4-BE49-F238E27FC236}">
              <a16:creationId xmlns:a16="http://schemas.microsoft.com/office/drawing/2014/main" id="{BCA3F045-6B18-4865-991A-C68BD5DBE500}"/>
            </a:ext>
          </a:extLst>
        </xdr:cNvPr>
        <xdr:cNvSpPr txBox="1"/>
      </xdr:nvSpPr>
      <xdr:spPr>
        <a:xfrm>
          <a:off x="17384472" y="1102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54</xdr:row>
      <xdr:rowOff>77778</xdr:rowOff>
    </xdr:from>
    <xdr:ext cx="469744" cy="259045"/>
    <xdr:sp macro="" textlink="">
      <xdr:nvSpPr>
        <xdr:cNvPr id="634" name="n_4mainValue【学校施設】&#10;一人当たり面積">
          <a:extLst>
            <a:ext uri="{FF2B5EF4-FFF2-40B4-BE49-F238E27FC236}">
              <a16:creationId xmlns:a16="http://schemas.microsoft.com/office/drawing/2014/main" id="{6D669A76-877F-44B8-94BA-766AD3FD34B1}"/>
            </a:ext>
          </a:extLst>
        </xdr:cNvPr>
        <xdr:cNvSpPr txBox="1"/>
      </xdr:nvSpPr>
      <xdr:spPr>
        <a:xfrm>
          <a:off x="16588817" y="9336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5" name="正方形/長方形 634">
          <a:extLst>
            <a:ext uri="{FF2B5EF4-FFF2-40B4-BE49-F238E27FC236}">
              <a16:creationId xmlns:a16="http://schemas.microsoft.com/office/drawing/2014/main" id="{758044E1-D8A0-4F77-8CA9-B60E231A3386}"/>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6" name="正方形/長方形 635">
          <a:extLst>
            <a:ext uri="{FF2B5EF4-FFF2-40B4-BE49-F238E27FC236}">
              <a16:creationId xmlns:a16="http://schemas.microsoft.com/office/drawing/2014/main" id="{4D2EFAE3-DF67-4911-84D4-29BAB5BB21FD}"/>
            </a:ext>
          </a:extLst>
        </xdr:cNvPr>
        <xdr:cNvSpPr/>
      </xdr:nvSpPr>
      <xdr:spPr>
        <a:xfrm>
          <a:off x="11315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7" name="正方形/長方形 636">
          <a:extLst>
            <a:ext uri="{FF2B5EF4-FFF2-40B4-BE49-F238E27FC236}">
              <a16:creationId xmlns:a16="http://schemas.microsoft.com/office/drawing/2014/main" id="{5649996F-BB0A-47AB-8119-CBC7B308D50D}"/>
            </a:ext>
          </a:extLst>
        </xdr:cNvPr>
        <xdr:cNvSpPr/>
      </xdr:nvSpPr>
      <xdr:spPr>
        <a:xfrm>
          <a:off x="11315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8" name="正方形/長方形 637">
          <a:extLst>
            <a:ext uri="{FF2B5EF4-FFF2-40B4-BE49-F238E27FC236}">
              <a16:creationId xmlns:a16="http://schemas.microsoft.com/office/drawing/2014/main" id="{FE130A54-2420-4FE7-BF45-2E71077758C9}"/>
            </a:ext>
          </a:extLst>
        </xdr:cNvPr>
        <xdr:cNvSpPr/>
      </xdr:nvSpPr>
      <xdr:spPr>
        <a:xfrm>
          <a:off x="122326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9" name="正方形/長方形 638">
          <a:extLst>
            <a:ext uri="{FF2B5EF4-FFF2-40B4-BE49-F238E27FC236}">
              <a16:creationId xmlns:a16="http://schemas.microsoft.com/office/drawing/2014/main" id="{CFD27839-5BF9-4E4B-9A9D-5DF3C2268191}"/>
            </a:ext>
          </a:extLst>
        </xdr:cNvPr>
        <xdr:cNvSpPr/>
      </xdr:nvSpPr>
      <xdr:spPr>
        <a:xfrm>
          <a:off x="122326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40" name="正方形/長方形 639">
          <a:extLst>
            <a:ext uri="{FF2B5EF4-FFF2-40B4-BE49-F238E27FC236}">
              <a16:creationId xmlns:a16="http://schemas.microsoft.com/office/drawing/2014/main" id="{936BA2F1-AE37-40FF-95BF-50EC092A89E0}"/>
            </a:ext>
          </a:extLst>
        </xdr:cNvPr>
        <xdr:cNvSpPr/>
      </xdr:nvSpPr>
      <xdr:spPr>
        <a:xfrm>
          <a:off x="13261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41" name="正方形/長方形 640">
          <a:extLst>
            <a:ext uri="{FF2B5EF4-FFF2-40B4-BE49-F238E27FC236}">
              <a16:creationId xmlns:a16="http://schemas.microsoft.com/office/drawing/2014/main" id="{9CC53E40-DC02-46F8-82D0-24EA30D3C509}"/>
            </a:ext>
          </a:extLst>
        </xdr:cNvPr>
        <xdr:cNvSpPr/>
      </xdr:nvSpPr>
      <xdr:spPr>
        <a:xfrm>
          <a:off x="13261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2" name="正方形/長方形 641">
          <a:extLst>
            <a:ext uri="{FF2B5EF4-FFF2-40B4-BE49-F238E27FC236}">
              <a16:creationId xmlns:a16="http://schemas.microsoft.com/office/drawing/2014/main" id="{960E0715-EABC-4311-85AC-760F84FF86E7}"/>
            </a:ext>
          </a:extLst>
        </xdr:cNvPr>
        <xdr:cNvSpPr/>
      </xdr:nvSpPr>
      <xdr:spPr>
        <a:xfrm>
          <a:off x="1120394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43" name="テキスト ボックス 642">
          <a:extLst>
            <a:ext uri="{FF2B5EF4-FFF2-40B4-BE49-F238E27FC236}">
              <a16:creationId xmlns:a16="http://schemas.microsoft.com/office/drawing/2014/main" id="{552B22D9-37E0-4EA6-9432-FAD6C55DAEBB}"/>
            </a:ext>
          </a:extLst>
        </xdr:cNvPr>
        <xdr:cNvSpPr txBox="1"/>
      </xdr:nvSpPr>
      <xdr:spPr>
        <a:xfrm>
          <a:off x="1116584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44" name="直線コネクタ 643">
          <a:extLst>
            <a:ext uri="{FF2B5EF4-FFF2-40B4-BE49-F238E27FC236}">
              <a16:creationId xmlns:a16="http://schemas.microsoft.com/office/drawing/2014/main" id="{D7148A34-8C5C-41A3-9DC9-B9A948726756}"/>
            </a:ext>
          </a:extLst>
        </xdr:cNvPr>
        <xdr:cNvCxnSpPr/>
      </xdr:nvCxnSpPr>
      <xdr:spPr>
        <a:xfrm>
          <a:off x="1120394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45" name="テキスト ボックス 644">
          <a:extLst>
            <a:ext uri="{FF2B5EF4-FFF2-40B4-BE49-F238E27FC236}">
              <a16:creationId xmlns:a16="http://schemas.microsoft.com/office/drawing/2014/main" id="{99C14B10-3653-460A-B499-F14A1F1459F9}"/>
            </a:ext>
          </a:extLst>
        </xdr:cNvPr>
        <xdr:cNvSpPr txBox="1"/>
      </xdr:nvSpPr>
      <xdr:spPr>
        <a:xfrm>
          <a:off x="10801531"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46" name="直線コネクタ 645">
          <a:extLst>
            <a:ext uri="{FF2B5EF4-FFF2-40B4-BE49-F238E27FC236}">
              <a16:creationId xmlns:a16="http://schemas.microsoft.com/office/drawing/2014/main" id="{ADAD6C8B-DBA7-49C1-9105-2924E6AFBCE9}"/>
            </a:ext>
          </a:extLst>
        </xdr:cNvPr>
        <xdr:cNvCxnSpPr/>
      </xdr:nvCxnSpPr>
      <xdr:spPr>
        <a:xfrm>
          <a:off x="1120394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47" name="テキスト ボックス 646">
          <a:extLst>
            <a:ext uri="{FF2B5EF4-FFF2-40B4-BE49-F238E27FC236}">
              <a16:creationId xmlns:a16="http://schemas.microsoft.com/office/drawing/2014/main" id="{E8CAF61E-FEED-437B-9C4B-970FB619E69A}"/>
            </a:ext>
          </a:extLst>
        </xdr:cNvPr>
        <xdr:cNvSpPr txBox="1"/>
      </xdr:nvSpPr>
      <xdr:spPr>
        <a:xfrm>
          <a:off x="10801531"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8" name="直線コネクタ 647">
          <a:extLst>
            <a:ext uri="{FF2B5EF4-FFF2-40B4-BE49-F238E27FC236}">
              <a16:creationId xmlns:a16="http://schemas.microsoft.com/office/drawing/2014/main" id="{95636920-31A6-4537-9ED7-8213005BE825}"/>
            </a:ext>
          </a:extLst>
        </xdr:cNvPr>
        <xdr:cNvCxnSpPr/>
      </xdr:nvCxnSpPr>
      <xdr:spPr>
        <a:xfrm>
          <a:off x="1120394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9" name="テキスト ボックス 648">
          <a:extLst>
            <a:ext uri="{FF2B5EF4-FFF2-40B4-BE49-F238E27FC236}">
              <a16:creationId xmlns:a16="http://schemas.microsoft.com/office/drawing/2014/main" id="{C6184DDA-B83D-4758-8CDF-64423071592F}"/>
            </a:ext>
          </a:extLst>
        </xdr:cNvPr>
        <xdr:cNvSpPr txBox="1"/>
      </xdr:nvSpPr>
      <xdr:spPr>
        <a:xfrm>
          <a:off x="10842791" y="1433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50" name="直線コネクタ 649">
          <a:extLst>
            <a:ext uri="{FF2B5EF4-FFF2-40B4-BE49-F238E27FC236}">
              <a16:creationId xmlns:a16="http://schemas.microsoft.com/office/drawing/2014/main" id="{06302FD2-F060-4C3C-821C-E5561A50A906}"/>
            </a:ext>
          </a:extLst>
        </xdr:cNvPr>
        <xdr:cNvCxnSpPr/>
      </xdr:nvCxnSpPr>
      <xdr:spPr>
        <a:xfrm>
          <a:off x="1120394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51" name="テキスト ボックス 650">
          <a:extLst>
            <a:ext uri="{FF2B5EF4-FFF2-40B4-BE49-F238E27FC236}">
              <a16:creationId xmlns:a16="http://schemas.microsoft.com/office/drawing/2014/main" id="{3E0B09BE-AF6F-4B9C-8F99-7A6454A7B023}"/>
            </a:ext>
          </a:extLst>
        </xdr:cNvPr>
        <xdr:cNvSpPr txBox="1"/>
      </xdr:nvSpPr>
      <xdr:spPr>
        <a:xfrm>
          <a:off x="10842791" y="1395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52" name="直線コネクタ 651">
          <a:extLst>
            <a:ext uri="{FF2B5EF4-FFF2-40B4-BE49-F238E27FC236}">
              <a16:creationId xmlns:a16="http://schemas.microsoft.com/office/drawing/2014/main" id="{DC924173-71DC-4933-B3D6-048EA623126C}"/>
            </a:ext>
          </a:extLst>
        </xdr:cNvPr>
        <xdr:cNvCxnSpPr/>
      </xdr:nvCxnSpPr>
      <xdr:spPr>
        <a:xfrm>
          <a:off x="1120394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53" name="テキスト ボックス 652">
          <a:extLst>
            <a:ext uri="{FF2B5EF4-FFF2-40B4-BE49-F238E27FC236}">
              <a16:creationId xmlns:a16="http://schemas.microsoft.com/office/drawing/2014/main" id="{7D790A95-7F6F-4998-A8AF-B9C389A50B4E}"/>
            </a:ext>
          </a:extLst>
        </xdr:cNvPr>
        <xdr:cNvSpPr txBox="1"/>
      </xdr:nvSpPr>
      <xdr:spPr>
        <a:xfrm>
          <a:off x="10842791" y="1357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54" name="直線コネクタ 653">
          <a:extLst>
            <a:ext uri="{FF2B5EF4-FFF2-40B4-BE49-F238E27FC236}">
              <a16:creationId xmlns:a16="http://schemas.microsoft.com/office/drawing/2014/main" id="{D040CE3B-A7C9-4A6A-97DC-AC8688460D7C}"/>
            </a:ext>
          </a:extLst>
        </xdr:cNvPr>
        <xdr:cNvCxnSpPr/>
      </xdr:nvCxnSpPr>
      <xdr:spPr>
        <a:xfrm>
          <a:off x="1120394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55" name="テキスト ボックス 654">
          <a:extLst>
            <a:ext uri="{FF2B5EF4-FFF2-40B4-BE49-F238E27FC236}">
              <a16:creationId xmlns:a16="http://schemas.microsoft.com/office/drawing/2014/main" id="{6A8F09CA-A0EA-440A-A480-B12F0510AE1D}"/>
            </a:ext>
          </a:extLst>
        </xdr:cNvPr>
        <xdr:cNvSpPr txBox="1"/>
      </xdr:nvSpPr>
      <xdr:spPr>
        <a:xfrm>
          <a:off x="10905006" y="13194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6" name="直線コネクタ 655">
          <a:extLst>
            <a:ext uri="{FF2B5EF4-FFF2-40B4-BE49-F238E27FC236}">
              <a16:creationId xmlns:a16="http://schemas.microsoft.com/office/drawing/2014/main" id="{2FE14792-500A-4A3F-938A-FCA81689241E}"/>
            </a:ext>
          </a:extLst>
        </xdr:cNvPr>
        <xdr:cNvCxnSpPr/>
      </xdr:nvCxnSpPr>
      <xdr:spPr>
        <a:xfrm>
          <a:off x="1120394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7" name="【児童館】&#10;有形固定資産減価償却率グラフ枠">
          <a:extLst>
            <a:ext uri="{FF2B5EF4-FFF2-40B4-BE49-F238E27FC236}">
              <a16:creationId xmlns:a16="http://schemas.microsoft.com/office/drawing/2014/main" id="{9E1A3257-0F0B-42A2-A90F-DBBD735D6C04}"/>
            </a:ext>
          </a:extLst>
        </xdr:cNvPr>
        <xdr:cNvSpPr/>
      </xdr:nvSpPr>
      <xdr:spPr>
        <a:xfrm>
          <a:off x="1120394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25400</xdr:rowOff>
    </xdr:from>
    <xdr:to>
      <xdr:col>85</xdr:col>
      <xdr:colOff>126364</xdr:colOff>
      <xdr:row>85</xdr:row>
      <xdr:rowOff>31750</xdr:rowOff>
    </xdr:to>
    <xdr:cxnSp macro="">
      <xdr:nvCxnSpPr>
        <xdr:cNvPr id="658" name="直線コネクタ 657">
          <a:extLst>
            <a:ext uri="{FF2B5EF4-FFF2-40B4-BE49-F238E27FC236}">
              <a16:creationId xmlns:a16="http://schemas.microsoft.com/office/drawing/2014/main" id="{71143A5F-F7FB-44C3-AC3E-B2FEDF6E8A28}"/>
            </a:ext>
          </a:extLst>
        </xdr:cNvPr>
        <xdr:cNvCxnSpPr/>
      </xdr:nvCxnSpPr>
      <xdr:spPr>
        <a:xfrm flipV="1">
          <a:off x="14703424" y="13394690"/>
          <a:ext cx="0" cy="1208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59" name="【児童館】&#10;有形固定資産減価償却率最小値テキスト">
          <a:extLst>
            <a:ext uri="{FF2B5EF4-FFF2-40B4-BE49-F238E27FC236}">
              <a16:creationId xmlns:a16="http://schemas.microsoft.com/office/drawing/2014/main" id="{8222CBDD-8F13-4872-BAD1-1B89D0E237AC}"/>
            </a:ext>
          </a:extLst>
        </xdr:cNvPr>
        <xdr:cNvSpPr txBox="1"/>
      </xdr:nvSpPr>
      <xdr:spPr>
        <a:xfrm>
          <a:off x="1474216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60" name="直線コネクタ 659">
          <a:extLst>
            <a:ext uri="{FF2B5EF4-FFF2-40B4-BE49-F238E27FC236}">
              <a16:creationId xmlns:a16="http://schemas.microsoft.com/office/drawing/2014/main" id="{0085B697-AC44-48D3-935A-DB907F4866AE}"/>
            </a:ext>
          </a:extLst>
        </xdr:cNvPr>
        <xdr:cNvCxnSpPr/>
      </xdr:nvCxnSpPr>
      <xdr:spPr>
        <a:xfrm>
          <a:off x="14611350" y="146030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143527</xdr:rowOff>
    </xdr:from>
    <xdr:ext cx="340478" cy="259045"/>
    <xdr:sp macro="" textlink="">
      <xdr:nvSpPr>
        <xdr:cNvPr id="661" name="【児童館】&#10;有形固定資産減価償却率最大値テキスト">
          <a:extLst>
            <a:ext uri="{FF2B5EF4-FFF2-40B4-BE49-F238E27FC236}">
              <a16:creationId xmlns:a16="http://schemas.microsoft.com/office/drawing/2014/main" id="{2BDD23FC-C2C4-4104-BA10-BB0C1266098E}"/>
            </a:ext>
          </a:extLst>
        </xdr:cNvPr>
        <xdr:cNvSpPr txBox="1"/>
      </xdr:nvSpPr>
      <xdr:spPr>
        <a:xfrm>
          <a:off x="14742160" y="13171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62" name="直線コネクタ 661">
          <a:extLst>
            <a:ext uri="{FF2B5EF4-FFF2-40B4-BE49-F238E27FC236}">
              <a16:creationId xmlns:a16="http://schemas.microsoft.com/office/drawing/2014/main" id="{2E613B66-F339-4CA9-B63D-4EEDAE881874}"/>
            </a:ext>
          </a:extLst>
        </xdr:cNvPr>
        <xdr:cNvCxnSpPr/>
      </xdr:nvCxnSpPr>
      <xdr:spPr>
        <a:xfrm>
          <a:off x="14611350" y="133946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113047</xdr:rowOff>
    </xdr:from>
    <xdr:ext cx="405111" cy="259045"/>
    <xdr:sp macro="" textlink="">
      <xdr:nvSpPr>
        <xdr:cNvPr id="663" name="【児童館】&#10;有形固定資産減価償却率平均値テキスト">
          <a:extLst>
            <a:ext uri="{FF2B5EF4-FFF2-40B4-BE49-F238E27FC236}">
              <a16:creationId xmlns:a16="http://schemas.microsoft.com/office/drawing/2014/main" id="{3E3D2101-745A-4B50-BC3A-A604C1131723}"/>
            </a:ext>
          </a:extLst>
        </xdr:cNvPr>
        <xdr:cNvSpPr txBox="1"/>
      </xdr:nvSpPr>
      <xdr:spPr>
        <a:xfrm>
          <a:off x="14742160" y="140004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134620</xdr:rowOff>
    </xdr:from>
    <xdr:to>
      <xdr:col>85</xdr:col>
      <xdr:colOff>177800</xdr:colOff>
      <xdr:row>82</xdr:row>
      <xdr:rowOff>64770</xdr:rowOff>
    </xdr:to>
    <xdr:sp macro="" textlink="">
      <xdr:nvSpPr>
        <xdr:cNvPr id="664" name="フローチャート: 判断 663">
          <a:extLst>
            <a:ext uri="{FF2B5EF4-FFF2-40B4-BE49-F238E27FC236}">
              <a16:creationId xmlns:a16="http://schemas.microsoft.com/office/drawing/2014/main" id="{242B2B03-C416-4A43-80DC-10B2EDB5F8A2}"/>
            </a:ext>
          </a:extLst>
        </xdr:cNvPr>
        <xdr:cNvSpPr/>
      </xdr:nvSpPr>
      <xdr:spPr>
        <a:xfrm>
          <a:off x="14649450" y="1401826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101600</xdr:rowOff>
    </xdr:from>
    <xdr:to>
      <xdr:col>81</xdr:col>
      <xdr:colOff>101600</xdr:colOff>
      <xdr:row>82</xdr:row>
      <xdr:rowOff>31750</xdr:rowOff>
    </xdr:to>
    <xdr:sp macro="" textlink="">
      <xdr:nvSpPr>
        <xdr:cNvPr id="665" name="フローチャート: 判断 664">
          <a:extLst>
            <a:ext uri="{FF2B5EF4-FFF2-40B4-BE49-F238E27FC236}">
              <a16:creationId xmlns:a16="http://schemas.microsoft.com/office/drawing/2014/main" id="{A27CEAFE-040D-4840-8F90-D5FBE5132822}"/>
            </a:ext>
          </a:extLst>
        </xdr:cNvPr>
        <xdr:cNvSpPr/>
      </xdr:nvSpPr>
      <xdr:spPr>
        <a:xfrm>
          <a:off x="13887450" y="1398524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71120</xdr:rowOff>
    </xdr:from>
    <xdr:to>
      <xdr:col>76</xdr:col>
      <xdr:colOff>165100</xdr:colOff>
      <xdr:row>82</xdr:row>
      <xdr:rowOff>1270</xdr:rowOff>
    </xdr:to>
    <xdr:sp macro="" textlink="">
      <xdr:nvSpPr>
        <xdr:cNvPr id="666" name="フローチャート: 判断 665">
          <a:extLst>
            <a:ext uri="{FF2B5EF4-FFF2-40B4-BE49-F238E27FC236}">
              <a16:creationId xmlns:a16="http://schemas.microsoft.com/office/drawing/2014/main" id="{65105A52-3212-4766-916A-3C98D3E3D890}"/>
            </a:ext>
          </a:extLst>
        </xdr:cNvPr>
        <xdr:cNvSpPr/>
      </xdr:nvSpPr>
      <xdr:spPr>
        <a:xfrm>
          <a:off x="13089890" y="1395666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114300</xdr:rowOff>
    </xdr:from>
    <xdr:to>
      <xdr:col>72</xdr:col>
      <xdr:colOff>38100</xdr:colOff>
      <xdr:row>82</xdr:row>
      <xdr:rowOff>44450</xdr:rowOff>
    </xdr:to>
    <xdr:sp macro="" textlink="">
      <xdr:nvSpPr>
        <xdr:cNvPr id="667" name="フローチャート: 判断 666">
          <a:extLst>
            <a:ext uri="{FF2B5EF4-FFF2-40B4-BE49-F238E27FC236}">
              <a16:creationId xmlns:a16="http://schemas.microsoft.com/office/drawing/2014/main" id="{174EC962-1A95-4DB2-9A50-B3990A96E9D5}"/>
            </a:ext>
          </a:extLst>
        </xdr:cNvPr>
        <xdr:cNvSpPr/>
      </xdr:nvSpPr>
      <xdr:spPr>
        <a:xfrm>
          <a:off x="12303760" y="1400175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121920</xdr:rowOff>
    </xdr:from>
    <xdr:to>
      <xdr:col>67</xdr:col>
      <xdr:colOff>101600</xdr:colOff>
      <xdr:row>82</xdr:row>
      <xdr:rowOff>52070</xdr:rowOff>
    </xdr:to>
    <xdr:sp macro="" textlink="">
      <xdr:nvSpPr>
        <xdr:cNvPr id="668" name="フローチャート: 判断 667">
          <a:extLst>
            <a:ext uri="{FF2B5EF4-FFF2-40B4-BE49-F238E27FC236}">
              <a16:creationId xmlns:a16="http://schemas.microsoft.com/office/drawing/2014/main" id="{814A72F6-4040-49A6-9EFA-A9315711F4B7}"/>
            </a:ext>
          </a:extLst>
        </xdr:cNvPr>
        <xdr:cNvSpPr/>
      </xdr:nvSpPr>
      <xdr:spPr>
        <a:xfrm>
          <a:off x="11487150" y="1401127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9" name="テキスト ボックス 668">
          <a:extLst>
            <a:ext uri="{FF2B5EF4-FFF2-40B4-BE49-F238E27FC236}">
              <a16:creationId xmlns:a16="http://schemas.microsoft.com/office/drawing/2014/main" id="{47AE8753-F4BE-4FA7-ABFB-C30144B5F9C5}"/>
            </a:ext>
          </a:extLst>
        </xdr:cNvPr>
        <xdr:cNvSpPr txBox="1"/>
      </xdr:nvSpPr>
      <xdr:spPr>
        <a:xfrm>
          <a:off x="1453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70" name="テキスト ボックス 669">
          <a:extLst>
            <a:ext uri="{FF2B5EF4-FFF2-40B4-BE49-F238E27FC236}">
              <a16:creationId xmlns:a16="http://schemas.microsoft.com/office/drawing/2014/main" id="{24C5A1A9-585B-4DE5-8BC1-71775C96AC43}"/>
            </a:ext>
          </a:extLst>
        </xdr:cNvPr>
        <xdr:cNvSpPr txBox="1"/>
      </xdr:nvSpPr>
      <xdr:spPr>
        <a:xfrm>
          <a:off x="13770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71" name="テキスト ボックス 670">
          <a:extLst>
            <a:ext uri="{FF2B5EF4-FFF2-40B4-BE49-F238E27FC236}">
              <a16:creationId xmlns:a16="http://schemas.microsoft.com/office/drawing/2014/main" id="{D4B73827-2982-4A1A-B902-B3D33A90FC01}"/>
            </a:ext>
          </a:extLst>
        </xdr:cNvPr>
        <xdr:cNvSpPr txBox="1"/>
      </xdr:nvSpPr>
      <xdr:spPr>
        <a:xfrm>
          <a:off x="12973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72" name="テキスト ボックス 671">
          <a:extLst>
            <a:ext uri="{FF2B5EF4-FFF2-40B4-BE49-F238E27FC236}">
              <a16:creationId xmlns:a16="http://schemas.microsoft.com/office/drawing/2014/main" id="{17984951-5CEB-4152-A881-BB9F1BCF8EDD}"/>
            </a:ext>
          </a:extLst>
        </xdr:cNvPr>
        <xdr:cNvSpPr txBox="1"/>
      </xdr:nvSpPr>
      <xdr:spPr>
        <a:xfrm>
          <a:off x="12175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3" name="テキスト ボックス 672">
          <a:extLst>
            <a:ext uri="{FF2B5EF4-FFF2-40B4-BE49-F238E27FC236}">
              <a16:creationId xmlns:a16="http://schemas.microsoft.com/office/drawing/2014/main" id="{2DBF219E-5E67-4A6F-9CB1-66CD5628E101}"/>
            </a:ext>
          </a:extLst>
        </xdr:cNvPr>
        <xdr:cNvSpPr txBox="1"/>
      </xdr:nvSpPr>
      <xdr:spPr>
        <a:xfrm>
          <a:off x="11370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27939</xdr:rowOff>
    </xdr:from>
    <xdr:to>
      <xdr:col>85</xdr:col>
      <xdr:colOff>177800</xdr:colOff>
      <xdr:row>78</xdr:row>
      <xdr:rowOff>129539</xdr:rowOff>
    </xdr:to>
    <xdr:sp macro="" textlink="">
      <xdr:nvSpPr>
        <xdr:cNvPr id="674" name="楕円 673">
          <a:extLst>
            <a:ext uri="{FF2B5EF4-FFF2-40B4-BE49-F238E27FC236}">
              <a16:creationId xmlns:a16="http://schemas.microsoft.com/office/drawing/2014/main" id="{43E21415-4B07-43F5-9B56-6FE6B0629615}"/>
            </a:ext>
          </a:extLst>
        </xdr:cNvPr>
        <xdr:cNvSpPr/>
      </xdr:nvSpPr>
      <xdr:spPr>
        <a:xfrm>
          <a:off x="14649450" y="13399134"/>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114316</xdr:rowOff>
    </xdr:from>
    <xdr:ext cx="340478" cy="259045"/>
    <xdr:sp macro="" textlink="">
      <xdr:nvSpPr>
        <xdr:cNvPr id="675" name="【児童館】&#10;有形固定資産減価償却率該当値テキスト">
          <a:extLst>
            <a:ext uri="{FF2B5EF4-FFF2-40B4-BE49-F238E27FC236}">
              <a16:creationId xmlns:a16="http://schemas.microsoft.com/office/drawing/2014/main" id="{31F4F058-12F0-4069-A1B1-0E028B363C34}"/>
            </a:ext>
          </a:extLst>
        </xdr:cNvPr>
        <xdr:cNvSpPr txBox="1"/>
      </xdr:nvSpPr>
      <xdr:spPr>
        <a:xfrm>
          <a:off x="14742160" y="133159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140970</xdr:rowOff>
    </xdr:from>
    <xdr:to>
      <xdr:col>81</xdr:col>
      <xdr:colOff>101600</xdr:colOff>
      <xdr:row>78</xdr:row>
      <xdr:rowOff>71120</xdr:rowOff>
    </xdr:to>
    <xdr:sp macro="" textlink="">
      <xdr:nvSpPr>
        <xdr:cNvPr id="676" name="楕円 675">
          <a:extLst>
            <a:ext uri="{FF2B5EF4-FFF2-40B4-BE49-F238E27FC236}">
              <a16:creationId xmlns:a16="http://schemas.microsoft.com/office/drawing/2014/main" id="{DC22FBC9-694E-4321-A5B7-349E27EE8701}"/>
            </a:ext>
          </a:extLst>
        </xdr:cNvPr>
        <xdr:cNvSpPr/>
      </xdr:nvSpPr>
      <xdr:spPr>
        <a:xfrm>
          <a:off x="13887450" y="1334071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20320</xdr:rowOff>
    </xdr:from>
    <xdr:to>
      <xdr:col>85</xdr:col>
      <xdr:colOff>127000</xdr:colOff>
      <xdr:row>78</xdr:row>
      <xdr:rowOff>78739</xdr:rowOff>
    </xdr:to>
    <xdr:cxnSp macro="">
      <xdr:nvCxnSpPr>
        <xdr:cNvPr id="677" name="直線コネクタ 676">
          <a:extLst>
            <a:ext uri="{FF2B5EF4-FFF2-40B4-BE49-F238E27FC236}">
              <a16:creationId xmlns:a16="http://schemas.microsoft.com/office/drawing/2014/main" id="{B5813546-B54F-4954-B52D-DED3E93196D1}"/>
            </a:ext>
          </a:extLst>
        </xdr:cNvPr>
        <xdr:cNvCxnSpPr/>
      </xdr:nvCxnSpPr>
      <xdr:spPr>
        <a:xfrm>
          <a:off x="13942060" y="13389610"/>
          <a:ext cx="762000" cy="62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82550</xdr:rowOff>
    </xdr:from>
    <xdr:to>
      <xdr:col>76</xdr:col>
      <xdr:colOff>165100</xdr:colOff>
      <xdr:row>78</xdr:row>
      <xdr:rowOff>12700</xdr:rowOff>
    </xdr:to>
    <xdr:sp macro="" textlink="">
      <xdr:nvSpPr>
        <xdr:cNvPr id="678" name="楕円 677">
          <a:extLst>
            <a:ext uri="{FF2B5EF4-FFF2-40B4-BE49-F238E27FC236}">
              <a16:creationId xmlns:a16="http://schemas.microsoft.com/office/drawing/2014/main" id="{C4A19F2A-8F74-454A-82BA-9F046E147A82}"/>
            </a:ext>
          </a:extLst>
        </xdr:cNvPr>
        <xdr:cNvSpPr/>
      </xdr:nvSpPr>
      <xdr:spPr>
        <a:xfrm>
          <a:off x="13089890" y="1328610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133350</xdr:rowOff>
    </xdr:from>
    <xdr:to>
      <xdr:col>81</xdr:col>
      <xdr:colOff>50800</xdr:colOff>
      <xdr:row>78</xdr:row>
      <xdr:rowOff>20320</xdr:rowOff>
    </xdr:to>
    <xdr:cxnSp macro="">
      <xdr:nvCxnSpPr>
        <xdr:cNvPr id="679" name="直線コネクタ 678">
          <a:extLst>
            <a:ext uri="{FF2B5EF4-FFF2-40B4-BE49-F238E27FC236}">
              <a16:creationId xmlns:a16="http://schemas.microsoft.com/office/drawing/2014/main" id="{539EC702-51DE-4A48-ABA9-E4830F7A1CCF}"/>
            </a:ext>
          </a:extLst>
        </xdr:cNvPr>
        <xdr:cNvCxnSpPr/>
      </xdr:nvCxnSpPr>
      <xdr:spPr>
        <a:xfrm>
          <a:off x="13144500" y="13331190"/>
          <a:ext cx="797560" cy="5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22877</xdr:rowOff>
    </xdr:from>
    <xdr:ext cx="405111" cy="259045"/>
    <xdr:sp macro="" textlink="">
      <xdr:nvSpPr>
        <xdr:cNvPr id="680" name="n_1aveValue【児童館】&#10;有形固定資産減価償却率">
          <a:extLst>
            <a:ext uri="{FF2B5EF4-FFF2-40B4-BE49-F238E27FC236}">
              <a16:creationId xmlns:a16="http://schemas.microsoft.com/office/drawing/2014/main" id="{32D226B5-5C9B-4E98-AD45-80560C4E63AC}"/>
            </a:ext>
          </a:extLst>
        </xdr:cNvPr>
        <xdr:cNvSpPr txBox="1"/>
      </xdr:nvSpPr>
      <xdr:spPr>
        <a:xfrm>
          <a:off x="13738234" y="1407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163847</xdr:rowOff>
    </xdr:from>
    <xdr:ext cx="405111" cy="259045"/>
    <xdr:sp macro="" textlink="">
      <xdr:nvSpPr>
        <xdr:cNvPr id="681" name="n_2aveValue【児童館】&#10;有形固定資産減価償却率">
          <a:extLst>
            <a:ext uri="{FF2B5EF4-FFF2-40B4-BE49-F238E27FC236}">
              <a16:creationId xmlns:a16="http://schemas.microsoft.com/office/drawing/2014/main" id="{2CF227DB-B448-48F4-8806-B02245F87FA6}"/>
            </a:ext>
          </a:extLst>
        </xdr:cNvPr>
        <xdr:cNvSpPr txBox="1"/>
      </xdr:nvSpPr>
      <xdr:spPr>
        <a:xfrm>
          <a:off x="12957184" y="1405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60977</xdr:rowOff>
    </xdr:from>
    <xdr:ext cx="405111" cy="259045"/>
    <xdr:sp macro="" textlink="">
      <xdr:nvSpPr>
        <xdr:cNvPr id="682" name="n_3aveValue【児童館】&#10;有形固定資産減価償却率">
          <a:extLst>
            <a:ext uri="{FF2B5EF4-FFF2-40B4-BE49-F238E27FC236}">
              <a16:creationId xmlns:a16="http://schemas.microsoft.com/office/drawing/2014/main" id="{5348D77A-9250-4912-8621-74073E0AF263}"/>
            </a:ext>
          </a:extLst>
        </xdr:cNvPr>
        <xdr:cNvSpPr txBox="1"/>
      </xdr:nvSpPr>
      <xdr:spPr>
        <a:xfrm>
          <a:off x="12171054" y="13773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68597</xdr:rowOff>
    </xdr:from>
    <xdr:ext cx="405111" cy="259045"/>
    <xdr:sp macro="" textlink="">
      <xdr:nvSpPr>
        <xdr:cNvPr id="683" name="n_4aveValue【児童館】&#10;有形固定資産減価償却率">
          <a:extLst>
            <a:ext uri="{FF2B5EF4-FFF2-40B4-BE49-F238E27FC236}">
              <a16:creationId xmlns:a16="http://schemas.microsoft.com/office/drawing/2014/main" id="{0FFCBF6A-E053-4DCF-9FC9-F5AA86306A33}"/>
            </a:ext>
          </a:extLst>
        </xdr:cNvPr>
        <xdr:cNvSpPr txBox="1"/>
      </xdr:nvSpPr>
      <xdr:spPr>
        <a:xfrm>
          <a:off x="11354444" y="13782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76</xdr:row>
      <xdr:rowOff>87647</xdr:rowOff>
    </xdr:from>
    <xdr:ext cx="340478" cy="259045"/>
    <xdr:sp macro="" textlink="">
      <xdr:nvSpPr>
        <xdr:cNvPr id="684" name="n_1mainValue【児童館】&#10;有形固定資産減価償却率">
          <a:extLst>
            <a:ext uri="{FF2B5EF4-FFF2-40B4-BE49-F238E27FC236}">
              <a16:creationId xmlns:a16="http://schemas.microsoft.com/office/drawing/2014/main" id="{BFAD9B96-6585-41C7-A945-B20FF89E6CDF}"/>
            </a:ext>
          </a:extLst>
        </xdr:cNvPr>
        <xdr:cNvSpPr txBox="1"/>
      </xdr:nvSpPr>
      <xdr:spPr>
        <a:xfrm>
          <a:off x="13770551" y="131216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76</xdr:row>
      <xdr:rowOff>29227</xdr:rowOff>
    </xdr:from>
    <xdr:ext cx="340478" cy="259045"/>
    <xdr:sp macro="" textlink="">
      <xdr:nvSpPr>
        <xdr:cNvPr id="685" name="n_2mainValue【児童館】&#10;有形固定資産減価償却率">
          <a:extLst>
            <a:ext uri="{FF2B5EF4-FFF2-40B4-BE49-F238E27FC236}">
              <a16:creationId xmlns:a16="http://schemas.microsoft.com/office/drawing/2014/main" id="{027A8229-3314-4C2E-AD4C-B138602D1643}"/>
            </a:ext>
          </a:extLst>
        </xdr:cNvPr>
        <xdr:cNvSpPr txBox="1"/>
      </xdr:nvSpPr>
      <xdr:spPr>
        <a:xfrm>
          <a:off x="12989501" y="130575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6" name="正方形/長方形 685">
          <a:extLst>
            <a:ext uri="{FF2B5EF4-FFF2-40B4-BE49-F238E27FC236}">
              <a16:creationId xmlns:a16="http://schemas.microsoft.com/office/drawing/2014/main" id="{7B7B3258-BA53-42F5-B3E9-61A55834C869}"/>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7" name="正方形/長方形 686">
          <a:extLst>
            <a:ext uri="{FF2B5EF4-FFF2-40B4-BE49-F238E27FC236}">
              <a16:creationId xmlns:a16="http://schemas.microsoft.com/office/drawing/2014/main" id="{7F7362C2-DFD8-47E4-943E-81C498A6670D}"/>
            </a:ext>
          </a:extLst>
        </xdr:cNvPr>
        <xdr:cNvSpPr/>
      </xdr:nvSpPr>
      <xdr:spPr>
        <a:xfrm>
          <a:off x="16590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8" name="正方形/長方形 687">
          <a:extLst>
            <a:ext uri="{FF2B5EF4-FFF2-40B4-BE49-F238E27FC236}">
              <a16:creationId xmlns:a16="http://schemas.microsoft.com/office/drawing/2014/main" id="{6731D4B4-4F13-43FC-AF71-69DBBD7F9804}"/>
            </a:ext>
          </a:extLst>
        </xdr:cNvPr>
        <xdr:cNvSpPr/>
      </xdr:nvSpPr>
      <xdr:spPr>
        <a:xfrm>
          <a:off x="16590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9" name="正方形/長方形 688">
          <a:extLst>
            <a:ext uri="{FF2B5EF4-FFF2-40B4-BE49-F238E27FC236}">
              <a16:creationId xmlns:a16="http://schemas.microsoft.com/office/drawing/2014/main" id="{B538E0B3-4C37-468A-8CD8-7F64D81F7FA3}"/>
            </a:ext>
          </a:extLst>
        </xdr:cNvPr>
        <xdr:cNvSpPr/>
      </xdr:nvSpPr>
      <xdr:spPr>
        <a:xfrm>
          <a:off x="174879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0" name="正方形/長方形 689">
          <a:extLst>
            <a:ext uri="{FF2B5EF4-FFF2-40B4-BE49-F238E27FC236}">
              <a16:creationId xmlns:a16="http://schemas.microsoft.com/office/drawing/2014/main" id="{DD550A02-A5A3-4668-8383-01EA387F3E3F}"/>
            </a:ext>
          </a:extLst>
        </xdr:cNvPr>
        <xdr:cNvSpPr/>
      </xdr:nvSpPr>
      <xdr:spPr>
        <a:xfrm>
          <a:off x="174879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1" name="正方形/長方形 690">
          <a:extLst>
            <a:ext uri="{FF2B5EF4-FFF2-40B4-BE49-F238E27FC236}">
              <a16:creationId xmlns:a16="http://schemas.microsoft.com/office/drawing/2014/main" id="{8F8F7CA2-432D-42DB-AFA0-BE8A6771AE2C}"/>
            </a:ext>
          </a:extLst>
        </xdr:cNvPr>
        <xdr:cNvSpPr/>
      </xdr:nvSpPr>
      <xdr:spPr>
        <a:xfrm>
          <a:off x="18516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2" name="正方形/長方形 691">
          <a:extLst>
            <a:ext uri="{FF2B5EF4-FFF2-40B4-BE49-F238E27FC236}">
              <a16:creationId xmlns:a16="http://schemas.microsoft.com/office/drawing/2014/main" id="{DA2CEA8C-96DD-4FC3-802E-B8D566BA8DC7}"/>
            </a:ext>
          </a:extLst>
        </xdr:cNvPr>
        <xdr:cNvSpPr/>
      </xdr:nvSpPr>
      <xdr:spPr>
        <a:xfrm>
          <a:off x="18516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3" name="正方形/長方形 692">
          <a:extLst>
            <a:ext uri="{FF2B5EF4-FFF2-40B4-BE49-F238E27FC236}">
              <a16:creationId xmlns:a16="http://schemas.microsoft.com/office/drawing/2014/main" id="{1FD5C28A-9385-45F2-A485-742E2BAE329F}"/>
            </a:ext>
          </a:extLst>
        </xdr:cNvPr>
        <xdr:cNvSpPr/>
      </xdr:nvSpPr>
      <xdr:spPr>
        <a:xfrm>
          <a:off x="164592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4" name="テキスト ボックス 693">
          <a:extLst>
            <a:ext uri="{FF2B5EF4-FFF2-40B4-BE49-F238E27FC236}">
              <a16:creationId xmlns:a16="http://schemas.microsoft.com/office/drawing/2014/main" id="{6E0C8062-8A21-4DFE-805D-DDD5DFA28A3C}"/>
            </a:ext>
          </a:extLst>
        </xdr:cNvPr>
        <xdr:cNvSpPr txBox="1"/>
      </xdr:nvSpPr>
      <xdr:spPr>
        <a:xfrm>
          <a:off x="164401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5" name="直線コネクタ 694">
          <a:extLst>
            <a:ext uri="{FF2B5EF4-FFF2-40B4-BE49-F238E27FC236}">
              <a16:creationId xmlns:a16="http://schemas.microsoft.com/office/drawing/2014/main" id="{905CAFFC-0024-4EEF-8D6E-415C8DBBEE1F}"/>
            </a:ext>
          </a:extLst>
        </xdr:cNvPr>
        <xdr:cNvCxnSpPr/>
      </xdr:nvCxnSpPr>
      <xdr:spPr>
        <a:xfrm>
          <a:off x="164592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6" name="直線コネクタ 695">
          <a:extLst>
            <a:ext uri="{FF2B5EF4-FFF2-40B4-BE49-F238E27FC236}">
              <a16:creationId xmlns:a16="http://schemas.microsoft.com/office/drawing/2014/main" id="{62DAAB82-ACE1-4615-B47A-C2ADC2270D66}"/>
            </a:ext>
          </a:extLst>
        </xdr:cNvPr>
        <xdr:cNvCxnSpPr/>
      </xdr:nvCxnSpPr>
      <xdr:spPr>
        <a:xfrm>
          <a:off x="1645920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7" name="テキスト ボックス 696">
          <a:extLst>
            <a:ext uri="{FF2B5EF4-FFF2-40B4-BE49-F238E27FC236}">
              <a16:creationId xmlns:a16="http://schemas.microsoft.com/office/drawing/2014/main" id="{03C4ABA7-A1D8-4A90-9A28-35EEA5B3EE02}"/>
            </a:ext>
          </a:extLst>
        </xdr:cNvPr>
        <xdr:cNvSpPr txBox="1"/>
      </xdr:nvSpPr>
      <xdr:spPr>
        <a:xfrm>
          <a:off x="16047266"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8" name="直線コネクタ 697">
          <a:extLst>
            <a:ext uri="{FF2B5EF4-FFF2-40B4-BE49-F238E27FC236}">
              <a16:creationId xmlns:a16="http://schemas.microsoft.com/office/drawing/2014/main" id="{28033EAE-90DD-4BC6-AD39-E1F10795E7F1}"/>
            </a:ext>
          </a:extLst>
        </xdr:cNvPr>
        <xdr:cNvCxnSpPr/>
      </xdr:nvCxnSpPr>
      <xdr:spPr>
        <a:xfrm>
          <a:off x="1645920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9" name="テキスト ボックス 698">
          <a:extLst>
            <a:ext uri="{FF2B5EF4-FFF2-40B4-BE49-F238E27FC236}">
              <a16:creationId xmlns:a16="http://schemas.microsoft.com/office/drawing/2014/main" id="{6F66CC4A-A62E-441C-B959-B8928D42AD25}"/>
            </a:ext>
          </a:extLst>
        </xdr:cNvPr>
        <xdr:cNvSpPr txBox="1"/>
      </xdr:nvSpPr>
      <xdr:spPr>
        <a:xfrm>
          <a:off x="16047266" y="1433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00" name="直線コネクタ 699">
          <a:extLst>
            <a:ext uri="{FF2B5EF4-FFF2-40B4-BE49-F238E27FC236}">
              <a16:creationId xmlns:a16="http://schemas.microsoft.com/office/drawing/2014/main" id="{760C8279-2909-49F0-B46C-7916579A5570}"/>
            </a:ext>
          </a:extLst>
        </xdr:cNvPr>
        <xdr:cNvCxnSpPr/>
      </xdr:nvCxnSpPr>
      <xdr:spPr>
        <a:xfrm>
          <a:off x="1645920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1" name="テキスト ボックス 700">
          <a:extLst>
            <a:ext uri="{FF2B5EF4-FFF2-40B4-BE49-F238E27FC236}">
              <a16:creationId xmlns:a16="http://schemas.microsoft.com/office/drawing/2014/main" id="{E3A12447-F4F7-4196-9473-ABAFBD7F9C8A}"/>
            </a:ext>
          </a:extLst>
        </xdr:cNvPr>
        <xdr:cNvSpPr txBox="1"/>
      </xdr:nvSpPr>
      <xdr:spPr>
        <a:xfrm>
          <a:off x="16047266" y="1395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2" name="直線コネクタ 701">
          <a:extLst>
            <a:ext uri="{FF2B5EF4-FFF2-40B4-BE49-F238E27FC236}">
              <a16:creationId xmlns:a16="http://schemas.microsoft.com/office/drawing/2014/main" id="{CEA46322-0AB2-443B-89AF-A418874FBAA2}"/>
            </a:ext>
          </a:extLst>
        </xdr:cNvPr>
        <xdr:cNvCxnSpPr/>
      </xdr:nvCxnSpPr>
      <xdr:spPr>
        <a:xfrm>
          <a:off x="1645920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3" name="テキスト ボックス 702">
          <a:extLst>
            <a:ext uri="{FF2B5EF4-FFF2-40B4-BE49-F238E27FC236}">
              <a16:creationId xmlns:a16="http://schemas.microsoft.com/office/drawing/2014/main" id="{2B9680CD-355A-4C31-A36A-F5AEB9034804}"/>
            </a:ext>
          </a:extLst>
        </xdr:cNvPr>
        <xdr:cNvSpPr txBox="1"/>
      </xdr:nvSpPr>
      <xdr:spPr>
        <a:xfrm>
          <a:off x="16047266" y="1357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4" name="直線コネクタ 703">
          <a:extLst>
            <a:ext uri="{FF2B5EF4-FFF2-40B4-BE49-F238E27FC236}">
              <a16:creationId xmlns:a16="http://schemas.microsoft.com/office/drawing/2014/main" id="{442BE0D9-A9BF-4706-AC29-279F864465EB}"/>
            </a:ext>
          </a:extLst>
        </xdr:cNvPr>
        <xdr:cNvCxnSpPr/>
      </xdr:nvCxnSpPr>
      <xdr:spPr>
        <a:xfrm>
          <a:off x="1645920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5" name="テキスト ボックス 704">
          <a:extLst>
            <a:ext uri="{FF2B5EF4-FFF2-40B4-BE49-F238E27FC236}">
              <a16:creationId xmlns:a16="http://schemas.microsoft.com/office/drawing/2014/main" id="{2ABA41A5-BC27-4E46-8FD5-6D424447BF73}"/>
            </a:ext>
          </a:extLst>
        </xdr:cNvPr>
        <xdr:cNvSpPr txBox="1"/>
      </xdr:nvSpPr>
      <xdr:spPr>
        <a:xfrm>
          <a:off x="16047266" y="1319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6" name="直線コネクタ 705">
          <a:extLst>
            <a:ext uri="{FF2B5EF4-FFF2-40B4-BE49-F238E27FC236}">
              <a16:creationId xmlns:a16="http://schemas.microsoft.com/office/drawing/2014/main" id="{88391899-7E3B-4A83-B5C4-16FCF7270DBB}"/>
            </a:ext>
          </a:extLst>
        </xdr:cNvPr>
        <xdr:cNvCxnSpPr/>
      </xdr:nvCxnSpPr>
      <xdr:spPr>
        <a:xfrm>
          <a:off x="164592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7" name="テキスト ボックス 706">
          <a:extLst>
            <a:ext uri="{FF2B5EF4-FFF2-40B4-BE49-F238E27FC236}">
              <a16:creationId xmlns:a16="http://schemas.microsoft.com/office/drawing/2014/main" id="{268A81F8-1956-4CC0-8353-2B4A8E6551E3}"/>
            </a:ext>
          </a:extLst>
        </xdr:cNvPr>
        <xdr:cNvSpPr txBox="1"/>
      </xdr:nvSpPr>
      <xdr:spPr>
        <a:xfrm>
          <a:off x="16047266"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8" name="【児童館】&#10;一人当たり面積グラフ枠">
          <a:extLst>
            <a:ext uri="{FF2B5EF4-FFF2-40B4-BE49-F238E27FC236}">
              <a16:creationId xmlns:a16="http://schemas.microsoft.com/office/drawing/2014/main" id="{DCDA6080-2BF9-43D1-862B-17AEE82D165D}"/>
            </a:ext>
          </a:extLst>
        </xdr:cNvPr>
        <xdr:cNvSpPr/>
      </xdr:nvSpPr>
      <xdr:spPr>
        <a:xfrm>
          <a:off x="164592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133350</xdr:rowOff>
    </xdr:from>
    <xdr:to>
      <xdr:col>116</xdr:col>
      <xdr:colOff>62864</xdr:colOff>
      <xdr:row>86</xdr:row>
      <xdr:rowOff>99061</xdr:rowOff>
    </xdr:to>
    <xdr:cxnSp macro="">
      <xdr:nvCxnSpPr>
        <xdr:cNvPr id="709" name="直線コネクタ 708">
          <a:extLst>
            <a:ext uri="{FF2B5EF4-FFF2-40B4-BE49-F238E27FC236}">
              <a16:creationId xmlns:a16="http://schemas.microsoft.com/office/drawing/2014/main" id="{920CA35D-DB79-4907-8331-5F567E0F309A}"/>
            </a:ext>
          </a:extLst>
        </xdr:cNvPr>
        <xdr:cNvCxnSpPr/>
      </xdr:nvCxnSpPr>
      <xdr:spPr>
        <a:xfrm flipV="1">
          <a:off x="19947254" y="13331190"/>
          <a:ext cx="0" cy="150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710" name="【児童館】&#10;一人当たり面積最小値テキスト">
          <a:extLst>
            <a:ext uri="{FF2B5EF4-FFF2-40B4-BE49-F238E27FC236}">
              <a16:creationId xmlns:a16="http://schemas.microsoft.com/office/drawing/2014/main" id="{B6AF3727-64B6-4898-B891-860EDB0BEF00}"/>
            </a:ext>
          </a:extLst>
        </xdr:cNvPr>
        <xdr:cNvSpPr txBox="1"/>
      </xdr:nvSpPr>
      <xdr:spPr>
        <a:xfrm>
          <a:off x="19985990" y="14845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711" name="直線コネクタ 710">
          <a:extLst>
            <a:ext uri="{FF2B5EF4-FFF2-40B4-BE49-F238E27FC236}">
              <a16:creationId xmlns:a16="http://schemas.microsoft.com/office/drawing/2014/main" id="{BC2F55ED-B637-4625-A349-9ACA76871A6F}"/>
            </a:ext>
          </a:extLst>
        </xdr:cNvPr>
        <xdr:cNvCxnSpPr/>
      </xdr:nvCxnSpPr>
      <xdr:spPr>
        <a:xfrm>
          <a:off x="19885660" y="148399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80027</xdr:rowOff>
    </xdr:from>
    <xdr:ext cx="469744" cy="259045"/>
    <xdr:sp macro="" textlink="">
      <xdr:nvSpPr>
        <xdr:cNvPr id="712" name="【児童館】&#10;一人当たり面積最大値テキスト">
          <a:extLst>
            <a:ext uri="{FF2B5EF4-FFF2-40B4-BE49-F238E27FC236}">
              <a16:creationId xmlns:a16="http://schemas.microsoft.com/office/drawing/2014/main" id="{B25E20A0-FB49-485C-B46C-96D5B4B9A777}"/>
            </a:ext>
          </a:extLst>
        </xdr:cNvPr>
        <xdr:cNvSpPr txBox="1"/>
      </xdr:nvSpPr>
      <xdr:spPr>
        <a:xfrm>
          <a:off x="19985990" y="1311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133350</xdr:rowOff>
    </xdr:from>
    <xdr:to>
      <xdr:col>116</xdr:col>
      <xdr:colOff>152400</xdr:colOff>
      <xdr:row>77</xdr:row>
      <xdr:rowOff>133350</xdr:rowOff>
    </xdr:to>
    <xdr:cxnSp macro="">
      <xdr:nvCxnSpPr>
        <xdr:cNvPr id="713" name="直線コネクタ 712">
          <a:extLst>
            <a:ext uri="{FF2B5EF4-FFF2-40B4-BE49-F238E27FC236}">
              <a16:creationId xmlns:a16="http://schemas.microsoft.com/office/drawing/2014/main" id="{C6DE9B6C-8AC2-42A9-A659-A0670F97ED72}"/>
            </a:ext>
          </a:extLst>
        </xdr:cNvPr>
        <xdr:cNvCxnSpPr/>
      </xdr:nvCxnSpPr>
      <xdr:spPr>
        <a:xfrm>
          <a:off x="19885660" y="133311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147338</xdr:rowOff>
    </xdr:from>
    <xdr:ext cx="469744" cy="259045"/>
    <xdr:sp macro="" textlink="">
      <xdr:nvSpPr>
        <xdr:cNvPr id="714" name="【児童館】&#10;一人当たり面積平均値テキスト">
          <a:extLst>
            <a:ext uri="{FF2B5EF4-FFF2-40B4-BE49-F238E27FC236}">
              <a16:creationId xmlns:a16="http://schemas.microsoft.com/office/drawing/2014/main" id="{685D781F-16E2-4EBD-B11C-9CB24DF733D6}"/>
            </a:ext>
          </a:extLst>
        </xdr:cNvPr>
        <xdr:cNvSpPr txBox="1"/>
      </xdr:nvSpPr>
      <xdr:spPr>
        <a:xfrm>
          <a:off x="19985990" y="143757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124461</xdr:rowOff>
    </xdr:from>
    <xdr:to>
      <xdr:col>116</xdr:col>
      <xdr:colOff>114300</xdr:colOff>
      <xdr:row>85</xdr:row>
      <xdr:rowOff>54611</xdr:rowOff>
    </xdr:to>
    <xdr:sp macro="" textlink="">
      <xdr:nvSpPr>
        <xdr:cNvPr id="715" name="フローチャート: 判断 714">
          <a:extLst>
            <a:ext uri="{FF2B5EF4-FFF2-40B4-BE49-F238E27FC236}">
              <a16:creationId xmlns:a16="http://schemas.microsoft.com/office/drawing/2014/main" id="{BC9A8ECB-C1E0-48BD-BE65-B79398C6BC1C}"/>
            </a:ext>
          </a:extLst>
        </xdr:cNvPr>
        <xdr:cNvSpPr/>
      </xdr:nvSpPr>
      <xdr:spPr>
        <a:xfrm>
          <a:off x="19904710" y="1452816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170180</xdr:rowOff>
    </xdr:from>
    <xdr:to>
      <xdr:col>112</xdr:col>
      <xdr:colOff>38100</xdr:colOff>
      <xdr:row>85</xdr:row>
      <xdr:rowOff>100330</xdr:rowOff>
    </xdr:to>
    <xdr:sp macro="" textlink="">
      <xdr:nvSpPr>
        <xdr:cNvPr id="716" name="フローチャート: 判断 715">
          <a:extLst>
            <a:ext uri="{FF2B5EF4-FFF2-40B4-BE49-F238E27FC236}">
              <a16:creationId xmlns:a16="http://schemas.microsoft.com/office/drawing/2014/main" id="{3C203C62-25D4-4304-B828-069105CC46B3}"/>
            </a:ext>
          </a:extLst>
        </xdr:cNvPr>
        <xdr:cNvSpPr/>
      </xdr:nvSpPr>
      <xdr:spPr>
        <a:xfrm>
          <a:off x="19161760" y="14575790"/>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170180</xdr:rowOff>
    </xdr:from>
    <xdr:to>
      <xdr:col>107</xdr:col>
      <xdr:colOff>101600</xdr:colOff>
      <xdr:row>85</xdr:row>
      <xdr:rowOff>100330</xdr:rowOff>
    </xdr:to>
    <xdr:sp macro="" textlink="">
      <xdr:nvSpPr>
        <xdr:cNvPr id="717" name="フローチャート: 判断 716">
          <a:extLst>
            <a:ext uri="{FF2B5EF4-FFF2-40B4-BE49-F238E27FC236}">
              <a16:creationId xmlns:a16="http://schemas.microsoft.com/office/drawing/2014/main" id="{A6777D56-DFE3-4F81-9AC8-23C8052E0405}"/>
            </a:ext>
          </a:extLst>
        </xdr:cNvPr>
        <xdr:cNvSpPr/>
      </xdr:nvSpPr>
      <xdr:spPr>
        <a:xfrm>
          <a:off x="18345150" y="1457579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6350</xdr:rowOff>
    </xdr:from>
    <xdr:to>
      <xdr:col>102</xdr:col>
      <xdr:colOff>165100</xdr:colOff>
      <xdr:row>85</xdr:row>
      <xdr:rowOff>107950</xdr:rowOff>
    </xdr:to>
    <xdr:sp macro="" textlink="">
      <xdr:nvSpPr>
        <xdr:cNvPr id="718" name="フローチャート: 判断 717">
          <a:extLst>
            <a:ext uri="{FF2B5EF4-FFF2-40B4-BE49-F238E27FC236}">
              <a16:creationId xmlns:a16="http://schemas.microsoft.com/office/drawing/2014/main" id="{8F74DC4A-B10D-4C1E-9C37-D64C69A6722A}"/>
            </a:ext>
          </a:extLst>
        </xdr:cNvPr>
        <xdr:cNvSpPr/>
      </xdr:nvSpPr>
      <xdr:spPr>
        <a:xfrm>
          <a:off x="17547590" y="14581505"/>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6350</xdr:rowOff>
    </xdr:from>
    <xdr:to>
      <xdr:col>98</xdr:col>
      <xdr:colOff>38100</xdr:colOff>
      <xdr:row>85</xdr:row>
      <xdr:rowOff>107950</xdr:rowOff>
    </xdr:to>
    <xdr:sp macro="" textlink="">
      <xdr:nvSpPr>
        <xdr:cNvPr id="719" name="フローチャート: 判断 718">
          <a:extLst>
            <a:ext uri="{FF2B5EF4-FFF2-40B4-BE49-F238E27FC236}">
              <a16:creationId xmlns:a16="http://schemas.microsoft.com/office/drawing/2014/main" id="{9278B210-5CEC-47E9-B442-D344367078E9}"/>
            </a:ext>
          </a:extLst>
        </xdr:cNvPr>
        <xdr:cNvSpPr/>
      </xdr:nvSpPr>
      <xdr:spPr>
        <a:xfrm>
          <a:off x="16761460" y="145815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908C0388-3596-4D21-9C94-048D8CA87005}"/>
            </a:ext>
          </a:extLst>
        </xdr:cNvPr>
        <xdr:cNvSpPr txBox="1"/>
      </xdr:nvSpPr>
      <xdr:spPr>
        <a:xfrm>
          <a:off x="197764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F086426F-67B5-45BE-8B84-F54BCC6ED64A}"/>
            </a:ext>
          </a:extLst>
        </xdr:cNvPr>
        <xdr:cNvSpPr txBox="1"/>
      </xdr:nvSpPr>
      <xdr:spPr>
        <a:xfrm>
          <a:off x="19033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C1C0C269-C04D-41F2-9E36-AF656505F044}"/>
            </a:ext>
          </a:extLst>
        </xdr:cNvPr>
        <xdr:cNvSpPr txBox="1"/>
      </xdr:nvSpPr>
      <xdr:spPr>
        <a:xfrm>
          <a:off x="18228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B3042EC3-09C1-4848-B603-DC1AF2CD6F33}"/>
            </a:ext>
          </a:extLst>
        </xdr:cNvPr>
        <xdr:cNvSpPr txBox="1"/>
      </xdr:nvSpPr>
      <xdr:spPr>
        <a:xfrm>
          <a:off x="17430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4" name="テキスト ボックス 723">
          <a:extLst>
            <a:ext uri="{FF2B5EF4-FFF2-40B4-BE49-F238E27FC236}">
              <a16:creationId xmlns:a16="http://schemas.microsoft.com/office/drawing/2014/main" id="{BB05306B-A072-498E-9E17-9A6B7CD5748E}"/>
            </a:ext>
          </a:extLst>
        </xdr:cNvPr>
        <xdr:cNvSpPr txBox="1"/>
      </xdr:nvSpPr>
      <xdr:spPr>
        <a:xfrm>
          <a:off x="166331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36830</xdr:rowOff>
    </xdr:from>
    <xdr:to>
      <xdr:col>116</xdr:col>
      <xdr:colOff>114300</xdr:colOff>
      <xdr:row>85</xdr:row>
      <xdr:rowOff>138430</xdr:rowOff>
    </xdr:to>
    <xdr:sp macro="" textlink="">
      <xdr:nvSpPr>
        <xdr:cNvPr id="725" name="楕円 724">
          <a:extLst>
            <a:ext uri="{FF2B5EF4-FFF2-40B4-BE49-F238E27FC236}">
              <a16:creationId xmlns:a16="http://schemas.microsoft.com/office/drawing/2014/main" id="{D544C876-6CB7-4FB3-9E80-975F16C9C256}"/>
            </a:ext>
          </a:extLst>
        </xdr:cNvPr>
        <xdr:cNvSpPr/>
      </xdr:nvSpPr>
      <xdr:spPr>
        <a:xfrm>
          <a:off x="19904710" y="1461008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15257</xdr:rowOff>
    </xdr:from>
    <xdr:ext cx="469744" cy="259045"/>
    <xdr:sp macro="" textlink="">
      <xdr:nvSpPr>
        <xdr:cNvPr id="726" name="【児童館】&#10;一人当たり面積該当値テキスト">
          <a:extLst>
            <a:ext uri="{FF2B5EF4-FFF2-40B4-BE49-F238E27FC236}">
              <a16:creationId xmlns:a16="http://schemas.microsoft.com/office/drawing/2014/main" id="{A59D407A-A8F3-4125-A90F-33627C8B2168}"/>
            </a:ext>
          </a:extLst>
        </xdr:cNvPr>
        <xdr:cNvSpPr txBox="1"/>
      </xdr:nvSpPr>
      <xdr:spPr>
        <a:xfrm>
          <a:off x="19985990" y="1459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36830</xdr:rowOff>
    </xdr:from>
    <xdr:to>
      <xdr:col>112</xdr:col>
      <xdr:colOff>38100</xdr:colOff>
      <xdr:row>85</xdr:row>
      <xdr:rowOff>138430</xdr:rowOff>
    </xdr:to>
    <xdr:sp macro="" textlink="">
      <xdr:nvSpPr>
        <xdr:cNvPr id="727" name="楕円 726">
          <a:extLst>
            <a:ext uri="{FF2B5EF4-FFF2-40B4-BE49-F238E27FC236}">
              <a16:creationId xmlns:a16="http://schemas.microsoft.com/office/drawing/2014/main" id="{69F2AEE5-4B09-4B2D-A0EE-CA9423AA3F3D}"/>
            </a:ext>
          </a:extLst>
        </xdr:cNvPr>
        <xdr:cNvSpPr/>
      </xdr:nvSpPr>
      <xdr:spPr>
        <a:xfrm>
          <a:off x="19161760" y="146100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87630</xdr:rowOff>
    </xdr:from>
    <xdr:to>
      <xdr:col>116</xdr:col>
      <xdr:colOff>63500</xdr:colOff>
      <xdr:row>85</xdr:row>
      <xdr:rowOff>87630</xdr:rowOff>
    </xdr:to>
    <xdr:cxnSp macro="">
      <xdr:nvCxnSpPr>
        <xdr:cNvPr id="728" name="直線コネクタ 727">
          <a:extLst>
            <a:ext uri="{FF2B5EF4-FFF2-40B4-BE49-F238E27FC236}">
              <a16:creationId xmlns:a16="http://schemas.microsoft.com/office/drawing/2014/main" id="{AA0C73A4-A384-49D5-B3B6-98B6CD2F355B}"/>
            </a:ext>
          </a:extLst>
        </xdr:cNvPr>
        <xdr:cNvCxnSpPr/>
      </xdr:nvCxnSpPr>
      <xdr:spPr>
        <a:xfrm>
          <a:off x="19204940" y="1466469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36830</xdr:rowOff>
    </xdr:from>
    <xdr:to>
      <xdr:col>107</xdr:col>
      <xdr:colOff>101600</xdr:colOff>
      <xdr:row>85</xdr:row>
      <xdr:rowOff>138430</xdr:rowOff>
    </xdr:to>
    <xdr:sp macro="" textlink="">
      <xdr:nvSpPr>
        <xdr:cNvPr id="729" name="楕円 728">
          <a:extLst>
            <a:ext uri="{FF2B5EF4-FFF2-40B4-BE49-F238E27FC236}">
              <a16:creationId xmlns:a16="http://schemas.microsoft.com/office/drawing/2014/main" id="{1E482F92-62F0-474E-A350-FB0A1F73658F}"/>
            </a:ext>
          </a:extLst>
        </xdr:cNvPr>
        <xdr:cNvSpPr/>
      </xdr:nvSpPr>
      <xdr:spPr>
        <a:xfrm>
          <a:off x="18345150" y="1461008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87630</xdr:rowOff>
    </xdr:from>
    <xdr:to>
      <xdr:col>111</xdr:col>
      <xdr:colOff>177800</xdr:colOff>
      <xdr:row>85</xdr:row>
      <xdr:rowOff>87630</xdr:rowOff>
    </xdr:to>
    <xdr:cxnSp macro="">
      <xdr:nvCxnSpPr>
        <xdr:cNvPr id="730" name="直線コネクタ 729">
          <a:extLst>
            <a:ext uri="{FF2B5EF4-FFF2-40B4-BE49-F238E27FC236}">
              <a16:creationId xmlns:a16="http://schemas.microsoft.com/office/drawing/2014/main" id="{F16411ED-BC95-4595-A622-15432ACC93CB}"/>
            </a:ext>
          </a:extLst>
        </xdr:cNvPr>
        <xdr:cNvCxnSpPr/>
      </xdr:nvCxnSpPr>
      <xdr:spPr>
        <a:xfrm>
          <a:off x="18399760" y="14664690"/>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116857</xdr:rowOff>
    </xdr:from>
    <xdr:ext cx="469744" cy="259045"/>
    <xdr:sp macro="" textlink="">
      <xdr:nvSpPr>
        <xdr:cNvPr id="731" name="n_1aveValue【児童館】&#10;一人当たり面積">
          <a:extLst>
            <a:ext uri="{FF2B5EF4-FFF2-40B4-BE49-F238E27FC236}">
              <a16:creationId xmlns:a16="http://schemas.microsoft.com/office/drawing/2014/main" id="{41BE656B-1487-4F7F-A71E-58B9385B0921}"/>
            </a:ext>
          </a:extLst>
        </xdr:cNvPr>
        <xdr:cNvSpPr txBox="1"/>
      </xdr:nvSpPr>
      <xdr:spPr>
        <a:xfrm>
          <a:off x="18982132" y="1434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116857</xdr:rowOff>
    </xdr:from>
    <xdr:ext cx="469744" cy="259045"/>
    <xdr:sp macro="" textlink="">
      <xdr:nvSpPr>
        <xdr:cNvPr id="732" name="n_2aveValue【児童館】&#10;一人当たり面積">
          <a:extLst>
            <a:ext uri="{FF2B5EF4-FFF2-40B4-BE49-F238E27FC236}">
              <a16:creationId xmlns:a16="http://schemas.microsoft.com/office/drawing/2014/main" id="{1ED1EF8C-A56F-44E7-8979-D0AF98B74044}"/>
            </a:ext>
          </a:extLst>
        </xdr:cNvPr>
        <xdr:cNvSpPr txBox="1"/>
      </xdr:nvSpPr>
      <xdr:spPr>
        <a:xfrm>
          <a:off x="18182032" y="1434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124477</xdr:rowOff>
    </xdr:from>
    <xdr:ext cx="469744" cy="259045"/>
    <xdr:sp macro="" textlink="">
      <xdr:nvSpPr>
        <xdr:cNvPr id="733" name="n_3aveValue【児童館】&#10;一人当たり面積">
          <a:extLst>
            <a:ext uri="{FF2B5EF4-FFF2-40B4-BE49-F238E27FC236}">
              <a16:creationId xmlns:a16="http://schemas.microsoft.com/office/drawing/2014/main" id="{0A0F8E9F-C853-4B0E-8DFA-35BEC302DF53}"/>
            </a:ext>
          </a:extLst>
        </xdr:cNvPr>
        <xdr:cNvSpPr txBox="1"/>
      </xdr:nvSpPr>
      <xdr:spPr>
        <a:xfrm>
          <a:off x="17384472" y="14356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124477</xdr:rowOff>
    </xdr:from>
    <xdr:ext cx="469744" cy="259045"/>
    <xdr:sp macro="" textlink="">
      <xdr:nvSpPr>
        <xdr:cNvPr id="734" name="n_4aveValue【児童館】&#10;一人当たり面積">
          <a:extLst>
            <a:ext uri="{FF2B5EF4-FFF2-40B4-BE49-F238E27FC236}">
              <a16:creationId xmlns:a16="http://schemas.microsoft.com/office/drawing/2014/main" id="{76507727-1DED-4096-AA15-2FA8A73C184A}"/>
            </a:ext>
          </a:extLst>
        </xdr:cNvPr>
        <xdr:cNvSpPr txBox="1"/>
      </xdr:nvSpPr>
      <xdr:spPr>
        <a:xfrm>
          <a:off x="16588817" y="14356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129557</xdr:rowOff>
    </xdr:from>
    <xdr:ext cx="469744" cy="259045"/>
    <xdr:sp macro="" textlink="">
      <xdr:nvSpPr>
        <xdr:cNvPr id="735" name="n_1mainValue【児童館】&#10;一人当たり面積">
          <a:extLst>
            <a:ext uri="{FF2B5EF4-FFF2-40B4-BE49-F238E27FC236}">
              <a16:creationId xmlns:a16="http://schemas.microsoft.com/office/drawing/2014/main" id="{BFB678B5-FB15-4A83-9F04-68E09D4591E2}"/>
            </a:ext>
          </a:extLst>
        </xdr:cNvPr>
        <xdr:cNvSpPr txBox="1"/>
      </xdr:nvSpPr>
      <xdr:spPr>
        <a:xfrm>
          <a:off x="18982132" y="1470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129557</xdr:rowOff>
    </xdr:from>
    <xdr:ext cx="469744" cy="259045"/>
    <xdr:sp macro="" textlink="">
      <xdr:nvSpPr>
        <xdr:cNvPr id="736" name="n_2mainValue【児童館】&#10;一人当たり面積">
          <a:extLst>
            <a:ext uri="{FF2B5EF4-FFF2-40B4-BE49-F238E27FC236}">
              <a16:creationId xmlns:a16="http://schemas.microsoft.com/office/drawing/2014/main" id="{5411449C-D5AD-4638-A249-822CE41A8F5C}"/>
            </a:ext>
          </a:extLst>
        </xdr:cNvPr>
        <xdr:cNvSpPr txBox="1"/>
      </xdr:nvSpPr>
      <xdr:spPr>
        <a:xfrm>
          <a:off x="18182032" y="1470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a:extLst>
            <a:ext uri="{FF2B5EF4-FFF2-40B4-BE49-F238E27FC236}">
              <a16:creationId xmlns:a16="http://schemas.microsoft.com/office/drawing/2014/main" id="{28B0B21A-31CE-42A5-896F-F11C3E7D528E}"/>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a:extLst>
            <a:ext uri="{FF2B5EF4-FFF2-40B4-BE49-F238E27FC236}">
              <a16:creationId xmlns:a16="http://schemas.microsoft.com/office/drawing/2014/main" id="{E508558A-7224-428F-9841-7CC69A5DAA38}"/>
            </a:ext>
          </a:extLst>
        </xdr:cNvPr>
        <xdr:cNvSpPr/>
      </xdr:nvSpPr>
      <xdr:spPr>
        <a:xfrm>
          <a:off x="11315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a:extLst>
            <a:ext uri="{FF2B5EF4-FFF2-40B4-BE49-F238E27FC236}">
              <a16:creationId xmlns:a16="http://schemas.microsoft.com/office/drawing/2014/main" id="{8B355593-7B26-46D1-B966-02713C7BA0E4}"/>
            </a:ext>
          </a:extLst>
        </xdr:cNvPr>
        <xdr:cNvSpPr/>
      </xdr:nvSpPr>
      <xdr:spPr>
        <a:xfrm>
          <a:off x="11315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a:extLst>
            <a:ext uri="{FF2B5EF4-FFF2-40B4-BE49-F238E27FC236}">
              <a16:creationId xmlns:a16="http://schemas.microsoft.com/office/drawing/2014/main" id="{E8C7EEE7-25EA-493D-9F1E-D6889D761374}"/>
            </a:ext>
          </a:extLst>
        </xdr:cNvPr>
        <xdr:cNvSpPr/>
      </xdr:nvSpPr>
      <xdr:spPr>
        <a:xfrm>
          <a:off x="122326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a:extLst>
            <a:ext uri="{FF2B5EF4-FFF2-40B4-BE49-F238E27FC236}">
              <a16:creationId xmlns:a16="http://schemas.microsoft.com/office/drawing/2014/main" id="{9D9DCBB8-52F3-4B5C-8133-49C7E6099EAD}"/>
            </a:ext>
          </a:extLst>
        </xdr:cNvPr>
        <xdr:cNvSpPr/>
      </xdr:nvSpPr>
      <xdr:spPr>
        <a:xfrm>
          <a:off x="122326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a:extLst>
            <a:ext uri="{FF2B5EF4-FFF2-40B4-BE49-F238E27FC236}">
              <a16:creationId xmlns:a16="http://schemas.microsoft.com/office/drawing/2014/main" id="{2169D22B-B74D-4F0E-AD8D-A2586FE2C5C8}"/>
            </a:ext>
          </a:extLst>
        </xdr:cNvPr>
        <xdr:cNvSpPr/>
      </xdr:nvSpPr>
      <xdr:spPr>
        <a:xfrm>
          <a:off x="13261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a:extLst>
            <a:ext uri="{FF2B5EF4-FFF2-40B4-BE49-F238E27FC236}">
              <a16:creationId xmlns:a16="http://schemas.microsoft.com/office/drawing/2014/main" id="{411CA6A6-E066-4701-8716-A595F8234A9A}"/>
            </a:ext>
          </a:extLst>
        </xdr:cNvPr>
        <xdr:cNvSpPr/>
      </xdr:nvSpPr>
      <xdr:spPr>
        <a:xfrm>
          <a:off x="13261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a:extLst>
            <a:ext uri="{FF2B5EF4-FFF2-40B4-BE49-F238E27FC236}">
              <a16:creationId xmlns:a16="http://schemas.microsoft.com/office/drawing/2014/main" id="{CD2C7164-3FCC-436A-9120-7E647A966835}"/>
            </a:ext>
          </a:extLst>
        </xdr:cNvPr>
        <xdr:cNvSpPr/>
      </xdr:nvSpPr>
      <xdr:spPr>
        <a:xfrm>
          <a:off x="1120394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5" name="テキスト ボックス 744">
          <a:extLst>
            <a:ext uri="{FF2B5EF4-FFF2-40B4-BE49-F238E27FC236}">
              <a16:creationId xmlns:a16="http://schemas.microsoft.com/office/drawing/2014/main" id="{C06FF333-778F-4971-825F-101CC5638643}"/>
            </a:ext>
          </a:extLst>
        </xdr:cNvPr>
        <xdr:cNvSpPr txBox="1"/>
      </xdr:nvSpPr>
      <xdr:spPr>
        <a:xfrm>
          <a:off x="1116584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6" name="直線コネクタ 745">
          <a:extLst>
            <a:ext uri="{FF2B5EF4-FFF2-40B4-BE49-F238E27FC236}">
              <a16:creationId xmlns:a16="http://schemas.microsoft.com/office/drawing/2014/main" id="{9991844E-3477-4F5D-A2A0-257FBCFEF9B8}"/>
            </a:ext>
          </a:extLst>
        </xdr:cNvPr>
        <xdr:cNvCxnSpPr/>
      </xdr:nvCxnSpPr>
      <xdr:spPr>
        <a:xfrm>
          <a:off x="1120394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7" name="テキスト ボックス 746">
          <a:extLst>
            <a:ext uri="{FF2B5EF4-FFF2-40B4-BE49-F238E27FC236}">
              <a16:creationId xmlns:a16="http://schemas.microsoft.com/office/drawing/2014/main" id="{380BDA45-9246-4C1F-AE17-83C50EC8A1E3}"/>
            </a:ext>
          </a:extLst>
        </xdr:cNvPr>
        <xdr:cNvSpPr txBox="1"/>
      </xdr:nvSpPr>
      <xdr:spPr>
        <a:xfrm>
          <a:off x="10801531"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48" name="直線コネクタ 747">
          <a:extLst>
            <a:ext uri="{FF2B5EF4-FFF2-40B4-BE49-F238E27FC236}">
              <a16:creationId xmlns:a16="http://schemas.microsoft.com/office/drawing/2014/main" id="{0B84D683-9A79-4676-BDE1-744D8DA66DA3}"/>
            </a:ext>
          </a:extLst>
        </xdr:cNvPr>
        <xdr:cNvCxnSpPr/>
      </xdr:nvCxnSpPr>
      <xdr:spPr>
        <a:xfrm>
          <a:off x="11203940" y="1859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749" name="テキスト ボックス 748">
          <a:extLst>
            <a:ext uri="{FF2B5EF4-FFF2-40B4-BE49-F238E27FC236}">
              <a16:creationId xmlns:a16="http://schemas.microsoft.com/office/drawing/2014/main" id="{2EB6D5AA-7378-4ADC-8B4D-BD4CD24E505E}"/>
            </a:ext>
          </a:extLst>
        </xdr:cNvPr>
        <xdr:cNvSpPr txBox="1"/>
      </xdr:nvSpPr>
      <xdr:spPr>
        <a:xfrm>
          <a:off x="10801531" y="1844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50" name="直線コネクタ 749">
          <a:extLst>
            <a:ext uri="{FF2B5EF4-FFF2-40B4-BE49-F238E27FC236}">
              <a16:creationId xmlns:a16="http://schemas.microsoft.com/office/drawing/2014/main" id="{319F526E-4F7A-42D7-823C-6103759B4541}"/>
            </a:ext>
          </a:extLst>
        </xdr:cNvPr>
        <xdr:cNvCxnSpPr/>
      </xdr:nvCxnSpPr>
      <xdr:spPr>
        <a:xfrm>
          <a:off x="11203940" y="1813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51" name="テキスト ボックス 750">
          <a:extLst>
            <a:ext uri="{FF2B5EF4-FFF2-40B4-BE49-F238E27FC236}">
              <a16:creationId xmlns:a16="http://schemas.microsoft.com/office/drawing/2014/main" id="{B3EA052E-3B05-4191-8900-5E13ACA3E6C4}"/>
            </a:ext>
          </a:extLst>
        </xdr:cNvPr>
        <xdr:cNvSpPr txBox="1"/>
      </xdr:nvSpPr>
      <xdr:spPr>
        <a:xfrm>
          <a:off x="10842791" y="179952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52" name="直線コネクタ 751">
          <a:extLst>
            <a:ext uri="{FF2B5EF4-FFF2-40B4-BE49-F238E27FC236}">
              <a16:creationId xmlns:a16="http://schemas.microsoft.com/office/drawing/2014/main" id="{B4698F47-4346-43F4-8359-66CF38C8FDDA}"/>
            </a:ext>
          </a:extLst>
        </xdr:cNvPr>
        <xdr:cNvCxnSpPr/>
      </xdr:nvCxnSpPr>
      <xdr:spPr>
        <a:xfrm>
          <a:off x="11203940" y="176745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53" name="テキスト ボックス 752">
          <a:extLst>
            <a:ext uri="{FF2B5EF4-FFF2-40B4-BE49-F238E27FC236}">
              <a16:creationId xmlns:a16="http://schemas.microsoft.com/office/drawing/2014/main" id="{7DEAB435-C61C-4985-B2B3-6A4D96304C17}"/>
            </a:ext>
          </a:extLst>
        </xdr:cNvPr>
        <xdr:cNvSpPr txBox="1"/>
      </xdr:nvSpPr>
      <xdr:spPr>
        <a:xfrm>
          <a:off x="10842791" y="175380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54" name="直線コネクタ 753">
          <a:extLst>
            <a:ext uri="{FF2B5EF4-FFF2-40B4-BE49-F238E27FC236}">
              <a16:creationId xmlns:a16="http://schemas.microsoft.com/office/drawing/2014/main" id="{B1E6F602-E3FE-4AB0-BB1D-8B1C9DC7D084}"/>
            </a:ext>
          </a:extLst>
        </xdr:cNvPr>
        <xdr:cNvCxnSpPr/>
      </xdr:nvCxnSpPr>
      <xdr:spPr>
        <a:xfrm>
          <a:off x="11203940" y="1722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55" name="テキスト ボックス 754">
          <a:extLst>
            <a:ext uri="{FF2B5EF4-FFF2-40B4-BE49-F238E27FC236}">
              <a16:creationId xmlns:a16="http://schemas.microsoft.com/office/drawing/2014/main" id="{33226DA4-EBB0-4842-B54C-EC274EFEC06B}"/>
            </a:ext>
          </a:extLst>
        </xdr:cNvPr>
        <xdr:cNvSpPr txBox="1"/>
      </xdr:nvSpPr>
      <xdr:spPr>
        <a:xfrm>
          <a:off x="10842791" y="170770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6" name="直線コネクタ 755">
          <a:extLst>
            <a:ext uri="{FF2B5EF4-FFF2-40B4-BE49-F238E27FC236}">
              <a16:creationId xmlns:a16="http://schemas.microsoft.com/office/drawing/2014/main" id="{269469EF-E442-47A5-8F18-B8E5D4828CCE}"/>
            </a:ext>
          </a:extLst>
        </xdr:cNvPr>
        <xdr:cNvCxnSpPr/>
      </xdr:nvCxnSpPr>
      <xdr:spPr>
        <a:xfrm>
          <a:off x="1120394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57" name="テキスト ボックス 756">
          <a:extLst>
            <a:ext uri="{FF2B5EF4-FFF2-40B4-BE49-F238E27FC236}">
              <a16:creationId xmlns:a16="http://schemas.microsoft.com/office/drawing/2014/main" id="{2424A37E-389C-4B3E-A33D-ADD26498B100}"/>
            </a:ext>
          </a:extLst>
        </xdr:cNvPr>
        <xdr:cNvSpPr txBox="1"/>
      </xdr:nvSpPr>
      <xdr:spPr>
        <a:xfrm>
          <a:off x="10842791" y="16623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8" name="【公民館】&#10;有形固定資産減価償却率グラフ枠">
          <a:extLst>
            <a:ext uri="{FF2B5EF4-FFF2-40B4-BE49-F238E27FC236}">
              <a16:creationId xmlns:a16="http://schemas.microsoft.com/office/drawing/2014/main" id="{FD03C1FC-F0C9-40F7-A110-1029A96F83FC}"/>
            </a:ext>
          </a:extLst>
        </xdr:cNvPr>
        <xdr:cNvSpPr/>
      </xdr:nvSpPr>
      <xdr:spPr>
        <a:xfrm>
          <a:off x="1120394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35052</xdr:rowOff>
    </xdr:from>
    <xdr:to>
      <xdr:col>85</xdr:col>
      <xdr:colOff>126364</xdr:colOff>
      <xdr:row>108</xdr:row>
      <xdr:rowOff>28194</xdr:rowOff>
    </xdr:to>
    <xdr:cxnSp macro="">
      <xdr:nvCxnSpPr>
        <xdr:cNvPr id="759" name="直線コネクタ 758">
          <a:extLst>
            <a:ext uri="{FF2B5EF4-FFF2-40B4-BE49-F238E27FC236}">
              <a16:creationId xmlns:a16="http://schemas.microsoft.com/office/drawing/2014/main" id="{A8E38DCB-47A9-4BC2-AC2F-1980D9A78BA4}"/>
            </a:ext>
          </a:extLst>
        </xdr:cNvPr>
        <xdr:cNvCxnSpPr/>
      </xdr:nvCxnSpPr>
      <xdr:spPr>
        <a:xfrm flipV="1">
          <a:off x="14703424" y="17180052"/>
          <a:ext cx="0" cy="136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32021</xdr:rowOff>
    </xdr:from>
    <xdr:ext cx="405111" cy="259045"/>
    <xdr:sp macro="" textlink="">
      <xdr:nvSpPr>
        <xdr:cNvPr id="760" name="【公民館】&#10;有形固定資産減価償却率最小値テキスト">
          <a:extLst>
            <a:ext uri="{FF2B5EF4-FFF2-40B4-BE49-F238E27FC236}">
              <a16:creationId xmlns:a16="http://schemas.microsoft.com/office/drawing/2014/main" id="{89736FB3-8A50-406B-B61B-DAD41A07C696}"/>
            </a:ext>
          </a:extLst>
        </xdr:cNvPr>
        <xdr:cNvSpPr txBox="1"/>
      </xdr:nvSpPr>
      <xdr:spPr>
        <a:xfrm>
          <a:off x="14742160" y="18546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28194</xdr:rowOff>
    </xdr:from>
    <xdr:to>
      <xdr:col>86</xdr:col>
      <xdr:colOff>25400</xdr:colOff>
      <xdr:row>108</xdr:row>
      <xdr:rowOff>28194</xdr:rowOff>
    </xdr:to>
    <xdr:cxnSp macro="">
      <xdr:nvCxnSpPr>
        <xdr:cNvPr id="761" name="直線コネクタ 760">
          <a:extLst>
            <a:ext uri="{FF2B5EF4-FFF2-40B4-BE49-F238E27FC236}">
              <a16:creationId xmlns:a16="http://schemas.microsoft.com/office/drawing/2014/main" id="{3D3CAFC5-ABC6-4BEB-B11D-DBB284B9670F}"/>
            </a:ext>
          </a:extLst>
        </xdr:cNvPr>
        <xdr:cNvCxnSpPr/>
      </xdr:nvCxnSpPr>
      <xdr:spPr>
        <a:xfrm>
          <a:off x="14611350" y="1854288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153179</xdr:rowOff>
    </xdr:from>
    <xdr:ext cx="405111" cy="259045"/>
    <xdr:sp macro="" textlink="">
      <xdr:nvSpPr>
        <xdr:cNvPr id="762" name="【公民館】&#10;有形固定資産減価償却率最大値テキスト">
          <a:extLst>
            <a:ext uri="{FF2B5EF4-FFF2-40B4-BE49-F238E27FC236}">
              <a16:creationId xmlns:a16="http://schemas.microsoft.com/office/drawing/2014/main" id="{91F07A9B-8C87-4947-8100-ABA74403EE59}"/>
            </a:ext>
          </a:extLst>
        </xdr:cNvPr>
        <xdr:cNvSpPr txBox="1"/>
      </xdr:nvSpPr>
      <xdr:spPr>
        <a:xfrm>
          <a:off x="14742160" y="16955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35052</xdr:rowOff>
    </xdr:from>
    <xdr:to>
      <xdr:col>86</xdr:col>
      <xdr:colOff>25400</xdr:colOff>
      <xdr:row>100</xdr:row>
      <xdr:rowOff>35052</xdr:rowOff>
    </xdr:to>
    <xdr:cxnSp macro="">
      <xdr:nvCxnSpPr>
        <xdr:cNvPr id="763" name="直線コネクタ 762">
          <a:extLst>
            <a:ext uri="{FF2B5EF4-FFF2-40B4-BE49-F238E27FC236}">
              <a16:creationId xmlns:a16="http://schemas.microsoft.com/office/drawing/2014/main" id="{B29321E0-39E8-4042-87DA-B4CE0D1AD903}"/>
            </a:ext>
          </a:extLst>
        </xdr:cNvPr>
        <xdr:cNvCxnSpPr/>
      </xdr:nvCxnSpPr>
      <xdr:spPr>
        <a:xfrm>
          <a:off x="14611350" y="171800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52849</xdr:rowOff>
    </xdr:from>
    <xdr:ext cx="405111" cy="259045"/>
    <xdr:sp macro="" textlink="">
      <xdr:nvSpPr>
        <xdr:cNvPr id="764" name="【公民館】&#10;有形固定資産減価償却率平均値テキスト">
          <a:extLst>
            <a:ext uri="{FF2B5EF4-FFF2-40B4-BE49-F238E27FC236}">
              <a16:creationId xmlns:a16="http://schemas.microsoft.com/office/drawing/2014/main" id="{9757C4CB-1198-43C6-AB71-15AEFBF8930D}"/>
            </a:ext>
          </a:extLst>
        </xdr:cNvPr>
        <xdr:cNvSpPr txBox="1"/>
      </xdr:nvSpPr>
      <xdr:spPr>
        <a:xfrm>
          <a:off x="14742160" y="177160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29972</xdr:rowOff>
    </xdr:from>
    <xdr:to>
      <xdr:col>85</xdr:col>
      <xdr:colOff>177800</xdr:colOff>
      <xdr:row>104</xdr:row>
      <xdr:rowOff>131572</xdr:rowOff>
    </xdr:to>
    <xdr:sp macro="" textlink="">
      <xdr:nvSpPr>
        <xdr:cNvPr id="765" name="フローチャート: 判断 764">
          <a:extLst>
            <a:ext uri="{FF2B5EF4-FFF2-40B4-BE49-F238E27FC236}">
              <a16:creationId xmlns:a16="http://schemas.microsoft.com/office/drawing/2014/main" id="{93F6B6ED-0EAC-4476-9922-0B0C214CB10A}"/>
            </a:ext>
          </a:extLst>
        </xdr:cNvPr>
        <xdr:cNvSpPr/>
      </xdr:nvSpPr>
      <xdr:spPr>
        <a:xfrm>
          <a:off x="14649450" y="17858867"/>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82550</xdr:rowOff>
    </xdr:from>
    <xdr:to>
      <xdr:col>81</xdr:col>
      <xdr:colOff>101600</xdr:colOff>
      <xdr:row>104</xdr:row>
      <xdr:rowOff>12700</xdr:rowOff>
    </xdr:to>
    <xdr:sp macro="" textlink="">
      <xdr:nvSpPr>
        <xdr:cNvPr id="766" name="フローチャート: 判断 765">
          <a:extLst>
            <a:ext uri="{FF2B5EF4-FFF2-40B4-BE49-F238E27FC236}">
              <a16:creationId xmlns:a16="http://schemas.microsoft.com/office/drawing/2014/main" id="{0E915D67-73DF-4A52-8E9A-1DE1E1E7C61E}"/>
            </a:ext>
          </a:extLst>
        </xdr:cNvPr>
        <xdr:cNvSpPr/>
      </xdr:nvSpPr>
      <xdr:spPr>
        <a:xfrm>
          <a:off x="13887450" y="1774380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84837</xdr:rowOff>
    </xdr:from>
    <xdr:to>
      <xdr:col>76</xdr:col>
      <xdr:colOff>165100</xdr:colOff>
      <xdr:row>104</xdr:row>
      <xdr:rowOff>14987</xdr:rowOff>
    </xdr:to>
    <xdr:sp macro="" textlink="">
      <xdr:nvSpPr>
        <xdr:cNvPr id="767" name="フローチャート: 判断 766">
          <a:extLst>
            <a:ext uri="{FF2B5EF4-FFF2-40B4-BE49-F238E27FC236}">
              <a16:creationId xmlns:a16="http://schemas.microsoft.com/office/drawing/2014/main" id="{57705B33-A56D-4A42-A829-2E6921E9E6AB}"/>
            </a:ext>
          </a:extLst>
        </xdr:cNvPr>
        <xdr:cNvSpPr/>
      </xdr:nvSpPr>
      <xdr:spPr>
        <a:xfrm>
          <a:off x="13089890" y="17746092"/>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66548</xdr:rowOff>
    </xdr:from>
    <xdr:to>
      <xdr:col>72</xdr:col>
      <xdr:colOff>38100</xdr:colOff>
      <xdr:row>103</xdr:row>
      <xdr:rowOff>168148</xdr:rowOff>
    </xdr:to>
    <xdr:sp macro="" textlink="">
      <xdr:nvSpPr>
        <xdr:cNvPr id="768" name="フローチャート: 判断 767">
          <a:extLst>
            <a:ext uri="{FF2B5EF4-FFF2-40B4-BE49-F238E27FC236}">
              <a16:creationId xmlns:a16="http://schemas.microsoft.com/office/drawing/2014/main" id="{ED67B84C-6691-4B3D-B305-2D66F049DC17}"/>
            </a:ext>
          </a:extLst>
        </xdr:cNvPr>
        <xdr:cNvSpPr/>
      </xdr:nvSpPr>
      <xdr:spPr>
        <a:xfrm>
          <a:off x="12303760" y="17723993"/>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77978</xdr:rowOff>
    </xdr:from>
    <xdr:to>
      <xdr:col>67</xdr:col>
      <xdr:colOff>101600</xdr:colOff>
      <xdr:row>104</xdr:row>
      <xdr:rowOff>8128</xdr:rowOff>
    </xdr:to>
    <xdr:sp macro="" textlink="">
      <xdr:nvSpPr>
        <xdr:cNvPr id="769" name="フローチャート: 判断 768">
          <a:extLst>
            <a:ext uri="{FF2B5EF4-FFF2-40B4-BE49-F238E27FC236}">
              <a16:creationId xmlns:a16="http://schemas.microsoft.com/office/drawing/2014/main" id="{B66B240A-72E3-456F-A722-31104F5AF40E}"/>
            </a:ext>
          </a:extLst>
        </xdr:cNvPr>
        <xdr:cNvSpPr/>
      </xdr:nvSpPr>
      <xdr:spPr>
        <a:xfrm>
          <a:off x="11487150" y="17737328"/>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B1140128-410E-48E3-8650-790A7B7974F1}"/>
            </a:ext>
          </a:extLst>
        </xdr:cNvPr>
        <xdr:cNvSpPr txBox="1"/>
      </xdr:nvSpPr>
      <xdr:spPr>
        <a:xfrm>
          <a:off x="1453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BC74BE38-77B2-4DAF-9A16-97AFB3DF6742}"/>
            </a:ext>
          </a:extLst>
        </xdr:cNvPr>
        <xdr:cNvSpPr txBox="1"/>
      </xdr:nvSpPr>
      <xdr:spPr>
        <a:xfrm>
          <a:off x="13770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DD3B8880-2F36-4707-A9CF-CADA75A8863D}"/>
            </a:ext>
          </a:extLst>
        </xdr:cNvPr>
        <xdr:cNvSpPr txBox="1"/>
      </xdr:nvSpPr>
      <xdr:spPr>
        <a:xfrm>
          <a:off x="12973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B88B9D91-A5D6-4B04-A9F0-40D8446F1ABC}"/>
            </a:ext>
          </a:extLst>
        </xdr:cNvPr>
        <xdr:cNvSpPr txBox="1"/>
      </xdr:nvSpPr>
      <xdr:spPr>
        <a:xfrm>
          <a:off x="12175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552CEDA9-6661-4893-9354-4AFFE250A271}"/>
            </a:ext>
          </a:extLst>
        </xdr:cNvPr>
        <xdr:cNvSpPr txBox="1"/>
      </xdr:nvSpPr>
      <xdr:spPr>
        <a:xfrm>
          <a:off x="11370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153415</xdr:rowOff>
    </xdr:from>
    <xdr:to>
      <xdr:col>85</xdr:col>
      <xdr:colOff>177800</xdr:colOff>
      <xdr:row>105</xdr:row>
      <xdr:rowOff>83565</xdr:rowOff>
    </xdr:to>
    <xdr:sp macro="" textlink="">
      <xdr:nvSpPr>
        <xdr:cNvPr id="775" name="楕円 774">
          <a:extLst>
            <a:ext uri="{FF2B5EF4-FFF2-40B4-BE49-F238E27FC236}">
              <a16:creationId xmlns:a16="http://schemas.microsoft.com/office/drawing/2014/main" id="{A0371947-D30E-407D-B231-43AF9BFA24C3}"/>
            </a:ext>
          </a:extLst>
        </xdr:cNvPr>
        <xdr:cNvSpPr/>
      </xdr:nvSpPr>
      <xdr:spPr>
        <a:xfrm>
          <a:off x="14649450" y="1798421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131842</xdr:rowOff>
    </xdr:from>
    <xdr:ext cx="405111" cy="259045"/>
    <xdr:sp macro="" textlink="">
      <xdr:nvSpPr>
        <xdr:cNvPr id="776" name="【公民館】&#10;有形固定資産減価償却率該当値テキスト">
          <a:extLst>
            <a:ext uri="{FF2B5EF4-FFF2-40B4-BE49-F238E27FC236}">
              <a16:creationId xmlns:a16="http://schemas.microsoft.com/office/drawing/2014/main" id="{99217538-3C9F-43DF-8163-07F5884BCCBC}"/>
            </a:ext>
          </a:extLst>
        </xdr:cNvPr>
        <xdr:cNvSpPr txBox="1"/>
      </xdr:nvSpPr>
      <xdr:spPr>
        <a:xfrm>
          <a:off x="14742160" y="17966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109982</xdr:rowOff>
    </xdr:from>
    <xdr:to>
      <xdr:col>81</xdr:col>
      <xdr:colOff>101600</xdr:colOff>
      <xdr:row>105</xdr:row>
      <xdr:rowOff>40132</xdr:rowOff>
    </xdr:to>
    <xdr:sp macro="" textlink="">
      <xdr:nvSpPr>
        <xdr:cNvPr id="777" name="楕円 776">
          <a:extLst>
            <a:ext uri="{FF2B5EF4-FFF2-40B4-BE49-F238E27FC236}">
              <a16:creationId xmlns:a16="http://schemas.microsoft.com/office/drawing/2014/main" id="{590D8BA9-1E2E-48E7-A968-5F222B9E894D}"/>
            </a:ext>
          </a:extLst>
        </xdr:cNvPr>
        <xdr:cNvSpPr/>
      </xdr:nvSpPr>
      <xdr:spPr>
        <a:xfrm>
          <a:off x="13887450" y="17938877"/>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160782</xdr:rowOff>
    </xdr:from>
    <xdr:to>
      <xdr:col>85</xdr:col>
      <xdr:colOff>127000</xdr:colOff>
      <xdr:row>105</xdr:row>
      <xdr:rowOff>32765</xdr:rowOff>
    </xdr:to>
    <xdr:cxnSp macro="">
      <xdr:nvCxnSpPr>
        <xdr:cNvPr id="778" name="直線コネクタ 777">
          <a:extLst>
            <a:ext uri="{FF2B5EF4-FFF2-40B4-BE49-F238E27FC236}">
              <a16:creationId xmlns:a16="http://schemas.microsoft.com/office/drawing/2014/main" id="{8E4FD4E1-63F6-46C7-ACD1-3F26884AEE39}"/>
            </a:ext>
          </a:extLst>
        </xdr:cNvPr>
        <xdr:cNvCxnSpPr/>
      </xdr:nvCxnSpPr>
      <xdr:spPr>
        <a:xfrm>
          <a:off x="13942060" y="17993487"/>
          <a:ext cx="762000" cy="39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61976</xdr:rowOff>
    </xdr:from>
    <xdr:to>
      <xdr:col>76</xdr:col>
      <xdr:colOff>165100</xdr:colOff>
      <xdr:row>104</xdr:row>
      <xdr:rowOff>163576</xdr:rowOff>
    </xdr:to>
    <xdr:sp macro="" textlink="">
      <xdr:nvSpPr>
        <xdr:cNvPr id="779" name="楕円 778">
          <a:extLst>
            <a:ext uri="{FF2B5EF4-FFF2-40B4-BE49-F238E27FC236}">
              <a16:creationId xmlns:a16="http://schemas.microsoft.com/office/drawing/2014/main" id="{0CEFAB3D-D036-46D9-8EE7-A6014903741B}"/>
            </a:ext>
          </a:extLst>
        </xdr:cNvPr>
        <xdr:cNvSpPr/>
      </xdr:nvSpPr>
      <xdr:spPr>
        <a:xfrm>
          <a:off x="13089890" y="17888966"/>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112776</xdr:rowOff>
    </xdr:from>
    <xdr:to>
      <xdr:col>81</xdr:col>
      <xdr:colOff>50800</xdr:colOff>
      <xdr:row>104</xdr:row>
      <xdr:rowOff>160782</xdr:rowOff>
    </xdr:to>
    <xdr:cxnSp macro="">
      <xdr:nvCxnSpPr>
        <xdr:cNvPr id="780" name="直線コネクタ 779">
          <a:extLst>
            <a:ext uri="{FF2B5EF4-FFF2-40B4-BE49-F238E27FC236}">
              <a16:creationId xmlns:a16="http://schemas.microsoft.com/office/drawing/2014/main" id="{FCF92F49-7BB8-4819-9732-B60351FDF6C9}"/>
            </a:ext>
          </a:extLst>
        </xdr:cNvPr>
        <xdr:cNvCxnSpPr/>
      </xdr:nvCxnSpPr>
      <xdr:spPr>
        <a:xfrm>
          <a:off x="13144500" y="17943576"/>
          <a:ext cx="797560" cy="49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4826</xdr:rowOff>
    </xdr:from>
    <xdr:to>
      <xdr:col>72</xdr:col>
      <xdr:colOff>38100</xdr:colOff>
      <xdr:row>104</xdr:row>
      <xdr:rowOff>106426</xdr:rowOff>
    </xdr:to>
    <xdr:sp macro="" textlink="">
      <xdr:nvSpPr>
        <xdr:cNvPr id="781" name="楕円 780">
          <a:extLst>
            <a:ext uri="{FF2B5EF4-FFF2-40B4-BE49-F238E27FC236}">
              <a16:creationId xmlns:a16="http://schemas.microsoft.com/office/drawing/2014/main" id="{8C0D8E92-79D9-4738-9FC7-3C990F693365}"/>
            </a:ext>
          </a:extLst>
        </xdr:cNvPr>
        <xdr:cNvSpPr/>
      </xdr:nvSpPr>
      <xdr:spPr>
        <a:xfrm>
          <a:off x="12303760" y="1783753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55626</xdr:rowOff>
    </xdr:from>
    <xdr:to>
      <xdr:col>76</xdr:col>
      <xdr:colOff>114300</xdr:colOff>
      <xdr:row>104</xdr:row>
      <xdr:rowOff>112776</xdr:rowOff>
    </xdr:to>
    <xdr:cxnSp macro="">
      <xdr:nvCxnSpPr>
        <xdr:cNvPr id="782" name="直線コネクタ 781">
          <a:extLst>
            <a:ext uri="{FF2B5EF4-FFF2-40B4-BE49-F238E27FC236}">
              <a16:creationId xmlns:a16="http://schemas.microsoft.com/office/drawing/2014/main" id="{D2453F17-4C0A-46C4-A9CA-3018F1A84641}"/>
            </a:ext>
          </a:extLst>
        </xdr:cNvPr>
        <xdr:cNvCxnSpPr/>
      </xdr:nvCxnSpPr>
      <xdr:spPr>
        <a:xfrm>
          <a:off x="12346940" y="17890236"/>
          <a:ext cx="79756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114554</xdr:rowOff>
    </xdr:from>
    <xdr:to>
      <xdr:col>67</xdr:col>
      <xdr:colOff>101600</xdr:colOff>
      <xdr:row>104</xdr:row>
      <xdr:rowOff>44704</xdr:rowOff>
    </xdr:to>
    <xdr:sp macro="" textlink="">
      <xdr:nvSpPr>
        <xdr:cNvPr id="783" name="楕円 782">
          <a:extLst>
            <a:ext uri="{FF2B5EF4-FFF2-40B4-BE49-F238E27FC236}">
              <a16:creationId xmlns:a16="http://schemas.microsoft.com/office/drawing/2014/main" id="{EC183422-405A-48B2-826B-B9FF281CE91D}"/>
            </a:ext>
          </a:extLst>
        </xdr:cNvPr>
        <xdr:cNvSpPr/>
      </xdr:nvSpPr>
      <xdr:spPr>
        <a:xfrm>
          <a:off x="11487150" y="17773904"/>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165354</xdr:rowOff>
    </xdr:from>
    <xdr:to>
      <xdr:col>71</xdr:col>
      <xdr:colOff>177800</xdr:colOff>
      <xdr:row>104</xdr:row>
      <xdr:rowOff>55626</xdr:rowOff>
    </xdr:to>
    <xdr:cxnSp macro="">
      <xdr:nvCxnSpPr>
        <xdr:cNvPr id="784" name="直線コネクタ 783">
          <a:extLst>
            <a:ext uri="{FF2B5EF4-FFF2-40B4-BE49-F238E27FC236}">
              <a16:creationId xmlns:a16="http://schemas.microsoft.com/office/drawing/2014/main" id="{B3AAAD98-AF85-4B47-9920-EDFA2D0EB403}"/>
            </a:ext>
          </a:extLst>
        </xdr:cNvPr>
        <xdr:cNvCxnSpPr/>
      </xdr:nvCxnSpPr>
      <xdr:spPr>
        <a:xfrm>
          <a:off x="11541760" y="17828514"/>
          <a:ext cx="80518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29227</xdr:rowOff>
    </xdr:from>
    <xdr:ext cx="405111" cy="259045"/>
    <xdr:sp macro="" textlink="">
      <xdr:nvSpPr>
        <xdr:cNvPr id="785" name="n_1aveValue【公民館】&#10;有形固定資産減価償却率">
          <a:extLst>
            <a:ext uri="{FF2B5EF4-FFF2-40B4-BE49-F238E27FC236}">
              <a16:creationId xmlns:a16="http://schemas.microsoft.com/office/drawing/2014/main" id="{30A55FF6-D8F9-4610-852E-4A40DF23ACD1}"/>
            </a:ext>
          </a:extLst>
        </xdr:cNvPr>
        <xdr:cNvSpPr txBox="1"/>
      </xdr:nvSpPr>
      <xdr:spPr>
        <a:xfrm>
          <a:off x="13738234" y="1751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31514</xdr:rowOff>
    </xdr:from>
    <xdr:ext cx="405111" cy="259045"/>
    <xdr:sp macro="" textlink="">
      <xdr:nvSpPr>
        <xdr:cNvPr id="786" name="n_2aveValue【公民館】&#10;有形固定資産減価償却率">
          <a:extLst>
            <a:ext uri="{FF2B5EF4-FFF2-40B4-BE49-F238E27FC236}">
              <a16:creationId xmlns:a16="http://schemas.microsoft.com/office/drawing/2014/main" id="{A96AEF10-27CC-4FA8-873D-A4F88A55CE3D}"/>
            </a:ext>
          </a:extLst>
        </xdr:cNvPr>
        <xdr:cNvSpPr txBox="1"/>
      </xdr:nvSpPr>
      <xdr:spPr>
        <a:xfrm>
          <a:off x="12957184" y="17517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13225</xdr:rowOff>
    </xdr:from>
    <xdr:ext cx="405111" cy="259045"/>
    <xdr:sp macro="" textlink="">
      <xdr:nvSpPr>
        <xdr:cNvPr id="787" name="n_3aveValue【公民館】&#10;有形固定資産減価償却率">
          <a:extLst>
            <a:ext uri="{FF2B5EF4-FFF2-40B4-BE49-F238E27FC236}">
              <a16:creationId xmlns:a16="http://schemas.microsoft.com/office/drawing/2014/main" id="{7E8F3018-B340-49F7-887C-10E1BBCD1C8D}"/>
            </a:ext>
          </a:extLst>
        </xdr:cNvPr>
        <xdr:cNvSpPr txBox="1"/>
      </xdr:nvSpPr>
      <xdr:spPr>
        <a:xfrm>
          <a:off x="12171054" y="17504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24655</xdr:rowOff>
    </xdr:from>
    <xdr:ext cx="405111" cy="259045"/>
    <xdr:sp macro="" textlink="">
      <xdr:nvSpPr>
        <xdr:cNvPr id="788" name="n_4aveValue【公民館】&#10;有形固定資産減価償却率">
          <a:extLst>
            <a:ext uri="{FF2B5EF4-FFF2-40B4-BE49-F238E27FC236}">
              <a16:creationId xmlns:a16="http://schemas.microsoft.com/office/drawing/2014/main" id="{6D22FA10-F3A5-44E0-96C9-77E16BAE67F6}"/>
            </a:ext>
          </a:extLst>
        </xdr:cNvPr>
        <xdr:cNvSpPr txBox="1"/>
      </xdr:nvSpPr>
      <xdr:spPr>
        <a:xfrm>
          <a:off x="11354444" y="17508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31259</xdr:rowOff>
    </xdr:from>
    <xdr:ext cx="405111" cy="259045"/>
    <xdr:sp macro="" textlink="">
      <xdr:nvSpPr>
        <xdr:cNvPr id="789" name="n_1mainValue【公民館】&#10;有形固定資産減価償却率">
          <a:extLst>
            <a:ext uri="{FF2B5EF4-FFF2-40B4-BE49-F238E27FC236}">
              <a16:creationId xmlns:a16="http://schemas.microsoft.com/office/drawing/2014/main" id="{BBA5490E-91B1-4509-A0CC-ABF0D32880B8}"/>
            </a:ext>
          </a:extLst>
        </xdr:cNvPr>
        <xdr:cNvSpPr txBox="1"/>
      </xdr:nvSpPr>
      <xdr:spPr>
        <a:xfrm>
          <a:off x="13738234" y="1803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154703</xdr:rowOff>
    </xdr:from>
    <xdr:ext cx="405111" cy="259045"/>
    <xdr:sp macro="" textlink="">
      <xdr:nvSpPr>
        <xdr:cNvPr id="790" name="n_2mainValue【公民館】&#10;有形固定資産減価償却率">
          <a:extLst>
            <a:ext uri="{FF2B5EF4-FFF2-40B4-BE49-F238E27FC236}">
              <a16:creationId xmlns:a16="http://schemas.microsoft.com/office/drawing/2014/main" id="{92364789-9448-4D27-A4C9-5800C30D1D90}"/>
            </a:ext>
          </a:extLst>
        </xdr:cNvPr>
        <xdr:cNvSpPr txBox="1"/>
      </xdr:nvSpPr>
      <xdr:spPr>
        <a:xfrm>
          <a:off x="12957184" y="17985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97553</xdr:rowOff>
    </xdr:from>
    <xdr:ext cx="405111" cy="259045"/>
    <xdr:sp macro="" textlink="">
      <xdr:nvSpPr>
        <xdr:cNvPr id="791" name="n_3mainValue【公民館】&#10;有形固定資産減価償却率">
          <a:extLst>
            <a:ext uri="{FF2B5EF4-FFF2-40B4-BE49-F238E27FC236}">
              <a16:creationId xmlns:a16="http://schemas.microsoft.com/office/drawing/2014/main" id="{42BE0059-6872-4E73-A140-2444D0876EB6}"/>
            </a:ext>
          </a:extLst>
        </xdr:cNvPr>
        <xdr:cNvSpPr txBox="1"/>
      </xdr:nvSpPr>
      <xdr:spPr>
        <a:xfrm>
          <a:off x="12171054" y="17924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35831</xdr:rowOff>
    </xdr:from>
    <xdr:ext cx="405111" cy="259045"/>
    <xdr:sp macro="" textlink="">
      <xdr:nvSpPr>
        <xdr:cNvPr id="792" name="n_4mainValue【公民館】&#10;有形固定資産減価償却率">
          <a:extLst>
            <a:ext uri="{FF2B5EF4-FFF2-40B4-BE49-F238E27FC236}">
              <a16:creationId xmlns:a16="http://schemas.microsoft.com/office/drawing/2014/main" id="{2AFA586A-B6B3-4A6A-818F-6506FC1C6354}"/>
            </a:ext>
          </a:extLst>
        </xdr:cNvPr>
        <xdr:cNvSpPr txBox="1"/>
      </xdr:nvSpPr>
      <xdr:spPr>
        <a:xfrm>
          <a:off x="11354444" y="17866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3" name="正方形/長方形 792">
          <a:extLst>
            <a:ext uri="{FF2B5EF4-FFF2-40B4-BE49-F238E27FC236}">
              <a16:creationId xmlns:a16="http://schemas.microsoft.com/office/drawing/2014/main" id="{16DCA79A-568C-4740-B687-CCEF43DCC2E1}"/>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4" name="正方形/長方形 793">
          <a:extLst>
            <a:ext uri="{FF2B5EF4-FFF2-40B4-BE49-F238E27FC236}">
              <a16:creationId xmlns:a16="http://schemas.microsoft.com/office/drawing/2014/main" id="{A566CAC4-319E-4D05-AB2E-8C5980EFF684}"/>
            </a:ext>
          </a:extLst>
        </xdr:cNvPr>
        <xdr:cNvSpPr/>
      </xdr:nvSpPr>
      <xdr:spPr>
        <a:xfrm>
          <a:off x="16590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5" name="正方形/長方形 794">
          <a:extLst>
            <a:ext uri="{FF2B5EF4-FFF2-40B4-BE49-F238E27FC236}">
              <a16:creationId xmlns:a16="http://schemas.microsoft.com/office/drawing/2014/main" id="{A2E9D0A9-58EC-4E83-9380-9A660FF9F521}"/>
            </a:ext>
          </a:extLst>
        </xdr:cNvPr>
        <xdr:cNvSpPr/>
      </xdr:nvSpPr>
      <xdr:spPr>
        <a:xfrm>
          <a:off x="16590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6" name="正方形/長方形 795">
          <a:extLst>
            <a:ext uri="{FF2B5EF4-FFF2-40B4-BE49-F238E27FC236}">
              <a16:creationId xmlns:a16="http://schemas.microsoft.com/office/drawing/2014/main" id="{328BF83D-394C-4110-833C-1DF56E16FE5D}"/>
            </a:ext>
          </a:extLst>
        </xdr:cNvPr>
        <xdr:cNvSpPr/>
      </xdr:nvSpPr>
      <xdr:spPr>
        <a:xfrm>
          <a:off x="174879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7" name="正方形/長方形 796">
          <a:extLst>
            <a:ext uri="{FF2B5EF4-FFF2-40B4-BE49-F238E27FC236}">
              <a16:creationId xmlns:a16="http://schemas.microsoft.com/office/drawing/2014/main" id="{31A36C09-F8AD-48B2-A2E2-A8CB97FDB26B}"/>
            </a:ext>
          </a:extLst>
        </xdr:cNvPr>
        <xdr:cNvSpPr/>
      </xdr:nvSpPr>
      <xdr:spPr>
        <a:xfrm>
          <a:off x="174879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8" name="正方形/長方形 797">
          <a:extLst>
            <a:ext uri="{FF2B5EF4-FFF2-40B4-BE49-F238E27FC236}">
              <a16:creationId xmlns:a16="http://schemas.microsoft.com/office/drawing/2014/main" id="{EDA481B4-CA74-49A4-A146-F7ACE3ED4C35}"/>
            </a:ext>
          </a:extLst>
        </xdr:cNvPr>
        <xdr:cNvSpPr/>
      </xdr:nvSpPr>
      <xdr:spPr>
        <a:xfrm>
          <a:off x="18516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9" name="正方形/長方形 798">
          <a:extLst>
            <a:ext uri="{FF2B5EF4-FFF2-40B4-BE49-F238E27FC236}">
              <a16:creationId xmlns:a16="http://schemas.microsoft.com/office/drawing/2014/main" id="{C3B11D5C-7D12-45EB-8B6B-C167C87CDD7E}"/>
            </a:ext>
          </a:extLst>
        </xdr:cNvPr>
        <xdr:cNvSpPr/>
      </xdr:nvSpPr>
      <xdr:spPr>
        <a:xfrm>
          <a:off x="18516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0" name="正方形/長方形 799">
          <a:extLst>
            <a:ext uri="{FF2B5EF4-FFF2-40B4-BE49-F238E27FC236}">
              <a16:creationId xmlns:a16="http://schemas.microsoft.com/office/drawing/2014/main" id="{AEF991B3-148D-4219-8FF2-E4A23E20D6FE}"/>
            </a:ext>
          </a:extLst>
        </xdr:cNvPr>
        <xdr:cNvSpPr/>
      </xdr:nvSpPr>
      <xdr:spPr>
        <a:xfrm>
          <a:off x="164592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1" name="テキスト ボックス 800">
          <a:extLst>
            <a:ext uri="{FF2B5EF4-FFF2-40B4-BE49-F238E27FC236}">
              <a16:creationId xmlns:a16="http://schemas.microsoft.com/office/drawing/2014/main" id="{A221B958-0EF6-4083-91DE-96F2B7969FBB}"/>
            </a:ext>
          </a:extLst>
        </xdr:cNvPr>
        <xdr:cNvSpPr txBox="1"/>
      </xdr:nvSpPr>
      <xdr:spPr>
        <a:xfrm>
          <a:off x="164401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2" name="直線コネクタ 801">
          <a:extLst>
            <a:ext uri="{FF2B5EF4-FFF2-40B4-BE49-F238E27FC236}">
              <a16:creationId xmlns:a16="http://schemas.microsoft.com/office/drawing/2014/main" id="{C107FEF6-BCD6-4B00-B86D-96FB68D8E7CF}"/>
            </a:ext>
          </a:extLst>
        </xdr:cNvPr>
        <xdr:cNvCxnSpPr/>
      </xdr:nvCxnSpPr>
      <xdr:spPr>
        <a:xfrm>
          <a:off x="164592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3" name="直線コネクタ 802">
          <a:extLst>
            <a:ext uri="{FF2B5EF4-FFF2-40B4-BE49-F238E27FC236}">
              <a16:creationId xmlns:a16="http://schemas.microsoft.com/office/drawing/2014/main" id="{2E2FC28A-6914-4FA0-A49F-9B0C711B475E}"/>
            </a:ext>
          </a:extLst>
        </xdr:cNvPr>
        <xdr:cNvCxnSpPr/>
      </xdr:nvCxnSpPr>
      <xdr:spPr>
        <a:xfrm>
          <a:off x="16459200" y="1859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4" name="テキスト ボックス 803">
          <a:extLst>
            <a:ext uri="{FF2B5EF4-FFF2-40B4-BE49-F238E27FC236}">
              <a16:creationId xmlns:a16="http://schemas.microsoft.com/office/drawing/2014/main" id="{539B67DD-DF29-450C-9E94-E3217F0D013A}"/>
            </a:ext>
          </a:extLst>
        </xdr:cNvPr>
        <xdr:cNvSpPr txBox="1"/>
      </xdr:nvSpPr>
      <xdr:spPr>
        <a:xfrm>
          <a:off x="16047266" y="1844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5" name="直線コネクタ 804">
          <a:extLst>
            <a:ext uri="{FF2B5EF4-FFF2-40B4-BE49-F238E27FC236}">
              <a16:creationId xmlns:a16="http://schemas.microsoft.com/office/drawing/2014/main" id="{C7737C40-6551-4488-9F93-C0E3E3DDDE55}"/>
            </a:ext>
          </a:extLst>
        </xdr:cNvPr>
        <xdr:cNvCxnSpPr/>
      </xdr:nvCxnSpPr>
      <xdr:spPr>
        <a:xfrm>
          <a:off x="16459200" y="1813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6" name="テキスト ボックス 805">
          <a:extLst>
            <a:ext uri="{FF2B5EF4-FFF2-40B4-BE49-F238E27FC236}">
              <a16:creationId xmlns:a16="http://schemas.microsoft.com/office/drawing/2014/main" id="{C14E41F7-E679-436A-BCC1-A9D206DB3113}"/>
            </a:ext>
          </a:extLst>
        </xdr:cNvPr>
        <xdr:cNvSpPr txBox="1"/>
      </xdr:nvSpPr>
      <xdr:spPr>
        <a:xfrm>
          <a:off x="16047266" y="1799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7" name="直線コネクタ 806">
          <a:extLst>
            <a:ext uri="{FF2B5EF4-FFF2-40B4-BE49-F238E27FC236}">
              <a16:creationId xmlns:a16="http://schemas.microsoft.com/office/drawing/2014/main" id="{70C0AC32-1383-4DCD-839A-7121BB5BA5B6}"/>
            </a:ext>
          </a:extLst>
        </xdr:cNvPr>
        <xdr:cNvCxnSpPr/>
      </xdr:nvCxnSpPr>
      <xdr:spPr>
        <a:xfrm>
          <a:off x="16459200" y="176745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08" name="テキスト ボックス 807">
          <a:extLst>
            <a:ext uri="{FF2B5EF4-FFF2-40B4-BE49-F238E27FC236}">
              <a16:creationId xmlns:a16="http://schemas.microsoft.com/office/drawing/2014/main" id="{0164D0AD-CE24-4445-9681-07A17D00A828}"/>
            </a:ext>
          </a:extLst>
        </xdr:cNvPr>
        <xdr:cNvSpPr txBox="1"/>
      </xdr:nvSpPr>
      <xdr:spPr>
        <a:xfrm>
          <a:off x="16047266" y="175380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09" name="直線コネクタ 808">
          <a:extLst>
            <a:ext uri="{FF2B5EF4-FFF2-40B4-BE49-F238E27FC236}">
              <a16:creationId xmlns:a16="http://schemas.microsoft.com/office/drawing/2014/main" id="{B735E24D-1470-46B4-A537-DC83D022AE13}"/>
            </a:ext>
          </a:extLst>
        </xdr:cNvPr>
        <xdr:cNvCxnSpPr/>
      </xdr:nvCxnSpPr>
      <xdr:spPr>
        <a:xfrm>
          <a:off x="16459200" y="1722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0" name="テキスト ボックス 809">
          <a:extLst>
            <a:ext uri="{FF2B5EF4-FFF2-40B4-BE49-F238E27FC236}">
              <a16:creationId xmlns:a16="http://schemas.microsoft.com/office/drawing/2014/main" id="{ACDA35B2-5BC0-42DD-A7FA-00E4B5FC3108}"/>
            </a:ext>
          </a:extLst>
        </xdr:cNvPr>
        <xdr:cNvSpPr txBox="1"/>
      </xdr:nvSpPr>
      <xdr:spPr>
        <a:xfrm>
          <a:off x="16047266" y="17077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1" name="直線コネクタ 810">
          <a:extLst>
            <a:ext uri="{FF2B5EF4-FFF2-40B4-BE49-F238E27FC236}">
              <a16:creationId xmlns:a16="http://schemas.microsoft.com/office/drawing/2014/main" id="{6AFF9C05-7113-4CBE-AB0B-8619B8217EC0}"/>
            </a:ext>
          </a:extLst>
        </xdr:cNvPr>
        <xdr:cNvCxnSpPr/>
      </xdr:nvCxnSpPr>
      <xdr:spPr>
        <a:xfrm>
          <a:off x="164592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2" name="テキスト ボックス 811">
          <a:extLst>
            <a:ext uri="{FF2B5EF4-FFF2-40B4-BE49-F238E27FC236}">
              <a16:creationId xmlns:a16="http://schemas.microsoft.com/office/drawing/2014/main" id="{722DA08B-F189-4665-AC2A-48CB1350007D}"/>
            </a:ext>
          </a:extLst>
        </xdr:cNvPr>
        <xdr:cNvSpPr txBox="1"/>
      </xdr:nvSpPr>
      <xdr:spPr>
        <a:xfrm>
          <a:off x="16047266"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3" name="【公民館】&#10;一人当たり面積グラフ枠">
          <a:extLst>
            <a:ext uri="{FF2B5EF4-FFF2-40B4-BE49-F238E27FC236}">
              <a16:creationId xmlns:a16="http://schemas.microsoft.com/office/drawing/2014/main" id="{621823B5-A871-45CF-8E39-B058B390822B}"/>
            </a:ext>
          </a:extLst>
        </xdr:cNvPr>
        <xdr:cNvSpPr/>
      </xdr:nvSpPr>
      <xdr:spPr>
        <a:xfrm>
          <a:off x="164592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142494</xdr:rowOff>
    </xdr:from>
    <xdr:to>
      <xdr:col>116</xdr:col>
      <xdr:colOff>62864</xdr:colOff>
      <xdr:row>108</xdr:row>
      <xdr:rowOff>14478</xdr:rowOff>
    </xdr:to>
    <xdr:cxnSp macro="">
      <xdr:nvCxnSpPr>
        <xdr:cNvPr id="814" name="直線コネクタ 813">
          <a:extLst>
            <a:ext uri="{FF2B5EF4-FFF2-40B4-BE49-F238E27FC236}">
              <a16:creationId xmlns:a16="http://schemas.microsoft.com/office/drawing/2014/main" id="{460BA19F-A4E8-4B89-BAC9-22EA64DF07FD}"/>
            </a:ext>
          </a:extLst>
        </xdr:cNvPr>
        <xdr:cNvCxnSpPr/>
      </xdr:nvCxnSpPr>
      <xdr:spPr>
        <a:xfrm flipV="1">
          <a:off x="19947254" y="17114139"/>
          <a:ext cx="0" cy="1420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18305</xdr:rowOff>
    </xdr:from>
    <xdr:ext cx="469744" cy="259045"/>
    <xdr:sp macro="" textlink="">
      <xdr:nvSpPr>
        <xdr:cNvPr id="815" name="【公民館】&#10;一人当たり面積最小値テキスト">
          <a:extLst>
            <a:ext uri="{FF2B5EF4-FFF2-40B4-BE49-F238E27FC236}">
              <a16:creationId xmlns:a16="http://schemas.microsoft.com/office/drawing/2014/main" id="{65369262-5A41-4D4E-8E03-889E8F88062B}"/>
            </a:ext>
          </a:extLst>
        </xdr:cNvPr>
        <xdr:cNvSpPr txBox="1"/>
      </xdr:nvSpPr>
      <xdr:spPr>
        <a:xfrm>
          <a:off x="19985990" y="18538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14478</xdr:rowOff>
    </xdr:from>
    <xdr:to>
      <xdr:col>116</xdr:col>
      <xdr:colOff>152400</xdr:colOff>
      <xdr:row>108</xdr:row>
      <xdr:rowOff>14478</xdr:rowOff>
    </xdr:to>
    <xdr:cxnSp macro="">
      <xdr:nvCxnSpPr>
        <xdr:cNvPr id="816" name="直線コネクタ 815">
          <a:extLst>
            <a:ext uri="{FF2B5EF4-FFF2-40B4-BE49-F238E27FC236}">
              <a16:creationId xmlns:a16="http://schemas.microsoft.com/office/drawing/2014/main" id="{5C016B6C-3B30-404F-8CC4-9360EE9816A3}"/>
            </a:ext>
          </a:extLst>
        </xdr:cNvPr>
        <xdr:cNvCxnSpPr/>
      </xdr:nvCxnSpPr>
      <xdr:spPr>
        <a:xfrm>
          <a:off x="19885660" y="185348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89171</xdr:rowOff>
    </xdr:from>
    <xdr:ext cx="469744" cy="259045"/>
    <xdr:sp macro="" textlink="">
      <xdr:nvSpPr>
        <xdr:cNvPr id="817" name="【公民館】&#10;一人当たり面積最大値テキスト">
          <a:extLst>
            <a:ext uri="{FF2B5EF4-FFF2-40B4-BE49-F238E27FC236}">
              <a16:creationId xmlns:a16="http://schemas.microsoft.com/office/drawing/2014/main" id="{9C9B5D81-4EE6-44EB-BDD1-82C4EA1A5DDD}"/>
            </a:ext>
          </a:extLst>
        </xdr:cNvPr>
        <xdr:cNvSpPr txBox="1"/>
      </xdr:nvSpPr>
      <xdr:spPr>
        <a:xfrm>
          <a:off x="19985990" y="16895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142494</xdr:rowOff>
    </xdr:from>
    <xdr:to>
      <xdr:col>116</xdr:col>
      <xdr:colOff>152400</xdr:colOff>
      <xdr:row>99</xdr:row>
      <xdr:rowOff>142494</xdr:rowOff>
    </xdr:to>
    <xdr:cxnSp macro="">
      <xdr:nvCxnSpPr>
        <xdr:cNvPr id="818" name="直線コネクタ 817">
          <a:extLst>
            <a:ext uri="{FF2B5EF4-FFF2-40B4-BE49-F238E27FC236}">
              <a16:creationId xmlns:a16="http://schemas.microsoft.com/office/drawing/2014/main" id="{92F642C4-5F15-433D-BDFF-DF016D92A300}"/>
            </a:ext>
          </a:extLst>
        </xdr:cNvPr>
        <xdr:cNvCxnSpPr/>
      </xdr:nvCxnSpPr>
      <xdr:spPr>
        <a:xfrm>
          <a:off x="19885660" y="17114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142003</xdr:rowOff>
    </xdr:from>
    <xdr:ext cx="469744" cy="259045"/>
    <xdr:sp macro="" textlink="">
      <xdr:nvSpPr>
        <xdr:cNvPr id="819" name="【公民館】&#10;一人当たり面積平均値テキスト">
          <a:extLst>
            <a:ext uri="{FF2B5EF4-FFF2-40B4-BE49-F238E27FC236}">
              <a16:creationId xmlns:a16="http://schemas.microsoft.com/office/drawing/2014/main" id="{834A455E-7DE7-47EF-8F2B-1CDC73AF472F}"/>
            </a:ext>
          </a:extLst>
        </xdr:cNvPr>
        <xdr:cNvSpPr txBox="1"/>
      </xdr:nvSpPr>
      <xdr:spPr>
        <a:xfrm>
          <a:off x="19985990" y="179708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119126</xdr:rowOff>
    </xdr:from>
    <xdr:to>
      <xdr:col>116</xdr:col>
      <xdr:colOff>114300</xdr:colOff>
      <xdr:row>106</xdr:row>
      <xdr:rowOff>49276</xdr:rowOff>
    </xdr:to>
    <xdr:sp macro="" textlink="">
      <xdr:nvSpPr>
        <xdr:cNvPr id="820" name="フローチャート: 判断 819">
          <a:extLst>
            <a:ext uri="{FF2B5EF4-FFF2-40B4-BE49-F238E27FC236}">
              <a16:creationId xmlns:a16="http://schemas.microsoft.com/office/drawing/2014/main" id="{A7845206-B746-46B9-AF77-CB3C2759F7DE}"/>
            </a:ext>
          </a:extLst>
        </xdr:cNvPr>
        <xdr:cNvSpPr/>
      </xdr:nvSpPr>
      <xdr:spPr>
        <a:xfrm>
          <a:off x="19904710" y="18123281"/>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55118</xdr:rowOff>
    </xdr:from>
    <xdr:to>
      <xdr:col>112</xdr:col>
      <xdr:colOff>38100</xdr:colOff>
      <xdr:row>105</xdr:row>
      <xdr:rowOff>156718</xdr:rowOff>
    </xdr:to>
    <xdr:sp macro="" textlink="">
      <xdr:nvSpPr>
        <xdr:cNvPr id="821" name="フローチャート: 判断 820">
          <a:extLst>
            <a:ext uri="{FF2B5EF4-FFF2-40B4-BE49-F238E27FC236}">
              <a16:creationId xmlns:a16="http://schemas.microsoft.com/office/drawing/2014/main" id="{A22C32AA-2A62-4873-B26D-1BD8B8707818}"/>
            </a:ext>
          </a:extLst>
        </xdr:cNvPr>
        <xdr:cNvSpPr/>
      </xdr:nvSpPr>
      <xdr:spPr>
        <a:xfrm>
          <a:off x="19161760" y="18061178"/>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43687</xdr:rowOff>
    </xdr:from>
    <xdr:to>
      <xdr:col>107</xdr:col>
      <xdr:colOff>101600</xdr:colOff>
      <xdr:row>105</xdr:row>
      <xdr:rowOff>145287</xdr:rowOff>
    </xdr:to>
    <xdr:sp macro="" textlink="">
      <xdr:nvSpPr>
        <xdr:cNvPr id="822" name="フローチャート: 判断 821">
          <a:extLst>
            <a:ext uri="{FF2B5EF4-FFF2-40B4-BE49-F238E27FC236}">
              <a16:creationId xmlns:a16="http://schemas.microsoft.com/office/drawing/2014/main" id="{171960F3-6055-427E-8B04-F52DE60A61EC}"/>
            </a:ext>
          </a:extLst>
        </xdr:cNvPr>
        <xdr:cNvSpPr/>
      </xdr:nvSpPr>
      <xdr:spPr>
        <a:xfrm>
          <a:off x="18345150" y="18047842"/>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55118</xdr:rowOff>
    </xdr:from>
    <xdr:to>
      <xdr:col>102</xdr:col>
      <xdr:colOff>165100</xdr:colOff>
      <xdr:row>105</xdr:row>
      <xdr:rowOff>156718</xdr:rowOff>
    </xdr:to>
    <xdr:sp macro="" textlink="">
      <xdr:nvSpPr>
        <xdr:cNvPr id="823" name="フローチャート: 判断 822">
          <a:extLst>
            <a:ext uri="{FF2B5EF4-FFF2-40B4-BE49-F238E27FC236}">
              <a16:creationId xmlns:a16="http://schemas.microsoft.com/office/drawing/2014/main" id="{E34C2BC1-6E6C-4D59-816A-FC6C2D7B7A21}"/>
            </a:ext>
          </a:extLst>
        </xdr:cNvPr>
        <xdr:cNvSpPr/>
      </xdr:nvSpPr>
      <xdr:spPr>
        <a:xfrm>
          <a:off x="17547590" y="18061178"/>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57404</xdr:rowOff>
    </xdr:from>
    <xdr:to>
      <xdr:col>98</xdr:col>
      <xdr:colOff>38100</xdr:colOff>
      <xdr:row>105</xdr:row>
      <xdr:rowOff>159004</xdr:rowOff>
    </xdr:to>
    <xdr:sp macro="" textlink="">
      <xdr:nvSpPr>
        <xdr:cNvPr id="824" name="フローチャート: 判断 823">
          <a:extLst>
            <a:ext uri="{FF2B5EF4-FFF2-40B4-BE49-F238E27FC236}">
              <a16:creationId xmlns:a16="http://schemas.microsoft.com/office/drawing/2014/main" id="{E4C56955-9012-45F6-A079-D21A8490AEE3}"/>
            </a:ext>
          </a:extLst>
        </xdr:cNvPr>
        <xdr:cNvSpPr/>
      </xdr:nvSpPr>
      <xdr:spPr>
        <a:xfrm>
          <a:off x="16761460" y="18055844"/>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803F4692-C547-4C43-9C92-BD0C1DFE33BE}"/>
            </a:ext>
          </a:extLst>
        </xdr:cNvPr>
        <xdr:cNvSpPr txBox="1"/>
      </xdr:nvSpPr>
      <xdr:spPr>
        <a:xfrm>
          <a:off x="197764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AC5BF906-BCB2-43FF-A002-6C60D9550087}"/>
            </a:ext>
          </a:extLst>
        </xdr:cNvPr>
        <xdr:cNvSpPr txBox="1"/>
      </xdr:nvSpPr>
      <xdr:spPr>
        <a:xfrm>
          <a:off x="19033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C4EF1929-5BD8-4C3B-BB95-79507CD9130F}"/>
            </a:ext>
          </a:extLst>
        </xdr:cNvPr>
        <xdr:cNvSpPr txBox="1"/>
      </xdr:nvSpPr>
      <xdr:spPr>
        <a:xfrm>
          <a:off x="18228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EDBB7283-B5AE-4E64-83D6-7BBACD297410}"/>
            </a:ext>
          </a:extLst>
        </xdr:cNvPr>
        <xdr:cNvSpPr txBox="1"/>
      </xdr:nvSpPr>
      <xdr:spPr>
        <a:xfrm>
          <a:off x="174307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B329A0C8-4709-4728-AFBD-9CC60490EB2D}"/>
            </a:ext>
          </a:extLst>
        </xdr:cNvPr>
        <xdr:cNvSpPr txBox="1"/>
      </xdr:nvSpPr>
      <xdr:spPr>
        <a:xfrm>
          <a:off x="166331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96265</xdr:rowOff>
    </xdr:from>
    <xdr:to>
      <xdr:col>116</xdr:col>
      <xdr:colOff>114300</xdr:colOff>
      <xdr:row>108</xdr:row>
      <xdr:rowOff>26415</xdr:rowOff>
    </xdr:to>
    <xdr:sp macro="" textlink="">
      <xdr:nvSpPr>
        <xdr:cNvPr id="830" name="楕円 829">
          <a:extLst>
            <a:ext uri="{FF2B5EF4-FFF2-40B4-BE49-F238E27FC236}">
              <a16:creationId xmlns:a16="http://schemas.microsoft.com/office/drawing/2014/main" id="{D9B11DFD-F489-49B3-8BD8-A10834E19BC3}"/>
            </a:ext>
          </a:extLst>
        </xdr:cNvPr>
        <xdr:cNvSpPr/>
      </xdr:nvSpPr>
      <xdr:spPr>
        <a:xfrm>
          <a:off x="19904710" y="1843760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11192</xdr:rowOff>
    </xdr:from>
    <xdr:ext cx="469744" cy="259045"/>
    <xdr:sp macro="" textlink="">
      <xdr:nvSpPr>
        <xdr:cNvPr id="831" name="【公民館】&#10;一人当たり面積該当値テキスト">
          <a:extLst>
            <a:ext uri="{FF2B5EF4-FFF2-40B4-BE49-F238E27FC236}">
              <a16:creationId xmlns:a16="http://schemas.microsoft.com/office/drawing/2014/main" id="{59C683D7-A920-4A28-9A30-DD1C1A5AB6C5}"/>
            </a:ext>
          </a:extLst>
        </xdr:cNvPr>
        <xdr:cNvSpPr txBox="1"/>
      </xdr:nvSpPr>
      <xdr:spPr>
        <a:xfrm>
          <a:off x="19985990" y="18358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98552</xdr:rowOff>
    </xdr:from>
    <xdr:to>
      <xdr:col>112</xdr:col>
      <xdr:colOff>38100</xdr:colOff>
      <xdr:row>108</xdr:row>
      <xdr:rowOff>28702</xdr:rowOff>
    </xdr:to>
    <xdr:sp macro="" textlink="">
      <xdr:nvSpPr>
        <xdr:cNvPr id="832" name="楕円 831">
          <a:extLst>
            <a:ext uri="{FF2B5EF4-FFF2-40B4-BE49-F238E27FC236}">
              <a16:creationId xmlns:a16="http://schemas.microsoft.com/office/drawing/2014/main" id="{FA74D188-4CBC-4450-A0B7-575E72EE3779}"/>
            </a:ext>
          </a:extLst>
        </xdr:cNvPr>
        <xdr:cNvSpPr/>
      </xdr:nvSpPr>
      <xdr:spPr>
        <a:xfrm>
          <a:off x="19161760" y="18439892"/>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147065</xdr:rowOff>
    </xdr:from>
    <xdr:to>
      <xdr:col>116</xdr:col>
      <xdr:colOff>63500</xdr:colOff>
      <xdr:row>107</xdr:row>
      <xdr:rowOff>149352</xdr:rowOff>
    </xdr:to>
    <xdr:cxnSp macro="">
      <xdr:nvCxnSpPr>
        <xdr:cNvPr id="833" name="直線コネクタ 832">
          <a:extLst>
            <a:ext uri="{FF2B5EF4-FFF2-40B4-BE49-F238E27FC236}">
              <a16:creationId xmlns:a16="http://schemas.microsoft.com/office/drawing/2014/main" id="{E849616C-5D73-480A-97B8-1DD7D68A0589}"/>
            </a:ext>
          </a:extLst>
        </xdr:cNvPr>
        <xdr:cNvCxnSpPr/>
      </xdr:nvCxnSpPr>
      <xdr:spPr>
        <a:xfrm flipV="1">
          <a:off x="19204940" y="18490310"/>
          <a:ext cx="742950" cy="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98552</xdr:rowOff>
    </xdr:from>
    <xdr:to>
      <xdr:col>107</xdr:col>
      <xdr:colOff>101600</xdr:colOff>
      <xdr:row>108</xdr:row>
      <xdr:rowOff>28702</xdr:rowOff>
    </xdr:to>
    <xdr:sp macro="" textlink="">
      <xdr:nvSpPr>
        <xdr:cNvPr id="834" name="楕円 833">
          <a:extLst>
            <a:ext uri="{FF2B5EF4-FFF2-40B4-BE49-F238E27FC236}">
              <a16:creationId xmlns:a16="http://schemas.microsoft.com/office/drawing/2014/main" id="{1816596F-4E01-43F5-A420-55745D1DCCEE}"/>
            </a:ext>
          </a:extLst>
        </xdr:cNvPr>
        <xdr:cNvSpPr/>
      </xdr:nvSpPr>
      <xdr:spPr>
        <a:xfrm>
          <a:off x="18345150" y="18439892"/>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149352</xdr:rowOff>
    </xdr:from>
    <xdr:to>
      <xdr:col>111</xdr:col>
      <xdr:colOff>177800</xdr:colOff>
      <xdr:row>107</xdr:row>
      <xdr:rowOff>149352</xdr:rowOff>
    </xdr:to>
    <xdr:cxnSp macro="">
      <xdr:nvCxnSpPr>
        <xdr:cNvPr id="835" name="直線コネクタ 834">
          <a:extLst>
            <a:ext uri="{FF2B5EF4-FFF2-40B4-BE49-F238E27FC236}">
              <a16:creationId xmlns:a16="http://schemas.microsoft.com/office/drawing/2014/main" id="{D90FC4AD-AD92-45BE-8FB3-A96ED1C97AF0}"/>
            </a:ext>
          </a:extLst>
        </xdr:cNvPr>
        <xdr:cNvCxnSpPr/>
      </xdr:nvCxnSpPr>
      <xdr:spPr>
        <a:xfrm>
          <a:off x="18399760" y="18494502"/>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98552</xdr:rowOff>
    </xdr:from>
    <xdr:to>
      <xdr:col>102</xdr:col>
      <xdr:colOff>165100</xdr:colOff>
      <xdr:row>108</xdr:row>
      <xdr:rowOff>28702</xdr:rowOff>
    </xdr:to>
    <xdr:sp macro="" textlink="">
      <xdr:nvSpPr>
        <xdr:cNvPr id="836" name="楕円 835">
          <a:extLst>
            <a:ext uri="{FF2B5EF4-FFF2-40B4-BE49-F238E27FC236}">
              <a16:creationId xmlns:a16="http://schemas.microsoft.com/office/drawing/2014/main" id="{6304945D-5DF0-491E-B109-C126B1D95056}"/>
            </a:ext>
          </a:extLst>
        </xdr:cNvPr>
        <xdr:cNvSpPr/>
      </xdr:nvSpPr>
      <xdr:spPr>
        <a:xfrm>
          <a:off x="17547590" y="18439892"/>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149352</xdr:rowOff>
    </xdr:from>
    <xdr:to>
      <xdr:col>107</xdr:col>
      <xdr:colOff>50800</xdr:colOff>
      <xdr:row>107</xdr:row>
      <xdr:rowOff>149352</xdr:rowOff>
    </xdr:to>
    <xdr:cxnSp macro="">
      <xdr:nvCxnSpPr>
        <xdr:cNvPr id="837" name="直線コネクタ 836">
          <a:extLst>
            <a:ext uri="{FF2B5EF4-FFF2-40B4-BE49-F238E27FC236}">
              <a16:creationId xmlns:a16="http://schemas.microsoft.com/office/drawing/2014/main" id="{B1644263-3A90-4CA5-A71D-1DD4289C8EAE}"/>
            </a:ext>
          </a:extLst>
        </xdr:cNvPr>
        <xdr:cNvCxnSpPr/>
      </xdr:nvCxnSpPr>
      <xdr:spPr>
        <a:xfrm>
          <a:off x="17602200" y="18494502"/>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98552</xdr:rowOff>
    </xdr:from>
    <xdr:to>
      <xdr:col>98</xdr:col>
      <xdr:colOff>38100</xdr:colOff>
      <xdr:row>108</xdr:row>
      <xdr:rowOff>28702</xdr:rowOff>
    </xdr:to>
    <xdr:sp macro="" textlink="">
      <xdr:nvSpPr>
        <xdr:cNvPr id="838" name="楕円 837">
          <a:extLst>
            <a:ext uri="{FF2B5EF4-FFF2-40B4-BE49-F238E27FC236}">
              <a16:creationId xmlns:a16="http://schemas.microsoft.com/office/drawing/2014/main" id="{0F59B994-0093-4F42-BAD3-132029E5E929}"/>
            </a:ext>
          </a:extLst>
        </xdr:cNvPr>
        <xdr:cNvSpPr/>
      </xdr:nvSpPr>
      <xdr:spPr>
        <a:xfrm>
          <a:off x="16761460" y="18439892"/>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149352</xdr:rowOff>
    </xdr:from>
    <xdr:to>
      <xdr:col>102</xdr:col>
      <xdr:colOff>114300</xdr:colOff>
      <xdr:row>107</xdr:row>
      <xdr:rowOff>149352</xdr:rowOff>
    </xdr:to>
    <xdr:cxnSp macro="">
      <xdr:nvCxnSpPr>
        <xdr:cNvPr id="839" name="直線コネクタ 838">
          <a:extLst>
            <a:ext uri="{FF2B5EF4-FFF2-40B4-BE49-F238E27FC236}">
              <a16:creationId xmlns:a16="http://schemas.microsoft.com/office/drawing/2014/main" id="{A84FBFBB-7936-4DCD-89FF-51FAECA93D82}"/>
            </a:ext>
          </a:extLst>
        </xdr:cNvPr>
        <xdr:cNvCxnSpPr/>
      </xdr:nvCxnSpPr>
      <xdr:spPr>
        <a:xfrm>
          <a:off x="16804640" y="18494502"/>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1795</xdr:rowOff>
    </xdr:from>
    <xdr:ext cx="469744" cy="259045"/>
    <xdr:sp macro="" textlink="">
      <xdr:nvSpPr>
        <xdr:cNvPr id="840" name="n_1aveValue【公民館】&#10;一人当たり面積">
          <a:extLst>
            <a:ext uri="{FF2B5EF4-FFF2-40B4-BE49-F238E27FC236}">
              <a16:creationId xmlns:a16="http://schemas.microsoft.com/office/drawing/2014/main" id="{8C5DA495-71E5-49FF-9F8B-D2011974475D}"/>
            </a:ext>
          </a:extLst>
        </xdr:cNvPr>
        <xdr:cNvSpPr txBox="1"/>
      </xdr:nvSpPr>
      <xdr:spPr>
        <a:xfrm>
          <a:off x="18982132" y="1783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161814</xdr:rowOff>
    </xdr:from>
    <xdr:ext cx="469744" cy="259045"/>
    <xdr:sp macro="" textlink="">
      <xdr:nvSpPr>
        <xdr:cNvPr id="841" name="n_2aveValue【公民館】&#10;一人当たり面積">
          <a:extLst>
            <a:ext uri="{FF2B5EF4-FFF2-40B4-BE49-F238E27FC236}">
              <a16:creationId xmlns:a16="http://schemas.microsoft.com/office/drawing/2014/main" id="{FA392522-26C0-4693-9650-501D08B93FC6}"/>
            </a:ext>
          </a:extLst>
        </xdr:cNvPr>
        <xdr:cNvSpPr txBox="1"/>
      </xdr:nvSpPr>
      <xdr:spPr>
        <a:xfrm>
          <a:off x="18182032" y="1782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1795</xdr:rowOff>
    </xdr:from>
    <xdr:ext cx="469744" cy="259045"/>
    <xdr:sp macro="" textlink="">
      <xdr:nvSpPr>
        <xdr:cNvPr id="842" name="n_3aveValue【公民館】&#10;一人当たり面積">
          <a:extLst>
            <a:ext uri="{FF2B5EF4-FFF2-40B4-BE49-F238E27FC236}">
              <a16:creationId xmlns:a16="http://schemas.microsoft.com/office/drawing/2014/main" id="{B6906C4E-D701-41BC-8649-5292A0888431}"/>
            </a:ext>
          </a:extLst>
        </xdr:cNvPr>
        <xdr:cNvSpPr txBox="1"/>
      </xdr:nvSpPr>
      <xdr:spPr>
        <a:xfrm>
          <a:off x="17384472" y="1783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4081</xdr:rowOff>
    </xdr:from>
    <xdr:ext cx="469744" cy="259045"/>
    <xdr:sp macro="" textlink="">
      <xdr:nvSpPr>
        <xdr:cNvPr id="843" name="n_4aveValue【公民館】&#10;一人当たり面積">
          <a:extLst>
            <a:ext uri="{FF2B5EF4-FFF2-40B4-BE49-F238E27FC236}">
              <a16:creationId xmlns:a16="http://schemas.microsoft.com/office/drawing/2014/main" id="{E746B7F5-AF77-4059-8B40-65CB75F0882E}"/>
            </a:ext>
          </a:extLst>
        </xdr:cNvPr>
        <xdr:cNvSpPr txBox="1"/>
      </xdr:nvSpPr>
      <xdr:spPr>
        <a:xfrm>
          <a:off x="16588817" y="17836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19829</xdr:rowOff>
    </xdr:from>
    <xdr:ext cx="469744" cy="259045"/>
    <xdr:sp macro="" textlink="">
      <xdr:nvSpPr>
        <xdr:cNvPr id="844" name="n_1mainValue【公民館】&#10;一人当たり面積">
          <a:extLst>
            <a:ext uri="{FF2B5EF4-FFF2-40B4-BE49-F238E27FC236}">
              <a16:creationId xmlns:a16="http://schemas.microsoft.com/office/drawing/2014/main" id="{1B30FF4F-73DE-4542-87AB-0AB7C3139519}"/>
            </a:ext>
          </a:extLst>
        </xdr:cNvPr>
        <xdr:cNvSpPr txBox="1"/>
      </xdr:nvSpPr>
      <xdr:spPr>
        <a:xfrm>
          <a:off x="18982132" y="1853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19829</xdr:rowOff>
    </xdr:from>
    <xdr:ext cx="469744" cy="259045"/>
    <xdr:sp macro="" textlink="">
      <xdr:nvSpPr>
        <xdr:cNvPr id="845" name="n_2mainValue【公民館】&#10;一人当たり面積">
          <a:extLst>
            <a:ext uri="{FF2B5EF4-FFF2-40B4-BE49-F238E27FC236}">
              <a16:creationId xmlns:a16="http://schemas.microsoft.com/office/drawing/2014/main" id="{BB5E702F-1C43-4A43-A1A1-822F83BFDFD8}"/>
            </a:ext>
          </a:extLst>
        </xdr:cNvPr>
        <xdr:cNvSpPr txBox="1"/>
      </xdr:nvSpPr>
      <xdr:spPr>
        <a:xfrm>
          <a:off x="18182032" y="1853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19829</xdr:rowOff>
    </xdr:from>
    <xdr:ext cx="469744" cy="259045"/>
    <xdr:sp macro="" textlink="">
      <xdr:nvSpPr>
        <xdr:cNvPr id="846" name="n_3mainValue【公民館】&#10;一人当たり面積">
          <a:extLst>
            <a:ext uri="{FF2B5EF4-FFF2-40B4-BE49-F238E27FC236}">
              <a16:creationId xmlns:a16="http://schemas.microsoft.com/office/drawing/2014/main" id="{A8FBF762-2353-4ECC-8BAD-74C7C645E845}"/>
            </a:ext>
          </a:extLst>
        </xdr:cNvPr>
        <xdr:cNvSpPr txBox="1"/>
      </xdr:nvSpPr>
      <xdr:spPr>
        <a:xfrm>
          <a:off x="17384472" y="1853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19829</xdr:rowOff>
    </xdr:from>
    <xdr:ext cx="469744" cy="259045"/>
    <xdr:sp macro="" textlink="">
      <xdr:nvSpPr>
        <xdr:cNvPr id="847" name="n_4mainValue【公民館】&#10;一人当たり面積">
          <a:extLst>
            <a:ext uri="{FF2B5EF4-FFF2-40B4-BE49-F238E27FC236}">
              <a16:creationId xmlns:a16="http://schemas.microsoft.com/office/drawing/2014/main" id="{BCB42573-07E0-4EA2-BCE7-B09E969DD188}"/>
            </a:ext>
          </a:extLst>
        </xdr:cNvPr>
        <xdr:cNvSpPr txBox="1"/>
      </xdr:nvSpPr>
      <xdr:spPr>
        <a:xfrm>
          <a:off x="16588817" y="1853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8" name="正方形/長方形 847">
          <a:extLst>
            <a:ext uri="{FF2B5EF4-FFF2-40B4-BE49-F238E27FC236}">
              <a16:creationId xmlns:a16="http://schemas.microsoft.com/office/drawing/2014/main" id="{E1ED0E0A-CFC9-4AF6-BF92-88B220010E18}"/>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9" name="正方形/長方形 848">
          <a:extLst>
            <a:ext uri="{FF2B5EF4-FFF2-40B4-BE49-F238E27FC236}">
              <a16:creationId xmlns:a16="http://schemas.microsoft.com/office/drawing/2014/main" id="{46D1A730-98D2-433A-B8B9-4CD98B0AFD55}"/>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0" name="テキスト ボックス 849">
          <a:extLst>
            <a:ext uri="{FF2B5EF4-FFF2-40B4-BE49-F238E27FC236}">
              <a16:creationId xmlns:a16="http://schemas.microsoft.com/office/drawing/2014/main" id="{9B5C5006-8ACF-4E1E-95D6-EDBB5A0B9100}"/>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ほとんどの類型において、有形固定資産減価償却率は類似団体平均を下回っているものの、幼稚園・保育所、公民館については、類似団体平均を上回っている。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利用率の低かった幼稚園について、令和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年度から他園との統合を予定しており、維持管理費用の減少を見込んでいる。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また、公民館については、有形固定資産減価償却率は類似団体平均を若干上回っており、一人当たり面積は類似団体平均を大きく下回っている。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年度に策定した個別施設計画に基づき、施設の適切な維持管理を行っていく必要がある。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9350334-21A6-470C-B3AC-36D768F7890D}"/>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A18E27E-6DC4-4E65-9D2F-6A97A7FE6876}"/>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C73D44A-9BB4-4786-A4C3-4C4D627544A9}"/>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9D5A754-AAB3-4A78-8839-D28F9321C0F8}"/>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千葉県大網白里市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B28B6A4-BAB8-4773-B0AE-8A6CE8097A7F}"/>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AAAA743-D866-4546-AFB8-40F2FCC21ADC}"/>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E7E4659-F1DF-43F0-B950-93E5AA5C483A}"/>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1CF1E40-70B4-411B-B4B5-95826FD11ED2}"/>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EC7F317-6B3E-4BD3-9B35-5690B9F809DC}"/>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AB69564-F75C-4FAD-8B1D-977AB0DBA34E}"/>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48,679
48,017
58.08
17,887,291
16,947,118
882,713
10,643,691
15,615,683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4605B48-A48D-482A-B576-21F1BA1D6898}"/>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2E3BDDB-FB49-43F4-AEFB-28A7953BA29E}"/>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51DAB16-0C35-4C66-8203-65FE8E0311BC}"/>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60.4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A7ECF78-9E24-4D2B-97DB-1C9A42690029}"/>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7983AE1-5682-4944-BB71-5EF2E9FC6219}"/>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88A4131C-3689-4C5A-80B8-0E53986E22A5}"/>
            </a:ext>
          </a:extLst>
        </xdr:cNvPr>
        <xdr:cNvSpPr/>
      </xdr:nvSpPr>
      <xdr:spPr>
        <a:xfrm>
          <a:off x="6474460" y="1714500"/>
          <a:ext cx="308610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0D3223B-B9E2-4253-8661-F575305EBD77}"/>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D45B9CB-B49C-4291-8DB0-6B164D027A72}"/>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11B60DA-5589-4E76-8716-1409C0925E4A}"/>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0A648FA-8A80-487E-9310-DAF73D0A3883}"/>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7FF1426-2F22-48F0-8299-116249AA8DBC}"/>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F891256-EA7A-42D1-B483-6DF4DF5839E4}"/>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F6D401A-E5F9-4747-A886-7CAB75BA5B0D}"/>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56A4641-797F-49A2-B3DF-4CCE002ABA62}"/>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238E845-F20C-440B-9B7D-6929FBDDC839}"/>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6F6F193-3369-4D94-9252-334CA2BD66E1}"/>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AD5D261-0083-4330-A9C9-69092E5B90FE}"/>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38C494E-61BF-440E-945C-6238324EF162}"/>
            </a:ext>
          </a:extLst>
        </xdr:cNvPr>
        <xdr:cNvSpPr txBox="1"/>
      </xdr:nvSpPr>
      <xdr:spPr>
        <a:xfrm>
          <a:off x="64516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1BD058A-4C62-41DB-A41A-EBE2BCDA7D5C}"/>
            </a:ext>
          </a:extLst>
        </xdr:cNvPr>
        <xdr:cNvSpPr txBox="1"/>
      </xdr:nvSpPr>
      <xdr:spPr>
        <a:xfrm>
          <a:off x="645160"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C992F95F-26A6-4140-97D2-F5D95C7A197E}"/>
            </a:ext>
          </a:extLst>
        </xdr:cNvPr>
        <xdr:cNvSpPr txBox="1"/>
      </xdr:nvSpPr>
      <xdr:spPr>
        <a:xfrm>
          <a:off x="64516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CB0B2D1-A0D6-47C6-90B7-41B548FD4815}"/>
            </a:ext>
          </a:extLst>
        </xdr:cNvPr>
        <xdr:cNvSpPr txBox="1"/>
      </xdr:nvSpPr>
      <xdr:spPr>
        <a:xfrm>
          <a:off x="645160" y="37445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A9D4DAF-F3EE-4D3B-8E20-920BFC14B729}"/>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0561250-CB54-4051-9B2C-7A9D45B3F4CF}"/>
            </a:ext>
          </a:extLst>
        </xdr:cNvPr>
        <xdr:cNvSpPr/>
      </xdr:nvSpPr>
      <xdr:spPr>
        <a:xfrm>
          <a:off x="8166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A6FC4AB-1544-4B83-8579-D23FB8236811}"/>
            </a:ext>
          </a:extLst>
        </xdr:cNvPr>
        <xdr:cNvSpPr/>
      </xdr:nvSpPr>
      <xdr:spPr>
        <a:xfrm>
          <a:off x="8166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62BFF77-84AB-49B2-A24B-70693D14B46A}"/>
            </a:ext>
          </a:extLst>
        </xdr:cNvPr>
        <xdr:cNvSpPr/>
      </xdr:nvSpPr>
      <xdr:spPr>
        <a:xfrm>
          <a:off x="17145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AFB6961-9F0A-4BAF-A0A7-388943764C01}"/>
            </a:ext>
          </a:extLst>
        </xdr:cNvPr>
        <xdr:cNvSpPr/>
      </xdr:nvSpPr>
      <xdr:spPr>
        <a:xfrm>
          <a:off x="17145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9CFD6D7-36F1-4CB3-8BE5-DA1843C916A3}"/>
            </a:ext>
          </a:extLst>
        </xdr:cNvPr>
        <xdr:cNvSpPr/>
      </xdr:nvSpPr>
      <xdr:spPr>
        <a:xfrm>
          <a:off x="27432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05E137A-8015-4D43-A15D-0D71A8BD132B}"/>
            </a:ext>
          </a:extLst>
        </xdr:cNvPr>
        <xdr:cNvSpPr/>
      </xdr:nvSpPr>
      <xdr:spPr>
        <a:xfrm>
          <a:off x="27432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E5C4200-883F-48AC-9955-5249CC536C7D}"/>
            </a:ext>
          </a:extLst>
        </xdr:cNvPr>
        <xdr:cNvSpPr/>
      </xdr:nvSpPr>
      <xdr:spPr>
        <a:xfrm>
          <a:off x="685800" y="5330190"/>
          <a:ext cx="426720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1A6D3BE0-A187-4DF9-A2A2-A14F6E51A63C}"/>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32A546B0-C1B1-4FEB-A797-8DEABD3D0DDF}"/>
            </a:ext>
          </a:extLst>
        </xdr:cNvPr>
        <xdr:cNvSpPr/>
      </xdr:nvSpPr>
      <xdr:spPr>
        <a:xfrm>
          <a:off x="6060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17E7EAB0-C302-49CC-9A3C-25207B19A406}"/>
            </a:ext>
          </a:extLst>
        </xdr:cNvPr>
        <xdr:cNvSpPr/>
      </xdr:nvSpPr>
      <xdr:spPr>
        <a:xfrm>
          <a:off x="6060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E5701BC9-AFF0-420A-9BDB-954514465DBC}"/>
            </a:ext>
          </a:extLst>
        </xdr:cNvPr>
        <xdr:cNvSpPr/>
      </xdr:nvSpPr>
      <xdr:spPr>
        <a:xfrm>
          <a:off x="69888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3B890C3D-D092-4A6C-8D89-EC568E33C667}"/>
            </a:ext>
          </a:extLst>
        </xdr:cNvPr>
        <xdr:cNvSpPr/>
      </xdr:nvSpPr>
      <xdr:spPr>
        <a:xfrm>
          <a:off x="69888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51EA9B25-DB31-4A2A-B868-A642259F985B}"/>
            </a:ext>
          </a:extLst>
        </xdr:cNvPr>
        <xdr:cNvSpPr/>
      </xdr:nvSpPr>
      <xdr:spPr>
        <a:xfrm>
          <a:off x="8017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16333AE7-35F5-468F-A1B6-CA622E65DCBB}"/>
            </a:ext>
          </a:extLst>
        </xdr:cNvPr>
        <xdr:cNvSpPr/>
      </xdr:nvSpPr>
      <xdr:spPr>
        <a:xfrm>
          <a:off x="8017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998358B6-7BBF-47DB-B8DB-08209537CE82}"/>
            </a:ext>
          </a:extLst>
        </xdr:cNvPr>
        <xdr:cNvSpPr/>
      </xdr:nvSpPr>
      <xdr:spPr>
        <a:xfrm>
          <a:off x="5960110" y="5330190"/>
          <a:ext cx="424815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FC109B77-A3C3-4879-926B-346EC94CB4CC}"/>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8D7276E7-A279-484B-8EBE-02DBB7CF36A7}"/>
            </a:ext>
          </a:extLst>
        </xdr:cNvPr>
        <xdr:cNvSpPr/>
      </xdr:nvSpPr>
      <xdr:spPr>
        <a:xfrm>
          <a:off x="8166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88547014-4BCD-4CFD-B2FC-B8A4938B12E9}"/>
            </a:ext>
          </a:extLst>
        </xdr:cNvPr>
        <xdr:cNvSpPr/>
      </xdr:nvSpPr>
      <xdr:spPr>
        <a:xfrm>
          <a:off x="8166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D6A8770F-C94B-46C2-9B20-A8117F71C63E}"/>
            </a:ext>
          </a:extLst>
        </xdr:cNvPr>
        <xdr:cNvSpPr/>
      </xdr:nvSpPr>
      <xdr:spPr>
        <a:xfrm>
          <a:off x="17145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FF176C80-22E1-41A0-BB98-8EB74D8141E7}"/>
            </a:ext>
          </a:extLst>
        </xdr:cNvPr>
        <xdr:cNvSpPr/>
      </xdr:nvSpPr>
      <xdr:spPr>
        <a:xfrm>
          <a:off x="17145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2252FFF9-A5D7-4704-BA22-6E65FCD24ECB}"/>
            </a:ext>
          </a:extLst>
        </xdr:cNvPr>
        <xdr:cNvSpPr/>
      </xdr:nvSpPr>
      <xdr:spPr>
        <a:xfrm>
          <a:off x="27432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7B4DA0EF-F42A-4D74-9B9A-7EA57F523ABB}"/>
            </a:ext>
          </a:extLst>
        </xdr:cNvPr>
        <xdr:cNvSpPr/>
      </xdr:nvSpPr>
      <xdr:spPr>
        <a:xfrm>
          <a:off x="27432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22D5E03-F28E-4571-AEB7-0A9061CEE989}"/>
            </a:ext>
          </a:extLst>
        </xdr:cNvPr>
        <xdr:cNvSpPr/>
      </xdr:nvSpPr>
      <xdr:spPr>
        <a:xfrm>
          <a:off x="6858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6D53E594-94A1-4196-91C4-7A180ECD2CDB}"/>
            </a:ext>
          </a:extLst>
        </xdr:cNvPr>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4CB01911-39F5-4480-9C4F-113BF7770A1F}"/>
            </a:ext>
          </a:extLst>
        </xdr:cNvPr>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DC40BE31-416D-4D04-A024-6B57FFD5454C}"/>
            </a:ext>
          </a:extLst>
        </xdr:cNvPr>
        <xdr:cNvSpPr txBox="1"/>
      </xdr:nvSpPr>
      <xdr:spPr>
        <a:xfrm>
          <a:off x="2738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6034C175-E461-45AF-B42D-6A0B1A7D48D7}"/>
            </a:ext>
          </a:extLst>
        </xdr:cNvPr>
        <xdr:cNvCxnSpPr/>
      </xdr:nvCxnSpPr>
      <xdr:spPr>
        <a:xfrm>
          <a:off x="68580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844580DC-722B-4C5A-B72F-F17A69D6B43F}"/>
            </a:ext>
          </a:extLst>
        </xdr:cNvPr>
        <xdr:cNvSpPr txBox="1"/>
      </xdr:nvSpPr>
      <xdr:spPr>
        <a:xfrm>
          <a:off x="273866"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D93C191F-F79D-4451-8042-822B1875F09F}"/>
            </a:ext>
          </a:extLst>
        </xdr:cNvPr>
        <xdr:cNvCxnSpPr/>
      </xdr:nvCxnSpPr>
      <xdr:spPr>
        <a:xfrm>
          <a:off x="68580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CFC4921D-C39F-4225-93E1-8AA6A0222E42}"/>
            </a:ext>
          </a:extLst>
        </xdr:cNvPr>
        <xdr:cNvSpPr txBox="1"/>
      </xdr:nvSpPr>
      <xdr:spPr>
        <a:xfrm>
          <a:off x="343701" y="1052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FFA6074E-7A86-49B3-92B8-621D08041A7C}"/>
            </a:ext>
          </a:extLst>
        </xdr:cNvPr>
        <xdr:cNvCxnSpPr/>
      </xdr:nvCxnSpPr>
      <xdr:spPr>
        <a:xfrm>
          <a:off x="68580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F3CFEEAF-8608-4D12-9AFE-AEFA158EEA01}"/>
            </a:ext>
          </a:extLst>
        </xdr:cNvPr>
        <xdr:cNvSpPr txBox="1"/>
      </xdr:nvSpPr>
      <xdr:spPr>
        <a:xfrm>
          <a:off x="343701" y="1014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076722B0-9B04-4835-A41F-B9C1F86821D1}"/>
            </a:ext>
          </a:extLst>
        </xdr:cNvPr>
        <xdr:cNvCxnSpPr/>
      </xdr:nvCxnSpPr>
      <xdr:spPr>
        <a:xfrm>
          <a:off x="68580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BC1EA562-18C6-4FD8-91CE-7D30E0B170B9}"/>
            </a:ext>
          </a:extLst>
        </xdr:cNvPr>
        <xdr:cNvSpPr txBox="1"/>
      </xdr:nvSpPr>
      <xdr:spPr>
        <a:xfrm>
          <a:off x="343701" y="976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EC2A3770-6D9A-4FC7-85A2-FC40CE3EB2BC}"/>
            </a:ext>
          </a:extLst>
        </xdr:cNvPr>
        <xdr:cNvCxnSpPr/>
      </xdr:nvCxnSpPr>
      <xdr:spPr>
        <a:xfrm>
          <a:off x="68580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5C9039E6-A5C2-4400-B678-8554602C6A3E}"/>
            </a:ext>
          </a:extLst>
        </xdr:cNvPr>
        <xdr:cNvSpPr txBox="1"/>
      </xdr:nvSpPr>
      <xdr:spPr>
        <a:xfrm>
          <a:off x="343701" y="938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C4A1E58E-05C2-4076-B32F-3B91CE5620AF}"/>
            </a:ext>
          </a:extLst>
        </xdr:cNvPr>
        <xdr:cNvCxnSpPr/>
      </xdr:nvCxnSpPr>
      <xdr:spPr>
        <a:xfrm>
          <a:off x="6858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590E76A8-651F-4403-8C58-5D2F263AD4CE}"/>
            </a:ext>
          </a:extLst>
        </xdr:cNvPr>
        <xdr:cNvSpPr txBox="1"/>
      </xdr:nvSpPr>
      <xdr:spPr>
        <a:xfrm>
          <a:off x="386866" y="900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D12F3A21-3E01-4B91-8E1D-719DA3DF1C5C}"/>
            </a:ext>
          </a:extLst>
        </xdr:cNvPr>
        <xdr:cNvSpPr/>
      </xdr:nvSpPr>
      <xdr:spPr>
        <a:xfrm>
          <a:off x="6858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121920</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01931FD0-4484-42DD-B252-B108159CC2B8}"/>
            </a:ext>
          </a:extLst>
        </xdr:cNvPr>
        <xdr:cNvCxnSpPr/>
      </xdr:nvCxnSpPr>
      <xdr:spPr>
        <a:xfrm flipV="1">
          <a:off x="4173855" y="9553575"/>
          <a:ext cx="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C5BCAB1A-C45A-4965-A9F1-DC5F73EF9B11}"/>
            </a:ext>
          </a:extLst>
        </xdr:cNvPr>
        <xdr:cNvSpPr txBox="1"/>
      </xdr:nvSpPr>
      <xdr:spPr>
        <a:xfrm>
          <a:off x="4212590" y="1105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8D1E0979-D27E-46D2-BFB2-8F67701459C8}"/>
            </a:ext>
          </a:extLst>
        </xdr:cNvPr>
        <xdr:cNvCxnSpPr/>
      </xdr:nvCxnSpPr>
      <xdr:spPr>
        <a:xfrm>
          <a:off x="4112260" y="11049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68597</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7C7E4D08-875A-473B-9625-21141E90BD76}"/>
            </a:ext>
          </a:extLst>
        </xdr:cNvPr>
        <xdr:cNvSpPr txBox="1"/>
      </xdr:nvSpPr>
      <xdr:spPr>
        <a:xfrm>
          <a:off x="4212590" y="932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121920</xdr:rowOff>
    </xdr:from>
    <xdr:to>
      <xdr:col>24</xdr:col>
      <xdr:colOff>152400</xdr:colOff>
      <xdr:row>55</xdr:row>
      <xdr:rowOff>121920</xdr:rowOff>
    </xdr:to>
    <xdr:cxnSp macro="">
      <xdr:nvCxnSpPr>
        <xdr:cNvPr id="77" name="直線コネクタ 76">
          <a:extLst>
            <a:ext uri="{FF2B5EF4-FFF2-40B4-BE49-F238E27FC236}">
              <a16:creationId xmlns:a16="http://schemas.microsoft.com/office/drawing/2014/main" id="{301BF360-1CBA-41B8-9EC6-3FC847759805}"/>
            </a:ext>
          </a:extLst>
        </xdr:cNvPr>
        <xdr:cNvCxnSpPr/>
      </xdr:nvCxnSpPr>
      <xdr:spPr>
        <a:xfrm>
          <a:off x="4112260" y="95535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32402</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E3AE626E-CD19-42FD-A10E-99646FC214FC}"/>
            </a:ext>
          </a:extLst>
        </xdr:cNvPr>
        <xdr:cNvSpPr txBox="1"/>
      </xdr:nvSpPr>
      <xdr:spPr>
        <a:xfrm>
          <a:off x="4212590" y="103174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53975</xdr:rowOff>
    </xdr:from>
    <xdr:to>
      <xdr:col>24</xdr:col>
      <xdr:colOff>114300</xdr:colOff>
      <xdr:row>60</xdr:row>
      <xdr:rowOff>155575</xdr:rowOff>
    </xdr:to>
    <xdr:sp macro="" textlink="">
      <xdr:nvSpPr>
        <xdr:cNvPr id="79" name="フローチャート: 判断 78">
          <a:extLst>
            <a:ext uri="{FF2B5EF4-FFF2-40B4-BE49-F238E27FC236}">
              <a16:creationId xmlns:a16="http://schemas.microsoft.com/office/drawing/2014/main" id="{8BB8EFBA-C62A-4A00-9EFD-F9E01274E897}"/>
            </a:ext>
          </a:extLst>
        </xdr:cNvPr>
        <xdr:cNvSpPr/>
      </xdr:nvSpPr>
      <xdr:spPr>
        <a:xfrm>
          <a:off x="4131310" y="1034478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8255</xdr:rowOff>
    </xdr:from>
    <xdr:to>
      <xdr:col>20</xdr:col>
      <xdr:colOff>38100</xdr:colOff>
      <xdr:row>60</xdr:row>
      <xdr:rowOff>109855</xdr:rowOff>
    </xdr:to>
    <xdr:sp macro="" textlink="">
      <xdr:nvSpPr>
        <xdr:cNvPr id="80" name="フローチャート: 判断 79">
          <a:extLst>
            <a:ext uri="{FF2B5EF4-FFF2-40B4-BE49-F238E27FC236}">
              <a16:creationId xmlns:a16="http://schemas.microsoft.com/office/drawing/2014/main" id="{7BDEE597-8D00-43A1-A88A-1A91109D47B8}"/>
            </a:ext>
          </a:extLst>
        </xdr:cNvPr>
        <xdr:cNvSpPr/>
      </xdr:nvSpPr>
      <xdr:spPr>
        <a:xfrm>
          <a:off x="3388360" y="102971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158750</xdr:rowOff>
    </xdr:from>
    <xdr:to>
      <xdr:col>15</xdr:col>
      <xdr:colOff>101600</xdr:colOff>
      <xdr:row>60</xdr:row>
      <xdr:rowOff>88900</xdr:rowOff>
    </xdr:to>
    <xdr:sp macro="" textlink="">
      <xdr:nvSpPr>
        <xdr:cNvPr id="81" name="フローチャート: 判断 80">
          <a:extLst>
            <a:ext uri="{FF2B5EF4-FFF2-40B4-BE49-F238E27FC236}">
              <a16:creationId xmlns:a16="http://schemas.microsoft.com/office/drawing/2014/main" id="{FF03BDC6-9F29-49EB-A5C6-F369C5D1BD39}"/>
            </a:ext>
          </a:extLst>
        </xdr:cNvPr>
        <xdr:cNvSpPr/>
      </xdr:nvSpPr>
      <xdr:spPr>
        <a:xfrm>
          <a:off x="2571750" y="1027620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151130</xdr:rowOff>
    </xdr:from>
    <xdr:to>
      <xdr:col>10</xdr:col>
      <xdr:colOff>165100</xdr:colOff>
      <xdr:row>60</xdr:row>
      <xdr:rowOff>81280</xdr:rowOff>
    </xdr:to>
    <xdr:sp macro="" textlink="">
      <xdr:nvSpPr>
        <xdr:cNvPr id="82" name="フローチャート: 判断 81">
          <a:extLst>
            <a:ext uri="{FF2B5EF4-FFF2-40B4-BE49-F238E27FC236}">
              <a16:creationId xmlns:a16="http://schemas.microsoft.com/office/drawing/2014/main" id="{0A061049-7880-4CC8-B069-EB6B5D65A069}"/>
            </a:ext>
          </a:extLst>
        </xdr:cNvPr>
        <xdr:cNvSpPr/>
      </xdr:nvSpPr>
      <xdr:spPr>
        <a:xfrm>
          <a:off x="1774190" y="1026668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137795</xdr:rowOff>
    </xdr:from>
    <xdr:to>
      <xdr:col>6</xdr:col>
      <xdr:colOff>38100</xdr:colOff>
      <xdr:row>60</xdr:row>
      <xdr:rowOff>67945</xdr:rowOff>
    </xdr:to>
    <xdr:sp macro="" textlink="">
      <xdr:nvSpPr>
        <xdr:cNvPr id="83" name="フローチャート: 判断 82">
          <a:extLst>
            <a:ext uri="{FF2B5EF4-FFF2-40B4-BE49-F238E27FC236}">
              <a16:creationId xmlns:a16="http://schemas.microsoft.com/office/drawing/2014/main" id="{B8D62418-B330-4286-A0BA-6E377D2EBB30}"/>
            </a:ext>
          </a:extLst>
        </xdr:cNvPr>
        <xdr:cNvSpPr/>
      </xdr:nvSpPr>
      <xdr:spPr>
        <a:xfrm>
          <a:off x="988060" y="1024953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0A702022-A296-4869-825E-49812D7F6A9F}"/>
            </a:ext>
          </a:extLst>
        </xdr:cNvPr>
        <xdr:cNvSpPr txBox="1"/>
      </xdr:nvSpPr>
      <xdr:spPr>
        <a:xfrm>
          <a:off x="40030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8D3AF074-FBF5-4372-806F-F9FC01FE21AD}"/>
            </a:ext>
          </a:extLst>
        </xdr:cNvPr>
        <xdr:cNvSpPr txBox="1"/>
      </xdr:nvSpPr>
      <xdr:spPr>
        <a:xfrm>
          <a:off x="32600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13808D96-84BA-455B-B779-AA41758C6463}"/>
            </a:ext>
          </a:extLst>
        </xdr:cNvPr>
        <xdr:cNvSpPr txBox="1"/>
      </xdr:nvSpPr>
      <xdr:spPr>
        <a:xfrm>
          <a:off x="24549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2534F40B-2BC1-4248-B86B-B5D780F2003C}"/>
            </a:ext>
          </a:extLst>
        </xdr:cNvPr>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656939DB-6FE5-480B-B3A9-9C713C34D05B}"/>
            </a:ext>
          </a:extLst>
        </xdr:cNvPr>
        <xdr:cNvSpPr txBox="1"/>
      </xdr:nvSpPr>
      <xdr:spPr>
        <a:xfrm>
          <a:off x="859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52070</xdr:rowOff>
    </xdr:from>
    <xdr:to>
      <xdr:col>24</xdr:col>
      <xdr:colOff>114300</xdr:colOff>
      <xdr:row>58</xdr:row>
      <xdr:rowOff>153670</xdr:rowOff>
    </xdr:to>
    <xdr:sp macro="" textlink="">
      <xdr:nvSpPr>
        <xdr:cNvPr id="89" name="楕円 88">
          <a:extLst>
            <a:ext uri="{FF2B5EF4-FFF2-40B4-BE49-F238E27FC236}">
              <a16:creationId xmlns:a16="http://schemas.microsoft.com/office/drawing/2014/main" id="{F51B3E30-67AC-45FE-9A64-1765A67D4FD5}"/>
            </a:ext>
          </a:extLst>
        </xdr:cNvPr>
        <xdr:cNvSpPr/>
      </xdr:nvSpPr>
      <xdr:spPr>
        <a:xfrm>
          <a:off x="4131310" y="999998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74947</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3C01753F-ADEF-43A9-8A7F-E94733DDDB59}"/>
            </a:ext>
          </a:extLst>
        </xdr:cNvPr>
        <xdr:cNvSpPr txBox="1"/>
      </xdr:nvSpPr>
      <xdr:spPr>
        <a:xfrm>
          <a:off x="4212590"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15875</xdr:rowOff>
    </xdr:from>
    <xdr:to>
      <xdr:col>20</xdr:col>
      <xdr:colOff>38100</xdr:colOff>
      <xdr:row>58</xdr:row>
      <xdr:rowOff>117475</xdr:rowOff>
    </xdr:to>
    <xdr:sp macro="" textlink="">
      <xdr:nvSpPr>
        <xdr:cNvPr id="91" name="楕円 90">
          <a:extLst>
            <a:ext uri="{FF2B5EF4-FFF2-40B4-BE49-F238E27FC236}">
              <a16:creationId xmlns:a16="http://schemas.microsoft.com/office/drawing/2014/main" id="{A0B3AEA7-A5E3-4A4D-803A-032B46590667}"/>
            </a:ext>
          </a:extLst>
        </xdr:cNvPr>
        <xdr:cNvSpPr/>
      </xdr:nvSpPr>
      <xdr:spPr>
        <a:xfrm>
          <a:off x="3388360" y="996378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66675</xdr:rowOff>
    </xdr:from>
    <xdr:to>
      <xdr:col>24</xdr:col>
      <xdr:colOff>63500</xdr:colOff>
      <xdr:row>58</xdr:row>
      <xdr:rowOff>102870</xdr:rowOff>
    </xdr:to>
    <xdr:cxnSp macro="">
      <xdr:nvCxnSpPr>
        <xdr:cNvPr id="92" name="直線コネクタ 91">
          <a:extLst>
            <a:ext uri="{FF2B5EF4-FFF2-40B4-BE49-F238E27FC236}">
              <a16:creationId xmlns:a16="http://schemas.microsoft.com/office/drawing/2014/main" id="{0F5D4392-2E87-431C-873C-DEE7BAECD6DE}"/>
            </a:ext>
          </a:extLst>
        </xdr:cNvPr>
        <xdr:cNvCxnSpPr/>
      </xdr:nvCxnSpPr>
      <xdr:spPr>
        <a:xfrm>
          <a:off x="3431540" y="10008870"/>
          <a:ext cx="74295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139700</xdr:rowOff>
    </xdr:from>
    <xdr:to>
      <xdr:col>15</xdr:col>
      <xdr:colOff>101600</xdr:colOff>
      <xdr:row>58</xdr:row>
      <xdr:rowOff>69850</xdr:rowOff>
    </xdr:to>
    <xdr:sp macro="" textlink="">
      <xdr:nvSpPr>
        <xdr:cNvPr id="93" name="楕円 92">
          <a:extLst>
            <a:ext uri="{FF2B5EF4-FFF2-40B4-BE49-F238E27FC236}">
              <a16:creationId xmlns:a16="http://schemas.microsoft.com/office/drawing/2014/main" id="{C68F09A0-3230-4636-BE6C-D7440B8259D4}"/>
            </a:ext>
          </a:extLst>
        </xdr:cNvPr>
        <xdr:cNvSpPr/>
      </xdr:nvSpPr>
      <xdr:spPr>
        <a:xfrm>
          <a:off x="2571750" y="990854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19050</xdr:rowOff>
    </xdr:from>
    <xdr:to>
      <xdr:col>19</xdr:col>
      <xdr:colOff>177800</xdr:colOff>
      <xdr:row>58</xdr:row>
      <xdr:rowOff>66675</xdr:rowOff>
    </xdr:to>
    <xdr:cxnSp macro="">
      <xdr:nvCxnSpPr>
        <xdr:cNvPr id="94" name="直線コネクタ 93">
          <a:extLst>
            <a:ext uri="{FF2B5EF4-FFF2-40B4-BE49-F238E27FC236}">
              <a16:creationId xmlns:a16="http://schemas.microsoft.com/office/drawing/2014/main" id="{FEFAD9D7-ED0B-4B4E-B937-5C59D158F068}"/>
            </a:ext>
          </a:extLst>
        </xdr:cNvPr>
        <xdr:cNvCxnSpPr/>
      </xdr:nvCxnSpPr>
      <xdr:spPr>
        <a:xfrm>
          <a:off x="2626360" y="9959340"/>
          <a:ext cx="80518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93980</xdr:rowOff>
    </xdr:from>
    <xdr:to>
      <xdr:col>10</xdr:col>
      <xdr:colOff>165100</xdr:colOff>
      <xdr:row>58</xdr:row>
      <xdr:rowOff>24130</xdr:rowOff>
    </xdr:to>
    <xdr:sp macro="" textlink="">
      <xdr:nvSpPr>
        <xdr:cNvPr id="95" name="楕円 94">
          <a:extLst>
            <a:ext uri="{FF2B5EF4-FFF2-40B4-BE49-F238E27FC236}">
              <a16:creationId xmlns:a16="http://schemas.microsoft.com/office/drawing/2014/main" id="{0D3C6671-3B33-47FF-99AC-771B2CD86D06}"/>
            </a:ext>
          </a:extLst>
        </xdr:cNvPr>
        <xdr:cNvSpPr/>
      </xdr:nvSpPr>
      <xdr:spPr>
        <a:xfrm>
          <a:off x="1774190" y="9870440"/>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144780</xdr:rowOff>
    </xdr:from>
    <xdr:to>
      <xdr:col>15</xdr:col>
      <xdr:colOff>50800</xdr:colOff>
      <xdr:row>58</xdr:row>
      <xdr:rowOff>19050</xdr:rowOff>
    </xdr:to>
    <xdr:cxnSp macro="">
      <xdr:nvCxnSpPr>
        <xdr:cNvPr id="96" name="直線コネクタ 95">
          <a:extLst>
            <a:ext uri="{FF2B5EF4-FFF2-40B4-BE49-F238E27FC236}">
              <a16:creationId xmlns:a16="http://schemas.microsoft.com/office/drawing/2014/main" id="{9159ECD3-8231-4768-92B0-9B258CD4C07A}"/>
            </a:ext>
          </a:extLst>
        </xdr:cNvPr>
        <xdr:cNvCxnSpPr/>
      </xdr:nvCxnSpPr>
      <xdr:spPr>
        <a:xfrm>
          <a:off x="1828800" y="9915525"/>
          <a:ext cx="79756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55</xdr:row>
      <xdr:rowOff>154940</xdr:rowOff>
    </xdr:from>
    <xdr:to>
      <xdr:col>6</xdr:col>
      <xdr:colOff>38100</xdr:colOff>
      <xdr:row>56</xdr:row>
      <xdr:rowOff>85090</xdr:rowOff>
    </xdr:to>
    <xdr:sp macro="" textlink="">
      <xdr:nvSpPr>
        <xdr:cNvPr id="97" name="楕円 96">
          <a:extLst>
            <a:ext uri="{FF2B5EF4-FFF2-40B4-BE49-F238E27FC236}">
              <a16:creationId xmlns:a16="http://schemas.microsoft.com/office/drawing/2014/main" id="{00078F10-E4DA-473F-8560-8093620CBAF3}"/>
            </a:ext>
          </a:extLst>
        </xdr:cNvPr>
        <xdr:cNvSpPr/>
      </xdr:nvSpPr>
      <xdr:spPr>
        <a:xfrm>
          <a:off x="988060" y="958469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34290</xdr:rowOff>
    </xdr:from>
    <xdr:to>
      <xdr:col>10</xdr:col>
      <xdr:colOff>114300</xdr:colOff>
      <xdr:row>57</xdr:row>
      <xdr:rowOff>144780</xdr:rowOff>
    </xdr:to>
    <xdr:cxnSp macro="">
      <xdr:nvCxnSpPr>
        <xdr:cNvPr id="98" name="直線コネクタ 97">
          <a:extLst>
            <a:ext uri="{FF2B5EF4-FFF2-40B4-BE49-F238E27FC236}">
              <a16:creationId xmlns:a16="http://schemas.microsoft.com/office/drawing/2014/main" id="{0EA97D79-F175-41D7-9997-51898BDBE391}"/>
            </a:ext>
          </a:extLst>
        </xdr:cNvPr>
        <xdr:cNvCxnSpPr/>
      </xdr:nvCxnSpPr>
      <xdr:spPr>
        <a:xfrm>
          <a:off x="1031240" y="9635490"/>
          <a:ext cx="797560" cy="280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100982</xdr:rowOff>
    </xdr:from>
    <xdr:ext cx="405111" cy="259045"/>
    <xdr:sp macro="" textlink="">
      <xdr:nvSpPr>
        <xdr:cNvPr id="99" name="n_1aveValue【体育館・プール】&#10;有形固定資産減価償却率">
          <a:extLst>
            <a:ext uri="{FF2B5EF4-FFF2-40B4-BE49-F238E27FC236}">
              <a16:creationId xmlns:a16="http://schemas.microsoft.com/office/drawing/2014/main" id="{A04DD404-EAF4-4081-BA64-76B6A87408AA}"/>
            </a:ext>
          </a:extLst>
        </xdr:cNvPr>
        <xdr:cNvSpPr txBox="1"/>
      </xdr:nvSpPr>
      <xdr:spPr>
        <a:xfrm>
          <a:off x="3239144" y="1038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80027</xdr:rowOff>
    </xdr:from>
    <xdr:ext cx="405111" cy="259045"/>
    <xdr:sp macro="" textlink="">
      <xdr:nvSpPr>
        <xdr:cNvPr id="100" name="n_2aveValue【体育館・プール】&#10;有形固定資産減価償却率">
          <a:extLst>
            <a:ext uri="{FF2B5EF4-FFF2-40B4-BE49-F238E27FC236}">
              <a16:creationId xmlns:a16="http://schemas.microsoft.com/office/drawing/2014/main" id="{ED4A5B3B-0F1E-42FC-B791-54D41FB03396}"/>
            </a:ext>
          </a:extLst>
        </xdr:cNvPr>
        <xdr:cNvSpPr txBox="1"/>
      </xdr:nvSpPr>
      <xdr:spPr>
        <a:xfrm>
          <a:off x="2439044" y="1036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72407</xdr:rowOff>
    </xdr:from>
    <xdr:ext cx="405111" cy="259045"/>
    <xdr:sp macro="" textlink="">
      <xdr:nvSpPr>
        <xdr:cNvPr id="101" name="n_3aveValue【体育館・プール】&#10;有形固定資産減価償却率">
          <a:extLst>
            <a:ext uri="{FF2B5EF4-FFF2-40B4-BE49-F238E27FC236}">
              <a16:creationId xmlns:a16="http://schemas.microsoft.com/office/drawing/2014/main" id="{AABEA59E-FEDB-44E4-9BC8-256DBC942BE2}"/>
            </a:ext>
          </a:extLst>
        </xdr:cNvPr>
        <xdr:cNvSpPr txBox="1"/>
      </xdr:nvSpPr>
      <xdr:spPr>
        <a:xfrm>
          <a:off x="164148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59072</xdr:rowOff>
    </xdr:from>
    <xdr:ext cx="405111" cy="259045"/>
    <xdr:sp macro="" textlink="">
      <xdr:nvSpPr>
        <xdr:cNvPr id="102" name="n_4aveValue【体育館・プール】&#10;有形固定資産減価償却率">
          <a:extLst>
            <a:ext uri="{FF2B5EF4-FFF2-40B4-BE49-F238E27FC236}">
              <a16:creationId xmlns:a16="http://schemas.microsoft.com/office/drawing/2014/main" id="{99CD8762-78E6-4813-8AD7-DEF1F74E413D}"/>
            </a:ext>
          </a:extLst>
        </xdr:cNvPr>
        <xdr:cNvSpPr txBox="1"/>
      </xdr:nvSpPr>
      <xdr:spPr>
        <a:xfrm>
          <a:off x="855354" y="1034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134002</xdr:rowOff>
    </xdr:from>
    <xdr:ext cx="405111" cy="259045"/>
    <xdr:sp macro="" textlink="">
      <xdr:nvSpPr>
        <xdr:cNvPr id="103" name="n_1mainValue【体育館・プール】&#10;有形固定資産減価償却率">
          <a:extLst>
            <a:ext uri="{FF2B5EF4-FFF2-40B4-BE49-F238E27FC236}">
              <a16:creationId xmlns:a16="http://schemas.microsoft.com/office/drawing/2014/main" id="{7C6F085F-731F-4A58-88DB-CBAA91D51032}"/>
            </a:ext>
          </a:extLst>
        </xdr:cNvPr>
        <xdr:cNvSpPr txBox="1"/>
      </xdr:nvSpPr>
      <xdr:spPr>
        <a:xfrm>
          <a:off x="3239144" y="973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86377</xdr:rowOff>
    </xdr:from>
    <xdr:ext cx="405111" cy="259045"/>
    <xdr:sp macro="" textlink="">
      <xdr:nvSpPr>
        <xdr:cNvPr id="104" name="n_2mainValue【体育館・プール】&#10;有形固定資産減価償却率">
          <a:extLst>
            <a:ext uri="{FF2B5EF4-FFF2-40B4-BE49-F238E27FC236}">
              <a16:creationId xmlns:a16="http://schemas.microsoft.com/office/drawing/2014/main" id="{0A498A3E-5936-4FFD-BA5A-66999FC4DB2E}"/>
            </a:ext>
          </a:extLst>
        </xdr:cNvPr>
        <xdr:cNvSpPr txBox="1"/>
      </xdr:nvSpPr>
      <xdr:spPr>
        <a:xfrm>
          <a:off x="2439044" y="968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40657</xdr:rowOff>
    </xdr:from>
    <xdr:ext cx="405111" cy="259045"/>
    <xdr:sp macro="" textlink="">
      <xdr:nvSpPr>
        <xdr:cNvPr id="105" name="n_3mainValue【体育館・プール】&#10;有形固定資産減価償却率">
          <a:extLst>
            <a:ext uri="{FF2B5EF4-FFF2-40B4-BE49-F238E27FC236}">
              <a16:creationId xmlns:a16="http://schemas.microsoft.com/office/drawing/2014/main" id="{50FDC5FB-C745-4BD9-BAEF-15B977A95896}"/>
            </a:ext>
          </a:extLst>
        </xdr:cNvPr>
        <xdr:cNvSpPr txBox="1"/>
      </xdr:nvSpPr>
      <xdr:spPr>
        <a:xfrm>
          <a:off x="1641484" y="964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54</xdr:row>
      <xdr:rowOff>101617</xdr:rowOff>
    </xdr:from>
    <xdr:ext cx="405111" cy="259045"/>
    <xdr:sp macro="" textlink="">
      <xdr:nvSpPr>
        <xdr:cNvPr id="106" name="n_4mainValue【体育館・プール】&#10;有形固定資産減価償却率">
          <a:extLst>
            <a:ext uri="{FF2B5EF4-FFF2-40B4-BE49-F238E27FC236}">
              <a16:creationId xmlns:a16="http://schemas.microsoft.com/office/drawing/2014/main" id="{437634FB-9EFA-4026-A0E8-E73A04874E45}"/>
            </a:ext>
          </a:extLst>
        </xdr:cNvPr>
        <xdr:cNvSpPr txBox="1"/>
      </xdr:nvSpPr>
      <xdr:spPr>
        <a:xfrm>
          <a:off x="855354" y="935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id="{150C839C-CB28-40EB-820D-274F9AE40136}"/>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id="{C80E99C0-27F6-426A-9992-6E16CED94962}"/>
            </a:ext>
          </a:extLst>
        </xdr:cNvPr>
        <xdr:cNvSpPr/>
      </xdr:nvSpPr>
      <xdr:spPr>
        <a:xfrm>
          <a:off x="6060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id="{93CA256E-F8E4-4E1D-AF3F-C0DC44F4D108}"/>
            </a:ext>
          </a:extLst>
        </xdr:cNvPr>
        <xdr:cNvSpPr/>
      </xdr:nvSpPr>
      <xdr:spPr>
        <a:xfrm>
          <a:off x="6060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id="{0332F8BE-620C-4821-9212-DC4799D4BAD4}"/>
            </a:ext>
          </a:extLst>
        </xdr:cNvPr>
        <xdr:cNvSpPr/>
      </xdr:nvSpPr>
      <xdr:spPr>
        <a:xfrm>
          <a:off x="69888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id="{602B477F-9063-4A36-98BB-DFADB17E3E6D}"/>
            </a:ext>
          </a:extLst>
        </xdr:cNvPr>
        <xdr:cNvSpPr/>
      </xdr:nvSpPr>
      <xdr:spPr>
        <a:xfrm>
          <a:off x="69888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id="{8D44E236-C88F-40C1-AEC4-C5A8372CA9B1}"/>
            </a:ext>
          </a:extLst>
        </xdr:cNvPr>
        <xdr:cNvSpPr/>
      </xdr:nvSpPr>
      <xdr:spPr>
        <a:xfrm>
          <a:off x="8017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id="{E2DDA1FC-DE71-48E0-A55E-698F4CDBC1A2}"/>
            </a:ext>
          </a:extLst>
        </xdr:cNvPr>
        <xdr:cNvSpPr/>
      </xdr:nvSpPr>
      <xdr:spPr>
        <a:xfrm>
          <a:off x="8017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id="{98F06501-500C-4CBC-804A-6BFA76AF0288}"/>
            </a:ext>
          </a:extLst>
        </xdr:cNvPr>
        <xdr:cNvSpPr/>
      </xdr:nvSpPr>
      <xdr:spPr>
        <a:xfrm>
          <a:off x="596011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id="{1CFF3807-9E55-45BD-9915-C24D0DA75937}"/>
            </a:ext>
          </a:extLst>
        </xdr:cNvPr>
        <xdr:cNvSpPr txBox="1"/>
      </xdr:nvSpPr>
      <xdr:spPr>
        <a:xfrm>
          <a:off x="592201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id="{D3400F62-F8F1-4E85-BF52-1CBB18575DFD}"/>
            </a:ext>
          </a:extLst>
        </xdr:cNvPr>
        <xdr:cNvCxnSpPr/>
      </xdr:nvCxnSpPr>
      <xdr:spPr>
        <a:xfrm>
          <a:off x="5960110"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7" name="直線コネクタ 116">
          <a:extLst>
            <a:ext uri="{FF2B5EF4-FFF2-40B4-BE49-F238E27FC236}">
              <a16:creationId xmlns:a16="http://schemas.microsoft.com/office/drawing/2014/main" id="{CE8BB3A8-8CA6-4EB0-8CCE-63046A8C544D}"/>
            </a:ext>
          </a:extLst>
        </xdr:cNvPr>
        <xdr:cNvCxnSpPr/>
      </xdr:nvCxnSpPr>
      <xdr:spPr>
        <a:xfrm>
          <a:off x="5960110" y="1104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8" name="テキスト ボックス 117">
          <a:extLst>
            <a:ext uri="{FF2B5EF4-FFF2-40B4-BE49-F238E27FC236}">
              <a16:creationId xmlns:a16="http://schemas.microsoft.com/office/drawing/2014/main" id="{9BF5C519-5EB6-4FE9-BEDF-6982AB4A711D}"/>
            </a:ext>
          </a:extLst>
        </xdr:cNvPr>
        <xdr:cNvSpPr txBox="1"/>
      </xdr:nvSpPr>
      <xdr:spPr>
        <a:xfrm>
          <a:off x="5527221"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9" name="直線コネクタ 118">
          <a:extLst>
            <a:ext uri="{FF2B5EF4-FFF2-40B4-BE49-F238E27FC236}">
              <a16:creationId xmlns:a16="http://schemas.microsoft.com/office/drawing/2014/main" id="{F63CAE94-1487-4774-8775-760A26D09896}"/>
            </a:ext>
          </a:extLst>
        </xdr:cNvPr>
        <xdr:cNvCxnSpPr/>
      </xdr:nvCxnSpPr>
      <xdr:spPr>
        <a:xfrm>
          <a:off x="5960110" y="1066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0" name="テキスト ボックス 119">
          <a:extLst>
            <a:ext uri="{FF2B5EF4-FFF2-40B4-BE49-F238E27FC236}">
              <a16:creationId xmlns:a16="http://schemas.microsoft.com/office/drawing/2014/main" id="{5F6ACBD3-ECA9-4754-B601-8A317953A510}"/>
            </a:ext>
          </a:extLst>
        </xdr:cNvPr>
        <xdr:cNvSpPr txBox="1"/>
      </xdr:nvSpPr>
      <xdr:spPr>
        <a:xfrm>
          <a:off x="5527221" y="1052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1" name="直線コネクタ 120">
          <a:extLst>
            <a:ext uri="{FF2B5EF4-FFF2-40B4-BE49-F238E27FC236}">
              <a16:creationId xmlns:a16="http://schemas.microsoft.com/office/drawing/2014/main" id="{2E13F87E-62E7-49E8-BD4F-9D0927A83C87}"/>
            </a:ext>
          </a:extLst>
        </xdr:cNvPr>
        <xdr:cNvCxnSpPr/>
      </xdr:nvCxnSpPr>
      <xdr:spPr>
        <a:xfrm>
          <a:off x="5960110" y="1028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2" name="テキスト ボックス 121">
          <a:extLst>
            <a:ext uri="{FF2B5EF4-FFF2-40B4-BE49-F238E27FC236}">
              <a16:creationId xmlns:a16="http://schemas.microsoft.com/office/drawing/2014/main" id="{9092FD06-F005-4E82-BD0F-38A6D1052629}"/>
            </a:ext>
          </a:extLst>
        </xdr:cNvPr>
        <xdr:cNvSpPr txBox="1"/>
      </xdr:nvSpPr>
      <xdr:spPr>
        <a:xfrm>
          <a:off x="5527221" y="1014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3" name="直線コネクタ 122">
          <a:extLst>
            <a:ext uri="{FF2B5EF4-FFF2-40B4-BE49-F238E27FC236}">
              <a16:creationId xmlns:a16="http://schemas.microsoft.com/office/drawing/2014/main" id="{F125E92E-FFA4-4FCA-9DFC-49A1B43FBC23}"/>
            </a:ext>
          </a:extLst>
        </xdr:cNvPr>
        <xdr:cNvCxnSpPr/>
      </xdr:nvCxnSpPr>
      <xdr:spPr>
        <a:xfrm>
          <a:off x="5960110" y="990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4" name="テキスト ボックス 123">
          <a:extLst>
            <a:ext uri="{FF2B5EF4-FFF2-40B4-BE49-F238E27FC236}">
              <a16:creationId xmlns:a16="http://schemas.microsoft.com/office/drawing/2014/main" id="{49D62648-487F-4BA1-A501-419B82E0BCAA}"/>
            </a:ext>
          </a:extLst>
        </xdr:cNvPr>
        <xdr:cNvSpPr txBox="1"/>
      </xdr:nvSpPr>
      <xdr:spPr>
        <a:xfrm>
          <a:off x="5527221" y="9765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5" name="直線コネクタ 124">
          <a:extLst>
            <a:ext uri="{FF2B5EF4-FFF2-40B4-BE49-F238E27FC236}">
              <a16:creationId xmlns:a16="http://schemas.microsoft.com/office/drawing/2014/main" id="{C5D18C4C-E837-409B-B61D-C033DCC3395E}"/>
            </a:ext>
          </a:extLst>
        </xdr:cNvPr>
        <xdr:cNvCxnSpPr/>
      </xdr:nvCxnSpPr>
      <xdr:spPr>
        <a:xfrm>
          <a:off x="5960110" y="952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6" name="テキスト ボックス 125">
          <a:extLst>
            <a:ext uri="{FF2B5EF4-FFF2-40B4-BE49-F238E27FC236}">
              <a16:creationId xmlns:a16="http://schemas.microsoft.com/office/drawing/2014/main" id="{308D76B1-6C3D-41BF-84E8-53C5D30AD256}"/>
            </a:ext>
          </a:extLst>
        </xdr:cNvPr>
        <xdr:cNvSpPr txBox="1"/>
      </xdr:nvSpPr>
      <xdr:spPr>
        <a:xfrm>
          <a:off x="5527221" y="938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7" name="直線コネクタ 126">
          <a:extLst>
            <a:ext uri="{FF2B5EF4-FFF2-40B4-BE49-F238E27FC236}">
              <a16:creationId xmlns:a16="http://schemas.microsoft.com/office/drawing/2014/main" id="{9076C552-D2AC-4CB3-B432-C8885699D6DA}"/>
            </a:ext>
          </a:extLst>
        </xdr:cNvPr>
        <xdr:cNvCxnSpPr/>
      </xdr:nvCxnSpPr>
      <xdr:spPr>
        <a:xfrm>
          <a:off x="5960110" y="914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8" name="テキスト ボックス 127">
          <a:extLst>
            <a:ext uri="{FF2B5EF4-FFF2-40B4-BE49-F238E27FC236}">
              <a16:creationId xmlns:a16="http://schemas.microsoft.com/office/drawing/2014/main" id="{BE8F9780-0490-44C0-BF9A-4CB506E0E6D1}"/>
            </a:ext>
          </a:extLst>
        </xdr:cNvPr>
        <xdr:cNvSpPr txBox="1"/>
      </xdr:nvSpPr>
      <xdr:spPr>
        <a:xfrm>
          <a:off x="5527221"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9" name="【体育館・プール】&#10;一人当たり面積グラフ枠">
          <a:extLst>
            <a:ext uri="{FF2B5EF4-FFF2-40B4-BE49-F238E27FC236}">
              <a16:creationId xmlns:a16="http://schemas.microsoft.com/office/drawing/2014/main" id="{C394AEDE-2975-4D94-85FD-925859E03D9A}"/>
            </a:ext>
          </a:extLst>
        </xdr:cNvPr>
        <xdr:cNvSpPr/>
      </xdr:nvSpPr>
      <xdr:spPr>
        <a:xfrm>
          <a:off x="596011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132080</xdr:rowOff>
    </xdr:from>
    <xdr:to>
      <xdr:col>54</xdr:col>
      <xdr:colOff>189865</xdr:colOff>
      <xdr:row>64</xdr:row>
      <xdr:rowOff>34290</xdr:rowOff>
    </xdr:to>
    <xdr:cxnSp macro="">
      <xdr:nvCxnSpPr>
        <xdr:cNvPr id="130" name="直線コネクタ 129">
          <a:extLst>
            <a:ext uri="{FF2B5EF4-FFF2-40B4-BE49-F238E27FC236}">
              <a16:creationId xmlns:a16="http://schemas.microsoft.com/office/drawing/2014/main" id="{670E0643-4F12-4588-BB6D-8A192A5A6C4A}"/>
            </a:ext>
          </a:extLst>
        </xdr:cNvPr>
        <xdr:cNvCxnSpPr/>
      </xdr:nvCxnSpPr>
      <xdr:spPr>
        <a:xfrm flipV="1">
          <a:off x="9429115" y="9565640"/>
          <a:ext cx="0" cy="1441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38117</xdr:rowOff>
    </xdr:from>
    <xdr:ext cx="469744" cy="259045"/>
    <xdr:sp macro="" textlink="">
      <xdr:nvSpPr>
        <xdr:cNvPr id="131" name="【体育館・プール】&#10;一人当たり面積最小値テキスト">
          <a:extLst>
            <a:ext uri="{FF2B5EF4-FFF2-40B4-BE49-F238E27FC236}">
              <a16:creationId xmlns:a16="http://schemas.microsoft.com/office/drawing/2014/main" id="{5ACB887C-2D98-4E48-B372-069BA829603A}"/>
            </a:ext>
          </a:extLst>
        </xdr:cNvPr>
        <xdr:cNvSpPr txBox="1"/>
      </xdr:nvSpPr>
      <xdr:spPr>
        <a:xfrm>
          <a:off x="9467850"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34290</xdr:rowOff>
    </xdr:from>
    <xdr:to>
      <xdr:col>55</xdr:col>
      <xdr:colOff>88900</xdr:colOff>
      <xdr:row>64</xdr:row>
      <xdr:rowOff>34290</xdr:rowOff>
    </xdr:to>
    <xdr:cxnSp macro="">
      <xdr:nvCxnSpPr>
        <xdr:cNvPr id="132" name="直線コネクタ 131">
          <a:extLst>
            <a:ext uri="{FF2B5EF4-FFF2-40B4-BE49-F238E27FC236}">
              <a16:creationId xmlns:a16="http://schemas.microsoft.com/office/drawing/2014/main" id="{B17E9B6A-763B-48BD-B707-4CECDB2EA282}"/>
            </a:ext>
          </a:extLst>
        </xdr:cNvPr>
        <xdr:cNvCxnSpPr/>
      </xdr:nvCxnSpPr>
      <xdr:spPr>
        <a:xfrm>
          <a:off x="9356090" y="1100709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78757</xdr:rowOff>
    </xdr:from>
    <xdr:ext cx="469744" cy="259045"/>
    <xdr:sp macro="" textlink="">
      <xdr:nvSpPr>
        <xdr:cNvPr id="133" name="【体育館・プール】&#10;一人当たり面積最大値テキスト">
          <a:extLst>
            <a:ext uri="{FF2B5EF4-FFF2-40B4-BE49-F238E27FC236}">
              <a16:creationId xmlns:a16="http://schemas.microsoft.com/office/drawing/2014/main" id="{C5AF13C9-AFEA-4314-92D7-6769CFE228AB}"/>
            </a:ext>
          </a:extLst>
        </xdr:cNvPr>
        <xdr:cNvSpPr txBox="1"/>
      </xdr:nvSpPr>
      <xdr:spPr>
        <a:xfrm>
          <a:off x="9467850" y="933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132080</xdr:rowOff>
    </xdr:from>
    <xdr:to>
      <xdr:col>55</xdr:col>
      <xdr:colOff>88900</xdr:colOff>
      <xdr:row>55</xdr:row>
      <xdr:rowOff>132080</xdr:rowOff>
    </xdr:to>
    <xdr:cxnSp macro="">
      <xdr:nvCxnSpPr>
        <xdr:cNvPr id="134" name="直線コネクタ 133">
          <a:extLst>
            <a:ext uri="{FF2B5EF4-FFF2-40B4-BE49-F238E27FC236}">
              <a16:creationId xmlns:a16="http://schemas.microsoft.com/office/drawing/2014/main" id="{9DFC5423-EAF3-460E-860D-7EA540987D58}"/>
            </a:ext>
          </a:extLst>
        </xdr:cNvPr>
        <xdr:cNvCxnSpPr/>
      </xdr:nvCxnSpPr>
      <xdr:spPr>
        <a:xfrm>
          <a:off x="9356090" y="956564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36847</xdr:rowOff>
    </xdr:from>
    <xdr:ext cx="469744" cy="259045"/>
    <xdr:sp macro="" textlink="">
      <xdr:nvSpPr>
        <xdr:cNvPr id="135" name="【体育館・プール】&#10;一人当たり面積平均値テキスト">
          <a:extLst>
            <a:ext uri="{FF2B5EF4-FFF2-40B4-BE49-F238E27FC236}">
              <a16:creationId xmlns:a16="http://schemas.microsoft.com/office/drawing/2014/main" id="{09887A3F-C848-46DC-B595-AC136A8E3A0C}"/>
            </a:ext>
          </a:extLst>
        </xdr:cNvPr>
        <xdr:cNvSpPr txBox="1"/>
      </xdr:nvSpPr>
      <xdr:spPr>
        <a:xfrm>
          <a:off x="9467850" y="10495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13970</xdr:rowOff>
    </xdr:from>
    <xdr:to>
      <xdr:col>55</xdr:col>
      <xdr:colOff>50800</xdr:colOff>
      <xdr:row>62</xdr:row>
      <xdr:rowOff>115570</xdr:rowOff>
    </xdr:to>
    <xdr:sp macro="" textlink="">
      <xdr:nvSpPr>
        <xdr:cNvPr id="136" name="フローチャート: 判断 135">
          <a:extLst>
            <a:ext uri="{FF2B5EF4-FFF2-40B4-BE49-F238E27FC236}">
              <a16:creationId xmlns:a16="http://schemas.microsoft.com/office/drawing/2014/main" id="{C6840A9B-FED0-4049-9F25-976AB52CB4AA}"/>
            </a:ext>
          </a:extLst>
        </xdr:cNvPr>
        <xdr:cNvSpPr/>
      </xdr:nvSpPr>
      <xdr:spPr>
        <a:xfrm>
          <a:off x="9394190" y="10647680"/>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59690</xdr:rowOff>
    </xdr:from>
    <xdr:to>
      <xdr:col>50</xdr:col>
      <xdr:colOff>165100</xdr:colOff>
      <xdr:row>61</xdr:row>
      <xdr:rowOff>161290</xdr:rowOff>
    </xdr:to>
    <xdr:sp macro="" textlink="">
      <xdr:nvSpPr>
        <xdr:cNvPr id="137" name="フローチャート: 判断 136">
          <a:extLst>
            <a:ext uri="{FF2B5EF4-FFF2-40B4-BE49-F238E27FC236}">
              <a16:creationId xmlns:a16="http://schemas.microsoft.com/office/drawing/2014/main" id="{C9BF7514-DC81-4246-9E6A-FD070012B9E2}"/>
            </a:ext>
          </a:extLst>
        </xdr:cNvPr>
        <xdr:cNvSpPr/>
      </xdr:nvSpPr>
      <xdr:spPr>
        <a:xfrm>
          <a:off x="8632190" y="10514330"/>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100330</xdr:rowOff>
    </xdr:from>
    <xdr:to>
      <xdr:col>46</xdr:col>
      <xdr:colOff>38100</xdr:colOff>
      <xdr:row>62</xdr:row>
      <xdr:rowOff>30480</xdr:rowOff>
    </xdr:to>
    <xdr:sp macro="" textlink="">
      <xdr:nvSpPr>
        <xdr:cNvPr id="138" name="フローチャート: 判断 137">
          <a:extLst>
            <a:ext uri="{FF2B5EF4-FFF2-40B4-BE49-F238E27FC236}">
              <a16:creationId xmlns:a16="http://schemas.microsoft.com/office/drawing/2014/main" id="{BD97F7E8-1723-4AF7-AA40-8486237749DA}"/>
            </a:ext>
          </a:extLst>
        </xdr:cNvPr>
        <xdr:cNvSpPr/>
      </xdr:nvSpPr>
      <xdr:spPr>
        <a:xfrm>
          <a:off x="7846060" y="1055497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113030</xdr:rowOff>
    </xdr:from>
    <xdr:to>
      <xdr:col>41</xdr:col>
      <xdr:colOff>101600</xdr:colOff>
      <xdr:row>62</xdr:row>
      <xdr:rowOff>43180</xdr:rowOff>
    </xdr:to>
    <xdr:sp macro="" textlink="">
      <xdr:nvSpPr>
        <xdr:cNvPr id="139" name="フローチャート: 判断 138">
          <a:extLst>
            <a:ext uri="{FF2B5EF4-FFF2-40B4-BE49-F238E27FC236}">
              <a16:creationId xmlns:a16="http://schemas.microsoft.com/office/drawing/2014/main" id="{3E34D2E6-2A76-4C11-B7C5-3DCE786D7BE7}"/>
            </a:ext>
          </a:extLst>
        </xdr:cNvPr>
        <xdr:cNvSpPr/>
      </xdr:nvSpPr>
      <xdr:spPr>
        <a:xfrm>
          <a:off x="7029450" y="1057148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127000</xdr:rowOff>
    </xdr:from>
    <xdr:to>
      <xdr:col>36</xdr:col>
      <xdr:colOff>165100</xdr:colOff>
      <xdr:row>62</xdr:row>
      <xdr:rowOff>57150</xdr:rowOff>
    </xdr:to>
    <xdr:sp macro="" textlink="">
      <xdr:nvSpPr>
        <xdr:cNvPr id="140" name="フローチャート: 判断 139">
          <a:extLst>
            <a:ext uri="{FF2B5EF4-FFF2-40B4-BE49-F238E27FC236}">
              <a16:creationId xmlns:a16="http://schemas.microsoft.com/office/drawing/2014/main" id="{18B7C0DB-6B51-4701-96B5-7F38DAF11B22}"/>
            </a:ext>
          </a:extLst>
        </xdr:cNvPr>
        <xdr:cNvSpPr/>
      </xdr:nvSpPr>
      <xdr:spPr>
        <a:xfrm>
          <a:off x="6231890" y="10589260"/>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03CB3138-7ADB-403C-85CC-497D2CFBB552}"/>
            </a:ext>
          </a:extLst>
        </xdr:cNvPr>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3BB0DF02-4FED-4319-B7E5-9FB8669E3C2E}"/>
            </a:ext>
          </a:extLst>
        </xdr:cNvPr>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2033D433-7146-4FD0-947B-F0A74126B22C}"/>
            </a:ext>
          </a:extLst>
        </xdr:cNvPr>
        <xdr:cNvSpPr txBox="1"/>
      </xdr:nvSpPr>
      <xdr:spPr>
        <a:xfrm>
          <a:off x="7717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EFA82720-B661-4DDB-A602-23A9182A8272}"/>
            </a:ext>
          </a:extLst>
        </xdr:cNvPr>
        <xdr:cNvSpPr txBox="1"/>
      </xdr:nvSpPr>
      <xdr:spPr>
        <a:xfrm>
          <a:off x="691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1F5DE1AE-D017-4999-BDEF-51739E328BB0}"/>
            </a:ext>
          </a:extLst>
        </xdr:cNvPr>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0</xdr:rowOff>
    </xdr:from>
    <xdr:to>
      <xdr:col>55</xdr:col>
      <xdr:colOff>50800</xdr:colOff>
      <xdr:row>63</xdr:row>
      <xdr:rowOff>101600</xdr:rowOff>
    </xdr:to>
    <xdr:sp macro="" textlink="">
      <xdr:nvSpPr>
        <xdr:cNvPr id="146" name="楕円 145">
          <a:extLst>
            <a:ext uri="{FF2B5EF4-FFF2-40B4-BE49-F238E27FC236}">
              <a16:creationId xmlns:a16="http://schemas.microsoft.com/office/drawing/2014/main" id="{12AD1949-9C63-41F8-8B7B-18A7D208344D}"/>
            </a:ext>
          </a:extLst>
        </xdr:cNvPr>
        <xdr:cNvSpPr/>
      </xdr:nvSpPr>
      <xdr:spPr>
        <a:xfrm>
          <a:off x="9394190" y="10801350"/>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149877</xdr:rowOff>
    </xdr:from>
    <xdr:ext cx="469744" cy="259045"/>
    <xdr:sp macro="" textlink="">
      <xdr:nvSpPr>
        <xdr:cNvPr id="147" name="【体育館・プール】&#10;一人当たり面積該当値テキスト">
          <a:extLst>
            <a:ext uri="{FF2B5EF4-FFF2-40B4-BE49-F238E27FC236}">
              <a16:creationId xmlns:a16="http://schemas.microsoft.com/office/drawing/2014/main" id="{F33FF4EE-44D5-4607-93E3-21DE802BF36A}"/>
            </a:ext>
          </a:extLst>
        </xdr:cNvPr>
        <xdr:cNvSpPr txBox="1"/>
      </xdr:nvSpPr>
      <xdr:spPr>
        <a:xfrm>
          <a:off x="9467850" y="1077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1270</xdr:rowOff>
    </xdr:from>
    <xdr:to>
      <xdr:col>50</xdr:col>
      <xdr:colOff>165100</xdr:colOff>
      <xdr:row>63</xdr:row>
      <xdr:rowOff>102870</xdr:rowOff>
    </xdr:to>
    <xdr:sp macro="" textlink="">
      <xdr:nvSpPr>
        <xdr:cNvPr id="148" name="楕円 147">
          <a:extLst>
            <a:ext uri="{FF2B5EF4-FFF2-40B4-BE49-F238E27FC236}">
              <a16:creationId xmlns:a16="http://schemas.microsoft.com/office/drawing/2014/main" id="{AE54499F-79B4-4431-8FC9-EDCA5BB6B228}"/>
            </a:ext>
          </a:extLst>
        </xdr:cNvPr>
        <xdr:cNvSpPr/>
      </xdr:nvSpPr>
      <xdr:spPr>
        <a:xfrm>
          <a:off x="8632190" y="10802620"/>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50800</xdr:rowOff>
    </xdr:from>
    <xdr:to>
      <xdr:col>55</xdr:col>
      <xdr:colOff>0</xdr:colOff>
      <xdr:row>63</xdr:row>
      <xdr:rowOff>52070</xdr:rowOff>
    </xdr:to>
    <xdr:cxnSp macro="">
      <xdr:nvCxnSpPr>
        <xdr:cNvPr id="149" name="直線コネクタ 148">
          <a:extLst>
            <a:ext uri="{FF2B5EF4-FFF2-40B4-BE49-F238E27FC236}">
              <a16:creationId xmlns:a16="http://schemas.microsoft.com/office/drawing/2014/main" id="{69343E6D-02E8-495D-A36B-C1732CE9B4DF}"/>
            </a:ext>
          </a:extLst>
        </xdr:cNvPr>
        <xdr:cNvCxnSpPr/>
      </xdr:nvCxnSpPr>
      <xdr:spPr>
        <a:xfrm flipV="1">
          <a:off x="8686800" y="10855960"/>
          <a:ext cx="74295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1270</xdr:rowOff>
    </xdr:from>
    <xdr:to>
      <xdr:col>46</xdr:col>
      <xdr:colOff>38100</xdr:colOff>
      <xdr:row>63</xdr:row>
      <xdr:rowOff>102870</xdr:rowOff>
    </xdr:to>
    <xdr:sp macro="" textlink="">
      <xdr:nvSpPr>
        <xdr:cNvPr id="150" name="楕円 149">
          <a:extLst>
            <a:ext uri="{FF2B5EF4-FFF2-40B4-BE49-F238E27FC236}">
              <a16:creationId xmlns:a16="http://schemas.microsoft.com/office/drawing/2014/main" id="{941928EE-FD8A-4B0B-8A12-CB731AD80043}"/>
            </a:ext>
          </a:extLst>
        </xdr:cNvPr>
        <xdr:cNvSpPr/>
      </xdr:nvSpPr>
      <xdr:spPr>
        <a:xfrm>
          <a:off x="7846060" y="10802620"/>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52070</xdr:rowOff>
    </xdr:from>
    <xdr:to>
      <xdr:col>50</xdr:col>
      <xdr:colOff>114300</xdr:colOff>
      <xdr:row>63</xdr:row>
      <xdr:rowOff>52070</xdr:rowOff>
    </xdr:to>
    <xdr:cxnSp macro="">
      <xdr:nvCxnSpPr>
        <xdr:cNvPr id="151" name="直線コネクタ 150">
          <a:extLst>
            <a:ext uri="{FF2B5EF4-FFF2-40B4-BE49-F238E27FC236}">
              <a16:creationId xmlns:a16="http://schemas.microsoft.com/office/drawing/2014/main" id="{240B0449-0B95-42F6-9A5F-6EFDBE9C713B}"/>
            </a:ext>
          </a:extLst>
        </xdr:cNvPr>
        <xdr:cNvCxnSpPr/>
      </xdr:nvCxnSpPr>
      <xdr:spPr>
        <a:xfrm>
          <a:off x="7889240" y="1085723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3810</xdr:rowOff>
    </xdr:from>
    <xdr:to>
      <xdr:col>41</xdr:col>
      <xdr:colOff>101600</xdr:colOff>
      <xdr:row>63</xdr:row>
      <xdr:rowOff>105410</xdr:rowOff>
    </xdr:to>
    <xdr:sp macro="" textlink="">
      <xdr:nvSpPr>
        <xdr:cNvPr id="152" name="楕円 151">
          <a:extLst>
            <a:ext uri="{FF2B5EF4-FFF2-40B4-BE49-F238E27FC236}">
              <a16:creationId xmlns:a16="http://schemas.microsoft.com/office/drawing/2014/main" id="{A67C9EAF-7783-4D9E-9727-950E477497BA}"/>
            </a:ext>
          </a:extLst>
        </xdr:cNvPr>
        <xdr:cNvSpPr/>
      </xdr:nvSpPr>
      <xdr:spPr>
        <a:xfrm>
          <a:off x="7029450" y="1080706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52070</xdr:rowOff>
    </xdr:from>
    <xdr:to>
      <xdr:col>45</xdr:col>
      <xdr:colOff>177800</xdr:colOff>
      <xdr:row>63</xdr:row>
      <xdr:rowOff>54610</xdr:rowOff>
    </xdr:to>
    <xdr:cxnSp macro="">
      <xdr:nvCxnSpPr>
        <xdr:cNvPr id="153" name="直線コネクタ 152">
          <a:extLst>
            <a:ext uri="{FF2B5EF4-FFF2-40B4-BE49-F238E27FC236}">
              <a16:creationId xmlns:a16="http://schemas.microsoft.com/office/drawing/2014/main" id="{0DDECD5F-D804-4928-9B62-6C3AF437D473}"/>
            </a:ext>
          </a:extLst>
        </xdr:cNvPr>
        <xdr:cNvCxnSpPr/>
      </xdr:nvCxnSpPr>
      <xdr:spPr>
        <a:xfrm flipV="1">
          <a:off x="7084060" y="10857230"/>
          <a:ext cx="80518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5080</xdr:rowOff>
    </xdr:from>
    <xdr:to>
      <xdr:col>36</xdr:col>
      <xdr:colOff>165100</xdr:colOff>
      <xdr:row>63</xdr:row>
      <xdr:rowOff>106680</xdr:rowOff>
    </xdr:to>
    <xdr:sp macro="" textlink="">
      <xdr:nvSpPr>
        <xdr:cNvPr id="154" name="楕円 153">
          <a:extLst>
            <a:ext uri="{FF2B5EF4-FFF2-40B4-BE49-F238E27FC236}">
              <a16:creationId xmlns:a16="http://schemas.microsoft.com/office/drawing/2014/main" id="{8F2F9B56-4407-4A63-8DEE-BFAF3AAD6048}"/>
            </a:ext>
          </a:extLst>
        </xdr:cNvPr>
        <xdr:cNvSpPr/>
      </xdr:nvSpPr>
      <xdr:spPr>
        <a:xfrm>
          <a:off x="6231890" y="10808335"/>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54610</xdr:rowOff>
    </xdr:from>
    <xdr:to>
      <xdr:col>41</xdr:col>
      <xdr:colOff>50800</xdr:colOff>
      <xdr:row>63</xdr:row>
      <xdr:rowOff>55880</xdr:rowOff>
    </xdr:to>
    <xdr:cxnSp macro="">
      <xdr:nvCxnSpPr>
        <xdr:cNvPr id="155" name="直線コネクタ 154">
          <a:extLst>
            <a:ext uri="{FF2B5EF4-FFF2-40B4-BE49-F238E27FC236}">
              <a16:creationId xmlns:a16="http://schemas.microsoft.com/office/drawing/2014/main" id="{521CB611-69EE-400B-9857-BEC4B75A14D2}"/>
            </a:ext>
          </a:extLst>
        </xdr:cNvPr>
        <xdr:cNvCxnSpPr/>
      </xdr:nvCxnSpPr>
      <xdr:spPr>
        <a:xfrm flipV="1">
          <a:off x="6286500" y="10859770"/>
          <a:ext cx="79756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6367</xdr:rowOff>
    </xdr:from>
    <xdr:ext cx="469744" cy="259045"/>
    <xdr:sp macro="" textlink="">
      <xdr:nvSpPr>
        <xdr:cNvPr id="156" name="n_1aveValue【体育館・プール】&#10;一人当たり面積">
          <a:extLst>
            <a:ext uri="{FF2B5EF4-FFF2-40B4-BE49-F238E27FC236}">
              <a16:creationId xmlns:a16="http://schemas.microsoft.com/office/drawing/2014/main" id="{072B61C2-5E4E-445F-8E3D-A9EE80B65149}"/>
            </a:ext>
          </a:extLst>
        </xdr:cNvPr>
        <xdr:cNvSpPr txBox="1"/>
      </xdr:nvSpPr>
      <xdr:spPr>
        <a:xfrm>
          <a:off x="8454467" y="10295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47007</xdr:rowOff>
    </xdr:from>
    <xdr:ext cx="469744" cy="259045"/>
    <xdr:sp macro="" textlink="">
      <xdr:nvSpPr>
        <xdr:cNvPr id="157" name="n_2aveValue【体育館・プール】&#10;一人当たり面積">
          <a:extLst>
            <a:ext uri="{FF2B5EF4-FFF2-40B4-BE49-F238E27FC236}">
              <a16:creationId xmlns:a16="http://schemas.microsoft.com/office/drawing/2014/main" id="{53800E45-88FB-47F1-9E59-F4AC166EEBB8}"/>
            </a:ext>
          </a:extLst>
        </xdr:cNvPr>
        <xdr:cNvSpPr txBox="1"/>
      </xdr:nvSpPr>
      <xdr:spPr>
        <a:xfrm>
          <a:off x="7673417" y="10335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59707</xdr:rowOff>
    </xdr:from>
    <xdr:ext cx="469744" cy="259045"/>
    <xdr:sp macro="" textlink="">
      <xdr:nvSpPr>
        <xdr:cNvPr id="158" name="n_3aveValue【体育館・プール】&#10;一人当たり面積">
          <a:extLst>
            <a:ext uri="{FF2B5EF4-FFF2-40B4-BE49-F238E27FC236}">
              <a16:creationId xmlns:a16="http://schemas.microsoft.com/office/drawing/2014/main" id="{36FF04F0-CDE2-4BC3-A12E-8189FC0B6833}"/>
            </a:ext>
          </a:extLst>
        </xdr:cNvPr>
        <xdr:cNvSpPr txBox="1"/>
      </xdr:nvSpPr>
      <xdr:spPr>
        <a:xfrm>
          <a:off x="6866332" y="1034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73677</xdr:rowOff>
    </xdr:from>
    <xdr:ext cx="469744" cy="259045"/>
    <xdr:sp macro="" textlink="">
      <xdr:nvSpPr>
        <xdr:cNvPr id="159" name="n_4aveValue【体育館・プール】&#10;一人当たり面積">
          <a:extLst>
            <a:ext uri="{FF2B5EF4-FFF2-40B4-BE49-F238E27FC236}">
              <a16:creationId xmlns:a16="http://schemas.microsoft.com/office/drawing/2014/main" id="{5E8BB864-3595-4E82-9740-CEEDBBA98AED}"/>
            </a:ext>
          </a:extLst>
        </xdr:cNvPr>
        <xdr:cNvSpPr txBox="1"/>
      </xdr:nvSpPr>
      <xdr:spPr>
        <a:xfrm>
          <a:off x="6068772" y="10360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93997</xdr:rowOff>
    </xdr:from>
    <xdr:ext cx="469744" cy="259045"/>
    <xdr:sp macro="" textlink="">
      <xdr:nvSpPr>
        <xdr:cNvPr id="160" name="n_1mainValue【体育館・プール】&#10;一人当たり面積">
          <a:extLst>
            <a:ext uri="{FF2B5EF4-FFF2-40B4-BE49-F238E27FC236}">
              <a16:creationId xmlns:a16="http://schemas.microsoft.com/office/drawing/2014/main" id="{B599A7BB-4255-4B7A-91E4-E846B47239B2}"/>
            </a:ext>
          </a:extLst>
        </xdr:cNvPr>
        <xdr:cNvSpPr txBox="1"/>
      </xdr:nvSpPr>
      <xdr:spPr>
        <a:xfrm>
          <a:off x="8454467" y="10899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93997</xdr:rowOff>
    </xdr:from>
    <xdr:ext cx="469744" cy="259045"/>
    <xdr:sp macro="" textlink="">
      <xdr:nvSpPr>
        <xdr:cNvPr id="161" name="n_2mainValue【体育館・プール】&#10;一人当たり面積">
          <a:extLst>
            <a:ext uri="{FF2B5EF4-FFF2-40B4-BE49-F238E27FC236}">
              <a16:creationId xmlns:a16="http://schemas.microsoft.com/office/drawing/2014/main" id="{BE339136-5E07-41B5-AB8A-42F1A4B5890C}"/>
            </a:ext>
          </a:extLst>
        </xdr:cNvPr>
        <xdr:cNvSpPr txBox="1"/>
      </xdr:nvSpPr>
      <xdr:spPr>
        <a:xfrm>
          <a:off x="7673417" y="10899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96537</xdr:rowOff>
    </xdr:from>
    <xdr:ext cx="469744" cy="259045"/>
    <xdr:sp macro="" textlink="">
      <xdr:nvSpPr>
        <xdr:cNvPr id="162" name="n_3mainValue【体育館・プール】&#10;一人当たり面積">
          <a:extLst>
            <a:ext uri="{FF2B5EF4-FFF2-40B4-BE49-F238E27FC236}">
              <a16:creationId xmlns:a16="http://schemas.microsoft.com/office/drawing/2014/main" id="{8F6F1697-B689-4FDA-B32E-A2092DCD7F6E}"/>
            </a:ext>
          </a:extLst>
        </xdr:cNvPr>
        <xdr:cNvSpPr txBox="1"/>
      </xdr:nvSpPr>
      <xdr:spPr>
        <a:xfrm>
          <a:off x="6866332" y="10894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97807</xdr:rowOff>
    </xdr:from>
    <xdr:ext cx="469744" cy="259045"/>
    <xdr:sp macro="" textlink="">
      <xdr:nvSpPr>
        <xdr:cNvPr id="163" name="n_4mainValue【体育館・プール】&#10;一人当たり面積">
          <a:extLst>
            <a:ext uri="{FF2B5EF4-FFF2-40B4-BE49-F238E27FC236}">
              <a16:creationId xmlns:a16="http://schemas.microsoft.com/office/drawing/2014/main" id="{6E2083EC-D8C8-421D-80ED-FC4BA54822BB}"/>
            </a:ext>
          </a:extLst>
        </xdr:cNvPr>
        <xdr:cNvSpPr txBox="1"/>
      </xdr:nvSpPr>
      <xdr:spPr>
        <a:xfrm>
          <a:off x="6068772" y="10895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4" name="正方形/長方形 163">
          <a:extLst>
            <a:ext uri="{FF2B5EF4-FFF2-40B4-BE49-F238E27FC236}">
              <a16:creationId xmlns:a16="http://schemas.microsoft.com/office/drawing/2014/main" id="{84EC5E21-8B45-4C76-8803-F3D4A61CB48F}"/>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5" name="正方形/長方形 164">
          <a:extLst>
            <a:ext uri="{FF2B5EF4-FFF2-40B4-BE49-F238E27FC236}">
              <a16:creationId xmlns:a16="http://schemas.microsoft.com/office/drawing/2014/main" id="{BD25C406-038D-4F9E-B391-34BA57A83D09}"/>
            </a:ext>
          </a:extLst>
        </xdr:cNvPr>
        <xdr:cNvSpPr/>
      </xdr:nvSpPr>
      <xdr:spPr>
        <a:xfrm>
          <a:off x="8166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6" name="正方形/長方形 165">
          <a:extLst>
            <a:ext uri="{FF2B5EF4-FFF2-40B4-BE49-F238E27FC236}">
              <a16:creationId xmlns:a16="http://schemas.microsoft.com/office/drawing/2014/main" id="{79A54B18-0544-4DA9-B812-B04651060578}"/>
            </a:ext>
          </a:extLst>
        </xdr:cNvPr>
        <xdr:cNvSpPr/>
      </xdr:nvSpPr>
      <xdr:spPr>
        <a:xfrm>
          <a:off x="8166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7" name="正方形/長方形 166">
          <a:extLst>
            <a:ext uri="{FF2B5EF4-FFF2-40B4-BE49-F238E27FC236}">
              <a16:creationId xmlns:a16="http://schemas.microsoft.com/office/drawing/2014/main" id="{08907FED-44D4-4572-931C-CDF458C3A4D3}"/>
            </a:ext>
          </a:extLst>
        </xdr:cNvPr>
        <xdr:cNvSpPr/>
      </xdr:nvSpPr>
      <xdr:spPr>
        <a:xfrm>
          <a:off x="17145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8" name="正方形/長方形 167">
          <a:extLst>
            <a:ext uri="{FF2B5EF4-FFF2-40B4-BE49-F238E27FC236}">
              <a16:creationId xmlns:a16="http://schemas.microsoft.com/office/drawing/2014/main" id="{A66ECA61-BC95-48CA-BBB0-7BFCFEEAF9C6}"/>
            </a:ext>
          </a:extLst>
        </xdr:cNvPr>
        <xdr:cNvSpPr/>
      </xdr:nvSpPr>
      <xdr:spPr>
        <a:xfrm>
          <a:off x="17145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9" name="正方形/長方形 168">
          <a:extLst>
            <a:ext uri="{FF2B5EF4-FFF2-40B4-BE49-F238E27FC236}">
              <a16:creationId xmlns:a16="http://schemas.microsoft.com/office/drawing/2014/main" id="{B2267667-7750-4BA1-B9F2-A358E79104E5}"/>
            </a:ext>
          </a:extLst>
        </xdr:cNvPr>
        <xdr:cNvSpPr/>
      </xdr:nvSpPr>
      <xdr:spPr>
        <a:xfrm>
          <a:off x="27432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0" name="正方形/長方形 169">
          <a:extLst>
            <a:ext uri="{FF2B5EF4-FFF2-40B4-BE49-F238E27FC236}">
              <a16:creationId xmlns:a16="http://schemas.microsoft.com/office/drawing/2014/main" id="{35841249-DE21-45D4-8286-2E8CB08297A1}"/>
            </a:ext>
          </a:extLst>
        </xdr:cNvPr>
        <xdr:cNvSpPr/>
      </xdr:nvSpPr>
      <xdr:spPr>
        <a:xfrm>
          <a:off x="27432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1" name="正方形/長方形 170">
          <a:extLst>
            <a:ext uri="{FF2B5EF4-FFF2-40B4-BE49-F238E27FC236}">
              <a16:creationId xmlns:a16="http://schemas.microsoft.com/office/drawing/2014/main" id="{81C9802F-0DF5-4675-9721-E099710D358D}"/>
            </a:ext>
          </a:extLst>
        </xdr:cNvPr>
        <xdr:cNvSpPr/>
      </xdr:nvSpPr>
      <xdr:spPr>
        <a:xfrm>
          <a:off x="6858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2" name="テキスト ボックス 171">
          <a:extLst>
            <a:ext uri="{FF2B5EF4-FFF2-40B4-BE49-F238E27FC236}">
              <a16:creationId xmlns:a16="http://schemas.microsoft.com/office/drawing/2014/main" id="{C7271773-ACDB-4FC5-9D54-22AED4ABBB6F}"/>
            </a:ext>
          </a:extLst>
        </xdr:cNvPr>
        <xdr:cNvSpPr txBox="1"/>
      </xdr:nvSpPr>
      <xdr:spPr>
        <a:xfrm>
          <a:off x="66675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3" name="直線コネクタ 172">
          <a:extLst>
            <a:ext uri="{FF2B5EF4-FFF2-40B4-BE49-F238E27FC236}">
              <a16:creationId xmlns:a16="http://schemas.microsoft.com/office/drawing/2014/main" id="{7B490D82-6275-4F0F-A1D4-98BA2128978D}"/>
            </a:ext>
          </a:extLst>
        </xdr:cNvPr>
        <xdr:cNvCxnSpPr/>
      </xdr:nvCxnSpPr>
      <xdr:spPr>
        <a:xfrm>
          <a:off x="6858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4" name="テキスト ボックス 173">
          <a:extLst>
            <a:ext uri="{FF2B5EF4-FFF2-40B4-BE49-F238E27FC236}">
              <a16:creationId xmlns:a16="http://schemas.microsoft.com/office/drawing/2014/main" id="{AEFDF8DA-F7B9-4F81-B730-D6408CA284B7}"/>
            </a:ext>
          </a:extLst>
        </xdr:cNvPr>
        <xdr:cNvSpPr txBox="1"/>
      </xdr:nvSpPr>
      <xdr:spPr>
        <a:xfrm>
          <a:off x="273866"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5" name="直線コネクタ 174">
          <a:extLst>
            <a:ext uri="{FF2B5EF4-FFF2-40B4-BE49-F238E27FC236}">
              <a16:creationId xmlns:a16="http://schemas.microsoft.com/office/drawing/2014/main" id="{9A1997FD-7866-434B-85E6-A7047B6AF306}"/>
            </a:ext>
          </a:extLst>
        </xdr:cNvPr>
        <xdr:cNvCxnSpPr/>
      </xdr:nvCxnSpPr>
      <xdr:spPr>
        <a:xfrm>
          <a:off x="68580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6" name="テキスト ボックス 175">
          <a:extLst>
            <a:ext uri="{FF2B5EF4-FFF2-40B4-BE49-F238E27FC236}">
              <a16:creationId xmlns:a16="http://schemas.microsoft.com/office/drawing/2014/main" id="{0AEE9CBE-FC4C-4BF1-A422-523FAE354392}"/>
            </a:ext>
          </a:extLst>
        </xdr:cNvPr>
        <xdr:cNvSpPr txBox="1"/>
      </xdr:nvSpPr>
      <xdr:spPr>
        <a:xfrm>
          <a:off x="273866"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7" name="直線コネクタ 176">
          <a:extLst>
            <a:ext uri="{FF2B5EF4-FFF2-40B4-BE49-F238E27FC236}">
              <a16:creationId xmlns:a16="http://schemas.microsoft.com/office/drawing/2014/main" id="{D796B20A-5E60-4CEA-B2CB-F9F46A8D6DED}"/>
            </a:ext>
          </a:extLst>
        </xdr:cNvPr>
        <xdr:cNvCxnSpPr/>
      </xdr:nvCxnSpPr>
      <xdr:spPr>
        <a:xfrm>
          <a:off x="68580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8" name="テキスト ボックス 177">
          <a:extLst>
            <a:ext uri="{FF2B5EF4-FFF2-40B4-BE49-F238E27FC236}">
              <a16:creationId xmlns:a16="http://schemas.microsoft.com/office/drawing/2014/main" id="{FED52827-C819-4BBC-8F94-5CC7E8354B9E}"/>
            </a:ext>
          </a:extLst>
        </xdr:cNvPr>
        <xdr:cNvSpPr txBox="1"/>
      </xdr:nvSpPr>
      <xdr:spPr>
        <a:xfrm>
          <a:off x="343701" y="1433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9" name="直線コネクタ 178">
          <a:extLst>
            <a:ext uri="{FF2B5EF4-FFF2-40B4-BE49-F238E27FC236}">
              <a16:creationId xmlns:a16="http://schemas.microsoft.com/office/drawing/2014/main" id="{1DA41129-C4F1-4977-8C35-34E794A2A9C3}"/>
            </a:ext>
          </a:extLst>
        </xdr:cNvPr>
        <xdr:cNvCxnSpPr/>
      </xdr:nvCxnSpPr>
      <xdr:spPr>
        <a:xfrm>
          <a:off x="68580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80" name="テキスト ボックス 179">
          <a:extLst>
            <a:ext uri="{FF2B5EF4-FFF2-40B4-BE49-F238E27FC236}">
              <a16:creationId xmlns:a16="http://schemas.microsoft.com/office/drawing/2014/main" id="{AC76BE66-EACD-4AC8-9334-07B638BA54EC}"/>
            </a:ext>
          </a:extLst>
        </xdr:cNvPr>
        <xdr:cNvSpPr txBox="1"/>
      </xdr:nvSpPr>
      <xdr:spPr>
        <a:xfrm>
          <a:off x="343701" y="1395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1" name="直線コネクタ 180">
          <a:extLst>
            <a:ext uri="{FF2B5EF4-FFF2-40B4-BE49-F238E27FC236}">
              <a16:creationId xmlns:a16="http://schemas.microsoft.com/office/drawing/2014/main" id="{668E407C-1875-4B2F-B1F8-E3E536F6521D}"/>
            </a:ext>
          </a:extLst>
        </xdr:cNvPr>
        <xdr:cNvCxnSpPr/>
      </xdr:nvCxnSpPr>
      <xdr:spPr>
        <a:xfrm>
          <a:off x="68580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2" name="テキスト ボックス 181">
          <a:extLst>
            <a:ext uri="{FF2B5EF4-FFF2-40B4-BE49-F238E27FC236}">
              <a16:creationId xmlns:a16="http://schemas.microsoft.com/office/drawing/2014/main" id="{0B90BD88-3E31-4AE0-9912-726E492A3D9A}"/>
            </a:ext>
          </a:extLst>
        </xdr:cNvPr>
        <xdr:cNvSpPr txBox="1"/>
      </xdr:nvSpPr>
      <xdr:spPr>
        <a:xfrm>
          <a:off x="343701" y="1357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3" name="直線コネクタ 182">
          <a:extLst>
            <a:ext uri="{FF2B5EF4-FFF2-40B4-BE49-F238E27FC236}">
              <a16:creationId xmlns:a16="http://schemas.microsoft.com/office/drawing/2014/main" id="{F399460D-46BF-4C20-9FF6-AB92F9675FF5}"/>
            </a:ext>
          </a:extLst>
        </xdr:cNvPr>
        <xdr:cNvCxnSpPr/>
      </xdr:nvCxnSpPr>
      <xdr:spPr>
        <a:xfrm>
          <a:off x="68580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4" name="テキスト ボックス 183">
          <a:extLst>
            <a:ext uri="{FF2B5EF4-FFF2-40B4-BE49-F238E27FC236}">
              <a16:creationId xmlns:a16="http://schemas.microsoft.com/office/drawing/2014/main" id="{E7B077AA-968C-45FD-85BF-CF828AB2820D}"/>
            </a:ext>
          </a:extLst>
        </xdr:cNvPr>
        <xdr:cNvSpPr txBox="1"/>
      </xdr:nvSpPr>
      <xdr:spPr>
        <a:xfrm>
          <a:off x="343701" y="1319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5" name="直線コネクタ 184">
          <a:extLst>
            <a:ext uri="{FF2B5EF4-FFF2-40B4-BE49-F238E27FC236}">
              <a16:creationId xmlns:a16="http://schemas.microsoft.com/office/drawing/2014/main" id="{20ADDE9D-0E6C-4B10-86C2-F5A19AC93379}"/>
            </a:ext>
          </a:extLst>
        </xdr:cNvPr>
        <xdr:cNvCxnSpPr/>
      </xdr:nvCxnSpPr>
      <xdr:spPr>
        <a:xfrm>
          <a:off x="6858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6" name="テキスト ボックス 185">
          <a:extLst>
            <a:ext uri="{FF2B5EF4-FFF2-40B4-BE49-F238E27FC236}">
              <a16:creationId xmlns:a16="http://schemas.microsoft.com/office/drawing/2014/main" id="{F407A03C-97F8-4B4A-BC48-76C14B4D3C81}"/>
            </a:ext>
          </a:extLst>
        </xdr:cNvPr>
        <xdr:cNvSpPr txBox="1"/>
      </xdr:nvSpPr>
      <xdr:spPr>
        <a:xfrm>
          <a:off x="386866" y="1281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7" name="【福祉施設】&#10;有形固定資産減価償却率グラフ枠">
          <a:extLst>
            <a:ext uri="{FF2B5EF4-FFF2-40B4-BE49-F238E27FC236}">
              <a16:creationId xmlns:a16="http://schemas.microsoft.com/office/drawing/2014/main" id="{5B2AC71C-3EFB-43B4-ABC5-33AD010DEC04}"/>
            </a:ext>
          </a:extLst>
        </xdr:cNvPr>
        <xdr:cNvSpPr/>
      </xdr:nvSpPr>
      <xdr:spPr>
        <a:xfrm>
          <a:off x="6858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24764</xdr:rowOff>
    </xdr:from>
    <xdr:to>
      <xdr:col>24</xdr:col>
      <xdr:colOff>62865</xdr:colOff>
      <xdr:row>86</xdr:row>
      <xdr:rowOff>51436</xdr:rowOff>
    </xdr:to>
    <xdr:cxnSp macro="">
      <xdr:nvCxnSpPr>
        <xdr:cNvPr id="188" name="直線コネクタ 187">
          <a:extLst>
            <a:ext uri="{FF2B5EF4-FFF2-40B4-BE49-F238E27FC236}">
              <a16:creationId xmlns:a16="http://schemas.microsoft.com/office/drawing/2014/main" id="{F36533D4-861B-4310-A85A-C430F2D692DD}"/>
            </a:ext>
          </a:extLst>
        </xdr:cNvPr>
        <xdr:cNvCxnSpPr/>
      </xdr:nvCxnSpPr>
      <xdr:spPr>
        <a:xfrm flipV="1">
          <a:off x="4173855" y="13565504"/>
          <a:ext cx="0" cy="1234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55263</xdr:rowOff>
    </xdr:from>
    <xdr:ext cx="405111" cy="259045"/>
    <xdr:sp macro="" textlink="">
      <xdr:nvSpPr>
        <xdr:cNvPr id="189" name="【福祉施設】&#10;有形固定資産減価償却率最小値テキスト">
          <a:extLst>
            <a:ext uri="{FF2B5EF4-FFF2-40B4-BE49-F238E27FC236}">
              <a16:creationId xmlns:a16="http://schemas.microsoft.com/office/drawing/2014/main" id="{23F36672-4E2F-481F-BC2B-60337A0B88E8}"/>
            </a:ext>
          </a:extLst>
        </xdr:cNvPr>
        <xdr:cNvSpPr txBox="1"/>
      </xdr:nvSpPr>
      <xdr:spPr>
        <a:xfrm>
          <a:off x="4212590" y="14803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51436</xdr:rowOff>
    </xdr:from>
    <xdr:to>
      <xdr:col>24</xdr:col>
      <xdr:colOff>152400</xdr:colOff>
      <xdr:row>86</xdr:row>
      <xdr:rowOff>51436</xdr:rowOff>
    </xdr:to>
    <xdr:cxnSp macro="">
      <xdr:nvCxnSpPr>
        <xdr:cNvPr id="190" name="直線コネクタ 189">
          <a:extLst>
            <a:ext uri="{FF2B5EF4-FFF2-40B4-BE49-F238E27FC236}">
              <a16:creationId xmlns:a16="http://schemas.microsoft.com/office/drawing/2014/main" id="{8E63661A-E2B9-4F78-911F-245ECDE2FBB1}"/>
            </a:ext>
          </a:extLst>
        </xdr:cNvPr>
        <xdr:cNvCxnSpPr/>
      </xdr:nvCxnSpPr>
      <xdr:spPr>
        <a:xfrm>
          <a:off x="4112260" y="147999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142891</xdr:rowOff>
    </xdr:from>
    <xdr:ext cx="405111" cy="259045"/>
    <xdr:sp macro="" textlink="">
      <xdr:nvSpPr>
        <xdr:cNvPr id="191" name="【福祉施設】&#10;有形固定資産減価償却率最大値テキスト">
          <a:extLst>
            <a:ext uri="{FF2B5EF4-FFF2-40B4-BE49-F238E27FC236}">
              <a16:creationId xmlns:a16="http://schemas.microsoft.com/office/drawing/2014/main" id="{05AA0F0A-FE87-49DF-95B8-B888F4EA5094}"/>
            </a:ext>
          </a:extLst>
        </xdr:cNvPr>
        <xdr:cNvSpPr txBox="1"/>
      </xdr:nvSpPr>
      <xdr:spPr>
        <a:xfrm>
          <a:off x="4212590" y="133426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24764</xdr:rowOff>
    </xdr:from>
    <xdr:to>
      <xdr:col>24</xdr:col>
      <xdr:colOff>152400</xdr:colOff>
      <xdr:row>79</xdr:row>
      <xdr:rowOff>24764</xdr:rowOff>
    </xdr:to>
    <xdr:cxnSp macro="">
      <xdr:nvCxnSpPr>
        <xdr:cNvPr id="192" name="直線コネクタ 191">
          <a:extLst>
            <a:ext uri="{FF2B5EF4-FFF2-40B4-BE49-F238E27FC236}">
              <a16:creationId xmlns:a16="http://schemas.microsoft.com/office/drawing/2014/main" id="{FB48C4CC-3C98-481C-B282-4A3192DFDD8E}"/>
            </a:ext>
          </a:extLst>
        </xdr:cNvPr>
        <xdr:cNvCxnSpPr/>
      </xdr:nvCxnSpPr>
      <xdr:spPr>
        <a:xfrm>
          <a:off x="4112260" y="135655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161941</xdr:rowOff>
    </xdr:from>
    <xdr:ext cx="405111" cy="259045"/>
    <xdr:sp macro="" textlink="">
      <xdr:nvSpPr>
        <xdr:cNvPr id="193" name="【福祉施設】&#10;有形固定資産減価償却率平均値テキスト">
          <a:extLst>
            <a:ext uri="{FF2B5EF4-FFF2-40B4-BE49-F238E27FC236}">
              <a16:creationId xmlns:a16="http://schemas.microsoft.com/office/drawing/2014/main" id="{A480FDC4-609F-42C4-824E-A050A433E14F}"/>
            </a:ext>
          </a:extLst>
        </xdr:cNvPr>
        <xdr:cNvSpPr txBox="1"/>
      </xdr:nvSpPr>
      <xdr:spPr>
        <a:xfrm>
          <a:off x="4212590" y="140512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12064</xdr:rowOff>
    </xdr:from>
    <xdr:to>
      <xdr:col>24</xdr:col>
      <xdr:colOff>114300</xdr:colOff>
      <xdr:row>82</xdr:row>
      <xdr:rowOff>113664</xdr:rowOff>
    </xdr:to>
    <xdr:sp macro="" textlink="">
      <xdr:nvSpPr>
        <xdr:cNvPr id="194" name="フローチャート: 判断 193">
          <a:extLst>
            <a:ext uri="{FF2B5EF4-FFF2-40B4-BE49-F238E27FC236}">
              <a16:creationId xmlns:a16="http://schemas.microsoft.com/office/drawing/2014/main" id="{63245865-A26E-4CC7-AD89-276F17D64C95}"/>
            </a:ext>
          </a:extLst>
        </xdr:cNvPr>
        <xdr:cNvSpPr/>
      </xdr:nvSpPr>
      <xdr:spPr>
        <a:xfrm>
          <a:off x="4131310" y="14074774"/>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76836</xdr:rowOff>
    </xdr:from>
    <xdr:to>
      <xdr:col>20</xdr:col>
      <xdr:colOff>38100</xdr:colOff>
      <xdr:row>82</xdr:row>
      <xdr:rowOff>6986</xdr:rowOff>
    </xdr:to>
    <xdr:sp macro="" textlink="">
      <xdr:nvSpPr>
        <xdr:cNvPr id="195" name="フローチャート: 判断 194">
          <a:extLst>
            <a:ext uri="{FF2B5EF4-FFF2-40B4-BE49-F238E27FC236}">
              <a16:creationId xmlns:a16="http://schemas.microsoft.com/office/drawing/2014/main" id="{CFB3A0F1-CBFF-4EAE-9DBA-2E8F923D2695}"/>
            </a:ext>
          </a:extLst>
        </xdr:cNvPr>
        <xdr:cNvSpPr/>
      </xdr:nvSpPr>
      <xdr:spPr>
        <a:xfrm>
          <a:off x="3388360" y="13964286"/>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107314</xdr:rowOff>
    </xdr:from>
    <xdr:to>
      <xdr:col>15</xdr:col>
      <xdr:colOff>101600</xdr:colOff>
      <xdr:row>82</xdr:row>
      <xdr:rowOff>37464</xdr:rowOff>
    </xdr:to>
    <xdr:sp macro="" textlink="">
      <xdr:nvSpPr>
        <xdr:cNvPr id="196" name="フローチャート: 判断 195">
          <a:extLst>
            <a:ext uri="{FF2B5EF4-FFF2-40B4-BE49-F238E27FC236}">
              <a16:creationId xmlns:a16="http://schemas.microsoft.com/office/drawing/2014/main" id="{A3CD65DE-19C5-49DA-A35F-ACDCF273567F}"/>
            </a:ext>
          </a:extLst>
        </xdr:cNvPr>
        <xdr:cNvSpPr/>
      </xdr:nvSpPr>
      <xdr:spPr>
        <a:xfrm>
          <a:off x="2571750" y="1399285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78739</xdr:rowOff>
    </xdr:from>
    <xdr:to>
      <xdr:col>10</xdr:col>
      <xdr:colOff>165100</xdr:colOff>
      <xdr:row>82</xdr:row>
      <xdr:rowOff>8889</xdr:rowOff>
    </xdr:to>
    <xdr:sp macro="" textlink="">
      <xdr:nvSpPr>
        <xdr:cNvPr id="197" name="フローチャート: 判断 196">
          <a:extLst>
            <a:ext uri="{FF2B5EF4-FFF2-40B4-BE49-F238E27FC236}">
              <a16:creationId xmlns:a16="http://schemas.microsoft.com/office/drawing/2014/main" id="{CA2BCA53-D8DB-4068-A15F-CCF0749C7265}"/>
            </a:ext>
          </a:extLst>
        </xdr:cNvPr>
        <xdr:cNvSpPr/>
      </xdr:nvSpPr>
      <xdr:spPr>
        <a:xfrm>
          <a:off x="1774190" y="13966189"/>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53975</xdr:rowOff>
    </xdr:from>
    <xdr:to>
      <xdr:col>6</xdr:col>
      <xdr:colOff>38100</xdr:colOff>
      <xdr:row>81</xdr:row>
      <xdr:rowOff>155575</xdr:rowOff>
    </xdr:to>
    <xdr:sp macro="" textlink="">
      <xdr:nvSpPr>
        <xdr:cNvPr id="198" name="フローチャート: 判断 197">
          <a:extLst>
            <a:ext uri="{FF2B5EF4-FFF2-40B4-BE49-F238E27FC236}">
              <a16:creationId xmlns:a16="http://schemas.microsoft.com/office/drawing/2014/main" id="{34FDE974-B9B9-4F1F-B2FE-68C1523B8704}"/>
            </a:ext>
          </a:extLst>
        </xdr:cNvPr>
        <xdr:cNvSpPr/>
      </xdr:nvSpPr>
      <xdr:spPr>
        <a:xfrm>
          <a:off x="988060" y="139452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F9FA3409-4D10-47CF-B1AA-9FF4430FA46B}"/>
            </a:ext>
          </a:extLst>
        </xdr:cNvPr>
        <xdr:cNvSpPr txBox="1"/>
      </xdr:nvSpPr>
      <xdr:spPr>
        <a:xfrm>
          <a:off x="40030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56C4B955-C7C5-4C0F-A6D0-CE39F2D80EEC}"/>
            </a:ext>
          </a:extLst>
        </xdr:cNvPr>
        <xdr:cNvSpPr txBox="1"/>
      </xdr:nvSpPr>
      <xdr:spPr>
        <a:xfrm>
          <a:off x="32600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362F17C0-5001-423E-BB8F-2A6B2F052812}"/>
            </a:ext>
          </a:extLst>
        </xdr:cNvPr>
        <xdr:cNvSpPr txBox="1"/>
      </xdr:nvSpPr>
      <xdr:spPr>
        <a:xfrm>
          <a:off x="24549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39EA5D17-A350-4C4F-9CD2-90EDA3BBE01D}"/>
            </a:ext>
          </a:extLst>
        </xdr:cNvPr>
        <xdr:cNvSpPr txBox="1"/>
      </xdr:nvSpPr>
      <xdr:spPr>
        <a:xfrm>
          <a:off x="1657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65A8A7A3-5365-4218-9769-A1E9DF556280}"/>
            </a:ext>
          </a:extLst>
        </xdr:cNvPr>
        <xdr:cNvSpPr txBox="1"/>
      </xdr:nvSpPr>
      <xdr:spPr>
        <a:xfrm>
          <a:off x="859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83</xdr:row>
      <xdr:rowOff>4445</xdr:rowOff>
    </xdr:from>
    <xdr:to>
      <xdr:col>6</xdr:col>
      <xdr:colOff>38100</xdr:colOff>
      <xdr:row>83</xdr:row>
      <xdr:rowOff>106045</xdr:rowOff>
    </xdr:to>
    <xdr:sp macro="" textlink="">
      <xdr:nvSpPr>
        <xdr:cNvPr id="204" name="楕円 203">
          <a:extLst>
            <a:ext uri="{FF2B5EF4-FFF2-40B4-BE49-F238E27FC236}">
              <a16:creationId xmlns:a16="http://schemas.microsoft.com/office/drawing/2014/main" id="{274543E7-12E7-4832-8905-C09FB1A1EBB5}"/>
            </a:ext>
          </a:extLst>
        </xdr:cNvPr>
        <xdr:cNvSpPr/>
      </xdr:nvSpPr>
      <xdr:spPr>
        <a:xfrm>
          <a:off x="988060" y="142367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23513</xdr:rowOff>
    </xdr:from>
    <xdr:ext cx="405111" cy="259045"/>
    <xdr:sp macro="" textlink="">
      <xdr:nvSpPr>
        <xdr:cNvPr id="205" name="n_1aveValue【福祉施設】&#10;有形固定資産減価償却率">
          <a:extLst>
            <a:ext uri="{FF2B5EF4-FFF2-40B4-BE49-F238E27FC236}">
              <a16:creationId xmlns:a16="http://schemas.microsoft.com/office/drawing/2014/main" id="{7F273221-8CC1-46AE-BE8B-07933E392E92}"/>
            </a:ext>
          </a:extLst>
        </xdr:cNvPr>
        <xdr:cNvSpPr txBox="1"/>
      </xdr:nvSpPr>
      <xdr:spPr>
        <a:xfrm>
          <a:off x="3239144" y="13735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53991</xdr:rowOff>
    </xdr:from>
    <xdr:ext cx="405111" cy="259045"/>
    <xdr:sp macro="" textlink="">
      <xdr:nvSpPr>
        <xdr:cNvPr id="206" name="n_2aveValue【福祉施設】&#10;有形固定資産減価償却率">
          <a:extLst>
            <a:ext uri="{FF2B5EF4-FFF2-40B4-BE49-F238E27FC236}">
              <a16:creationId xmlns:a16="http://schemas.microsoft.com/office/drawing/2014/main" id="{352797F3-D92A-4EE0-AADB-5D728758268D}"/>
            </a:ext>
          </a:extLst>
        </xdr:cNvPr>
        <xdr:cNvSpPr txBox="1"/>
      </xdr:nvSpPr>
      <xdr:spPr>
        <a:xfrm>
          <a:off x="2439044" y="1377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25416</xdr:rowOff>
    </xdr:from>
    <xdr:ext cx="405111" cy="259045"/>
    <xdr:sp macro="" textlink="">
      <xdr:nvSpPr>
        <xdr:cNvPr id="207" name="n_3aveValue【福祉施設】&#10;有形固定資産減価償却率">
          <a:extLst>
            <a:ext uri="{FF2B5EF4-FFF2-40B4-BE49-F238E27FC236}">
              <a16:creationId xmlns:a16="http://schemas.microsoft.com/office/drawing/2014/main" id="{EBF89CD2-B01B-447A-8735-1555A0C9A136}"/>
            </a:ext>
          </a:extLst>
        </xdr:cNvPr>
        <xdr:cNvSpPr txBox="1"/>
      </xdr:nvSpPr>
      <xdr:spPr>
        <a:xfrm>
          <a:off x="1641484" y="13737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652</xdr:rowOff>
    </xdr:from>
    <xdr:ext cx="405111" cy="259045"/>
    <xdr:sp macro="" textlink="">
      <xdr:nvSpPr>
        <xdr:cNvPr id="208" name="n_4aveValue【福祉施設】&#10;有形固定資産減価償却率">
          <a:extLst>
            <a:ext uri="{FF2B5EF4-FFF2-40B4-BE49-F238E27FC236}">
              <a16:creationId xmlns:a16="http://schemas.microsoft.com/office/drawing/2014/main" id="{10C9FB94-F9D9-4D52-8860-853292B361B5}"/>
            </a:ext>
          </a:extLst>
        </xdr:cNvPr>
        <xdr:cNvSpPr txBox="1"/>
      </xdr:nvSpPr>
      <xdr:spPr>
        <a:xfrm>
          <a:off x="855354" y="1371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97172</xdr:rowOff>
    </xdr:from>
    <xdr:ext cx="405111" cy="259045"/>
    <xdr:sp macro="" textlink="">
      <xdr:nvSpPr>
        <xdr:cNvPr id="209" name="n_4mainValue【福祉施設】&#10;有形固定資産減価償却率">
          <a:extLst>
            <a:ext uri="{FF2B5EF4-FFF2-40B4-BE49-F238E27FC236}">
              <a16:creationId xmlns:a16="http://schemas.microsoft.com/office/drawing/2014/main" id="{819D7FD9-18C0-40FC-A792-E9D14DB96758}"/>
            </a:ext>
          </a:extLst>
        </xdr:cNvPr>
        <xdr:cNvSpPr txBox="1"/>
      </xdr:nvSpPr>
      <xdr:spPr>
        <a:xfrm>
          <a:off x="855354" y="1432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0" name="正方形/長方形 209">
          <a:extLst>
            <a:ext uri="{FF2B5EF4-FFF2-40B4-BE49-F238E27FC236}">
              <a16:creationId xmlns:a16="http://schemas.microsoft.com/office/drawing/2014/main" id="{5BD30073-8B1D-4DF2-BE29-CDB5197422C7}"/>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1" name="正方形/長方形 210">
          <a:extLst>
            <a:ext uri="{FF2B5EF4-FFF2-40B4-BE49-F238E27FC236}">
              <a16:creationId xmlns:a16="http://schemas.microsoft.com/office/drawing/2014/main" id="{BE92480F-D7E6-45E2-8EA1-D81CBEFA94E6}"/>
            </a:ext>
          </a:extLst>
        </xdr:cNvPr>
        <xdr:cNvSpPr/>
      </xdr:nvSpPr>
      <xdr:spPr>
        <a:xfrm>
          <a:off x="6060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2" name="正方形/長方形 211">
          <a:extLst>
            <a:ext uri="{FF2B5EF4-FFF2-40B4-BE49-F238E27FC236}">
              <a16:creationId xmlns:a16="http://schemas.microsoft.com/office/drawing/2014/main" id="{A4B01FF0-0751-413E-9804-A48968C84CAE}"/>
            </a:ext>
          </a:extLst>
        </xdr:cNvPr>
        <xdr:cNvSpPr/>
      </xdr:nvSpPr>
      <xdr:spPr>
        <a:xfrm>
          <a:off x="6060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3" name="正方形/長方形 212">
          <a:extLst>
            <a:ext uri="{FF2B5EF4-FFF2-40B4-BE49-F238E27FC236}">
              <a16:creationId xmlns:a16="http://schemas.microsoft.com/office/drawing/2014/main" id="{81327F60-ABBD-40AF-80C1-F8CD894701C8}"/>
            </a:ext>
          </a:extLst>
        </xdr:cNvPr>
        <xdr:cNvSpPr/>
      </xdr:nvSpPr>
      <xdr:spPr>
        <a:xfrm>
          <a:off x="69888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4" name="正方形/長方形 213">
          <a:extLst>
            <a:ext uri="{FF2B5EF4-FFF2-40B4-BE49-F238E27FC236}">
              <a16:creationId xmlns:a16="http://schemas.microsoft.com/office/drawing/2014/main" id="{2F076C37-380C-4CCB-A7F8-75AC2392CBCE}"/>
            </a:ext>
          </a:extLst>
        </xdr:cNvPr>
        <xdr:cNvSpPr/>
      </xdr:nvSpPr>
      <xdr:spPr>
        <a:xfrm>
          <a:off x="69888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5" name="正方形/長方形 214">
          <a:extLst>
            <a:ext uri="{FF2B5EF4-FFF2-40B4-BE49-F238E27FC236}">
              <a16:creationId xmlns:a16="http://schemas.microsoft.com/office/drawing/2014/main" id="{B9F5F7FC-DFE0-47CE-ACCF-4E40C5DCCAB1}"/>
            </a:ext>
          </a:extLst>
        </xdr:cNvPr>
        <xdr:cNvSpPr/>
      </xdr:nvSpPr>
      <xdr:spPr>
        <a:xfrm>
          <a:off x="8017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6" name="正方形/長方形 215">
          <a:extLst>
            <a:ext uri="{FF2B5EF4-FFF2-40B4-BE49-F238E27FC236}">
              <a16:creationId xmlns:a16="http://schemas.microsoft.com/office/drawing/2014/main" id="{CA4356BF-B358-42EC-8BDE-B31A32465388}"/>
            </a:ext>
          </a:extLst>
        </xdr:cNvPr>
        <xdr:cNvSpPr/>
      </xdr:nvSpPr>
      <xdr:spPr>
        <a:xfrm>
          <a:off x="8017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7" name="正方形/長方形 216">
          <a:extLst>
            <a:ext uri="{FF2B5EF4-FFF2-40B4-BE49-F238E27FC236}">
              <a16:creationId xmlns:a16="http://schemas.microsoft.com/office/drawing/2014/main" id="{94432162-68A7-4229-AD2B-8C3B94F80355}"/>
            </a:ext>
          </a:extLst>
        </xdr:cNvPr>
        <xdr:cNvSpPr/>
      </xdr:nvSpPr>
      <xdr:spPr>
        <a:xfrm>
          <a:off x="596011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8" name="テキスト ボックス 217">
          <a:extLst>
            <a:ext uri="{FF2B5EF4-FFF2-40B4-BE49-F238E27FC236}">
              <a16:creationId xmlns:a16="http://schemas.microsoft.com/office/drawing/2014/main" id="{FE129966-92A8-4655-BB26-74F6A577CAB5}"/>
            </a:ext>
          </a:extLst>
        </xdr:cNvPr>
        <xdr:cNvSpPr txBox="1"/>
      </xdr:nvSpPr>
      <xdr:spPr>
        <a:xfrm>
          <a:off x="592201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9" name="直線コネクタ 218">
          <a:extLst>
            <a:ext uri="{FF2B5EF4-FFF2-40B4-BE49-F238E27FC236}">
              <a16:creationId xmlns:a16="http://schemas.microsoft.com/office/drawing/2014/main" id="{7A02DF3E-B5A7-4EBC-8B4D-7A1DA1BB2111}"/>
            </a:ext>
          </a:extLst>
        </xdr:cNvPr>
        <xdr:cNvCxnSpPr/>
      </xdr:nvCxnSpPr>
      <xdr:spPr>
        <a:xfrm>
          <a:off x="5960110" y="1524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20" name="直線コネクタ 219">
          <a:extLst>
            <a:ext uri="{FF2B5EF4-FFF2-40B4-BE49-F238E27FC236}">
              <a16:creationId xmlns:a16="http://schemas.microsoft.com/office/drawing/2014/main" id="{43373F90-4E29-42D5-9D6C-AE0744AA6FE0}"/>
            </a:ext>
          </a:extLst>
        </xdr:cNvPr>
        <xdr:cNvCxnSpPr/>
      </xdr:nvCxnSpPr>
      <xdr:spPr>
        <a:xfrm>
          <a:off x="5960110" y="1491723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21" name="テキスト ボックス 220">
          <a:extLst>
            <a:ext uri="{FF2B5EF4-FFF2-40B4-BE49-F238E27FC236}">
              <a16:creationId xmlns:a16="http://schemas.microsoft.com/office/drawing/2014/main" id="{DD1F9BA7-38BD-45B3-B1A3-EB006CC24C70}"/>
            </a:ext>
          </a:extLst>
        </xdr:cNvPr>
        <xdr:cNvSpPr txBox="1"/>
      </xdr:nvSpPr>
      <xdr:spPr>
        <a:xfrm>
          <a:off x="5527221"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22" name="直線コネクタ 221">
          <a:extLst>
            <a:ext uri="{FF2B5EF4-FFF2-40B4-BE49-F238E27FC236}">
              <a16:creationId xmlns:a16="http://schemas.microsoft.com/office/drawing/2014/main" id="{449AEE1F-BB34-4361-9056-2AB6DE46A657}"/>
            </a:ext>
          </a:extLst>
        </xdr:cNvPr>
        <xdr:cNvCxnSpPr/>
      </xdr:nvCxnSpPr>
      <xdr:spPr>
        <a:xfrm>
          <a:off x="5960110" y="1459066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23" name="テキスト ボックス 222">
          <a:extLst>
            <a:ext uri="{FF2B5EF4-FFF2-40B4-BE49-F238E27FC236}">
              <a16:creationId xmlns:a16="http://schemas.microsoft.com/office/drawing/2014/main" id="{1E847CE3-6418-4534-9705-B6EBC313FD8B}"/>
            </a:ext>
          </a:extLst>
        </xdr:cNvPr>
        <xdr:cNvSpPr txBox="1"/>
      </xdr:nvSpPr>
      <xdr:spPr>
        <a:xfrm>
          <a:off x="5527221" y="1444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24" name="直線コネクタ 223">
          <a:extLst>
            <a:ext uri="{FF2B5EF4-FFF2-40B4-BE49-F238E27FC236}">
              <a16:creationId xmlns:a16="http://schemas.microsoft.com/office/drawing/2014/main" id="{FF17267B-7C81-42D8-8AE8-0257893947FF}"/>
            </a:ext>
          </a:extLst>
        </xdr:cNvPr>
        <xdr:cNvCxnSpPr/>
      </xdr:nvCxnSpPr>
      <xdr:spPr>
        <a:xfrm>
          <a:off x="5960110" y="1425838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25" name="テキスト ボックス 224">
          <a:extLst>
            <a:ext uri="{FF2B5EF4-FFF2-40B4-BE49-F238E27FC236}">
              <a16:creationId xmlns:a16="http://schemas.microsoft.com/office/drawing/2014/main" id="{8E5FD625-CFE4-469E-8CEE-9AF13B3AB7F2}"/>
            </a:ext>
          </a:extLst>
        </xdr:cNvPr>
        <xdr:cNvSpPr txBox="1"/>
      </xdr:nvSpPr>
      <xdr:spPr>
        <a:xfrm>
          <a:off x="5527221" y="1411425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26" name="直線コネクタ 225">
          <a:extLst>
            <a:ext uri="{FF2B5EF4-FFF2-40B4-BE49-F238E27FC236}">
              <a16:creationId xmlns:a16="http://schemas.microsoft.com/office/drawing/2014/main" id="{F759B14E-2D73-4BB4-A222-7371D4B41A00}"/>
            </a:ext>
          </a:extLst>
        </xdr:cNvPr>
        <xdr:cNvCxnSpPr/>
      </xdr:nvCxnSpPr>
      <xdr:spPr>
        <a:xfrm>
          <a:off x="5960110" y="1393561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27" name="テキスト ボックス 226">
          <a:extLst>
            <a:ext uri="{FF2B5EF4-FFF2-40B4-BE49-F238E27FC236}">
              <a16:creationId xmlns:a16="http://schemas.microsoft.com/office/drawing/2014/main" id="{E5CD8A2F-8E18-42E4-94D5-C194BBD02DBC}"/>
            </a:ext>
          </a:extLst>
        </xdr:cNvPr>
        <xdr:cNvSpPr txBox="1"/>
      </xdr:nvSpPr>
      <xdr:spPr>
        <a:xfrm>
          <a:off x="55272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28" name="直線コネクタ 227">
          <a:extLst>
            <a:ext uri="{FF2B5EF4-FFF2-40B4-BE49-F238E27FC236}">
              <a16:creationId xmlns:a16="http://schemas.microsoft.com/office/drawing/2014/main" id="{717779BE-7B4B-4946-8653-829791967955}"/>
            </a:ext>
          </a:extLst>
        </xdr:cNvPr>
        <xdr:cNvCxnSpPr/>
      </xdr:nvCxnSpPr>
      <xdr:spPr>
        <a:xfrm>
          <a:off x="5960110" y="1360333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29" name="テキスト ボックス 228">
          <a:extLst>
            <a:ext uri="{FF2B5EF4-FFF2-40B4-BE49-F238E27FC236}">
              <a16:creationId xmlns:a16="http://schemas.microsoft.com/office/drawing/2014/main" id="{9AFA42CE-CA7B-411E-964A-2B7EE7D30B3A}"/>
            </a:ext>
          </a:extLst>
        </xdr:cNvPr>
        <xdr:cNvSpPr txBox="1"/>
      </xdr:nvSpPr>
      <xdr:spPr>
        <a:xfrm>
          <a:off x="5527221" y="1346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30" name="直線コネクタ 229">
          <a:extLst>
            <a:ext uri="{FF2B5EF4-FFF2-40B4-BE49-F238E27FC236}">
              <a16:creationId xmlns:a16="http://schemas.microsoft.com/office/drawing/2014/main" id="{6A86BAEC-903D-4D6F-8FE5-60F732BB1A29}"/>
            </a:ext>
          </a:extLst>
        </xdr:cNvPr>
        <xdr:cNvCxnSpPr/>
      </xdr:nvCxnSpPr>
      <xdr:spPr>
        <a:xfrm>
          <a:off x="5960110" y="132805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31" name="テキスト ボックス 230">
          <a:extLst>
            <a:ext uri="{FF2B5EF4-FFF2-40B4-BE49-F238E27FC236}">
              <a16:creationId xmlns:a16="http://schemas.microsoft.com/office/drawing/2014/main" id="{99D5CE67-F999-450C-8E1D-5783CE54B3D9}"/>
            </a:ext>
          </a:extLst>
        </xdr:cNvPr>
        <xdr:cNvSpPr txBox="1"/>
      </xdr:nvSpPr>
      <xdr:spPr>
        <a:xfrm>
          <a:off x="5527221" y="131364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2" name="直線コネクタ 231">
          <a:extLst>
            <a:ext uri="{FF2B5EF4-FFF2-40B4-BE49-F238E27FC236}">
              <a16:creationId xmlns:a16="http://schemas.microsoft.com/office/drawing/2014/main" id="{CEF79CFA-9108-476A-8770-03648986DE8B}"/>
            </a:ext>
          </a:extLst>
        </xdr:cNvPr>
        <xdr:cNvCxnSpPr/>
      </xdr:nvCxnSpPr>
      <xdr:spPr>
        <a:xfrm>
          <a:off x="5960110" y="1295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3" name="テキスト ボックス 232">
          <a:extLst>
            <a:ext uri="{FF2B5EF4-FFF2-40B4-BE49-F238E27FC236}">
              <a16:creationId xmlns:a16="http://schemas.microsoft.com/office/drawing/2014/main" id="{03811782-BCDD-4F36-B6D5-AABAF46F041B}"/>
            </a:ext>
          </a:extLst>
        </xdr:cNvPr>
        <xdr:cNvSpPr txBox="1"/>
      </xdr:nvSpPr>
      <xdr:spPr>
        <a:xfrm>
          <a:off x="5527221"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4" name="【福祉施設】&#10;一人当たり面積グラフ枠">
          <a:extLst>
            <a:ext uri="{FF2B5EF4-FFF2-40B4-BE49-F238E27FC236}">
              <a16:creationId xmlns:a16="http://schemas.microsoft.com/office/drawing/2014/main" id="{6E852350-EB2C-4786-8BFF-DD6CD0B6D62B}"/>
            </a:ext>
          </a:extLst>
        </xdr:cNvPr>
        <xdr:cNvSpPr/>
      </xdr:nvSpPr>
      <xdr:spPr>
        <a:xfrm>
          <a:off x="596011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112123</xdr:rowOff>
    </xdr:from>
    <xdr:to>
      <xdr:col>54</xdr:col>
      <xdr:colOff>189865</xdr:colOff>
      <xdr:row>86</xdr:row>
      <xdr:rowOff>146957</xdr:rowOff>
    </xdr:to>
    <xdr:cxnSp macro="">
      <xdr:nvCxnSpPr>
        <xdr:cNvPr id="235" name="直線コネクタ 234">
          <a:extLst>
            <a:ext uri="{FF2B5EF4-FFF2-40B4-BE49-F238E27FC236}">
              <a16:creationId xmlns:a16="http://schemas.microsoft.com/office/drawing/2014/main" id="{2FB76F7F-A832-475F-B82D-C10F449F4075}"/>
            </a:ext>
          </a:extLst>
        </xdr:cNvPr>
        <xdr:cNvCxnSpPr/>
      </xdr:nvCxnSpPr>
      <xdr:spPr>
        <a:xfrm flipV="1">
          <a:off x="9429115" y="13485223"/>
          <a:ext cx="0" cy="1404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150784</xdr:rowOff>
    </xdr:from>
    <xdr:ext cx="469744" cy="259045"/>
    <xdr:sp macro="" textlink="">
      <xdr:nvSpPr>
        <xdr:cNvPr id="236" name="【福祉施設】&#10;一人当たり面積最小値テキスト">
          <a:extLst>
            <a:ext uri="{FF2B5EF4-FFF2-40B4-BE49-F238E27FC236}">
              <a16:creationId xmlns:a16="http://schemas.microsoft.com/office/drawing/2014/main" id="{5744834D-AB34-476C-8629-6C626E99F9BC}"/>
            </a:ext>
          </a:extLst>
        </xdr:cNvPr>
        <xdr:cNvSpPr txBox="1"/>
      </xdr:nvSpPr>
      <xdr:spPr>
        <a:xfrm>
          <a:off x="9467850" y="1489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146957</xdr:rowOff>
    </xdr:from>
    <xdr:to>
      <xdr:col>55</xdr:col>
      <xdr:colOff>88900</xdr:colOff>
      <xdr:row>86</xdr:row>
      <xdr:rowOff>146957</xdr:rowOff>
    </xdr:to>
    <xdr:cxnSp macro="">
      <xdr:nvCxnSpPr>
        <xdr:cNvPr id="237" name="直線コネクタ 236">
          <a:extLst>
            <a:ext uri="{FF2B5EF4-FFF2-40B4-BE49-F238E27FC236}">
              <a16:creationId xmlns:a16="http://schemas.microsoft.com/office/drawing/2014/main" id="{15F0281E-5833-4145-B2C1-B0FFB3221A53}"/>
            </a:ext>
          </a:extLst>
        </xdr:cNvPr>
        <xdr:cNvCxnSpPr/>
      </xdr:nvCxnSpPr>
      <xdr:spPr>
        <a:xfrm>
          <a:off x="9356090" y="14889752"/>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58800</xdr:rowOff>
    </xdr:from>
    <xdr:ext cx="469744" cy="259045"/>
    <xdr:sp macro="" textlink="">
      <xdr:nvSpPr>
        <xdr:cNvPr id="238" name="【福祉施設】&#10;一人当たり面積最大値テキスト">
          <a:extLst>
            <a:ext uri="{FF2B5EF4-FFF2-40B4-BE49-F238E27FC236}">
              <a16:creationId xmlns:a16="http://schemas.microsoft.com/office/drawing/2014/main" id="{DC9FE4B0-F660-4EBE-BC96-F4BC1A399A75}"/>
            </a:ext>
          </a:extLst>
        </xdr:cNvPr>
        <xdr:cNvSpPr txBox="1"/>
      </xdr:nvSpPr>
      <xdr:spPr>
        <a:xfrm>
          <a:off x="9467850" y="13256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112123</xdr:rowOff>
    </xdr:from>
    <xdr:to>
      <xdr:col>55</xdr:col>
      <xdr:colOff>88900</xdr:colOff>
      <xdr:row>78</xdr:row>
      <xdr:rowOff>112123</xdr:rowOff>
    </xdr:to>
    <xdr:cxnSp macro="">
      <xdr:nvCxnSpPr>
        <xdr:cNvPr id="239" name="直線コネクタ 238">
          <a:extLst>
            <a:ext uri="{FF2B5EF4-FFF2-40B4-BE49-F238E27FC236}">
              <a16:creationId xmlns:a16="http://schemas.microsoft.com/office/drawing/2014/main" id="{2BFAFFDE-8705-495D-8A31-16F12B8A8D7F}"/>
            </a:ext>
          </a:extLst>
        </xdr:cNvPr>
        <xdr:cNvCxnSpPr/>
      </xdr:nvCxnSpPr>
      <xdr:spPr>
        <a:xfrm>
          <a:off x="9356090" y="13485223"/>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109963</xdr:rowOff>
    </xdr:from>
    <xdr:ext cx="469744" cy="259045"/>
    <xdr:sp macro="" textlink="">
      <xdr:nvSpPr>
        <xdr:cNvPr id="240" name="【福祉施設】&#10;一人当たり面積平均値テキスト">
          <a:extLst>
            <a:ext uri="{FF2B5EF4-FFF2-40B4-BE49-F238E27FC236}">
              <a16:creationId xmlns:a16="http://schemas.microsoft.com/office/drawing/2014/main" id="{4C530C4F-E8B5-4AC4-A37B-3644B7DB26C1}"/>
            </a:ext>
          </a:extLst>
        </xdr:cNvPr>
        <xdr:cNvSpPr txBox="1"/>
      </xdr:nvSpPr>
      <xdr:spPr>
        <a:xfrm>
          <a:off x="9467850" y="146813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131536</xdr:rowOff>
    </xdr:from>
    <xdr:to>
      <xdr:col>55</xdr:col>
      <xdr:colOff>50800</xdr:colOff>
      <xdr:row>86</xdr:row>
      <xdr:rowOff>61686</xdr:rowOff>
    </xdr:to>
    <xdr:sp macro="" textlink="">
      <xdr:nvSpPr>
        <xdr:cNvPr id="241" name="フローチャート: 判断 240">
          <a:extLst>
            <a:ext uri="{FF2B5EF4-FFF2-40B4-BE49-F238E27FC236}">
              <a16:creationId xmlns:a16="http://schemas.microsoft.com/office/drawing/2014/main" id="{265401A8-492E-4FAB-8FAE-27C9F4C82E0F}"/>
            </a:ext>
          </a:extLst>
        </xdr:cNvPr>
        <xdr:cNvSpPr/>
      </xdr:nvSpPr>
      <xdr:spPr>
        <a:xfrm>
          <a:off x="9394190" y="14708596"/>
          <a:ext cx="9017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125005</xdr:rowOff>
    </xdr:from>
    <xdr:to>
      <xdr:col>50</xdr:col>
      <xdr:colOff>165100</xdr:colOff>
      <xdr:row>86</xdr:row>
      <xdr:rowOff>55155</xdr:rowOff>
    </xdr:to>
    <xdr:sp macro="" textlink="">
      <xdr:nvSpPr>
        <xdr:cNvPr id="242" name="フローチャート: 判断 241">
          <a:extLst>
            <a:ext uri="{FF2B5EF4-FFF2-40B4-BE49-F238E27FC236}">
              <a16:creationId xmlns:a16="http://schemas.microsoft.com/office/drawing/2014/main" id="{2646569A-155B-48C4-8496-B8FC2E992DFD}"/>
            </a:ext>
          </a:extLst>
        </xdr:cNvPr>
        <xdr:cNvSpPr/>
      </xdr:nvSpPr>
      <xdr:spPr>
        <a:xfrm>
          <a:off x="8632190" y="1470016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129358</xdr:rowOff>
    </xdr:from>
    <xdr:to>
      <xdr:col>46</xdr:col>
      <xdr:colOff>38100</xdr:colOff>
      <xdr:row>86</xdr:row>
      <xdr:rowOff>59508</xdr:rowOff>
    </xdr:to>
    <xdr:sp macro="" textlink="">
      <xdr:nvSpPr>
        <xdr:cNvPr id="243" name="フローチャート: 判断 242">
          <a:extLst>
            <a:ext uri="{FF2B5EF4-FFF2-40B4-BE49-F238E27FC236}">
              <a16:creationId xmlns:a16="http://schemas.microsoft.com/office/drawing/2014/main" id="{C3C75629-626E-4608-84DE-064937370C30}"/>
            </a:ext>
          </a:extLst>
        </xdr:cNvPr>
        <xdr:cNvSpPr/>
      </xdr:nvSpPr>
      <xdr:spPr>
        <a:xfrm>
          <a:off x="7846060" y="14706418"/>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128270</xdr:rowOff>
    </xdr:from>
    <xdr:to>
      <xdr:col>41</xdr:col>
      <xdr:colOff>101600</xdr:colOff>
      <xdr:row>86</xdr:row>
      <xdr:rowOff>58420</xdr:rowOff>
    </xdr:to>
    <xdr:sp macro="" textlink="">
      <xdr:nvSpPr>
        <xdr:cNvPr id="244" name="フローチャート: 判断 243">
          <a:extLst>
            <a:ext uri="{FF2B5EF4-FFF2-40B4-BE49-F238E27FC236}">
              <a16:creationId xmlns:a16="http://schemas.microsoft.com/office/drawing/2014/main" id="{9B8B20CD-5AF3-41DB-9A33-4F64F7DBA7A1}"/>
            </a:ext>
          </a:extLst>
        </xdr:cNvPr>
        <xdr:cNvSpPr/>
      </xdr:nvSpPr>
      <xdr:spPr>
        <a:xfrm>
          <a:off x="7029450" y="1470533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131536</xdr:rowOff>
    </xdr:from>
    <xdr:to>
      <xdr:col>36</xdr:col>
      <xdr:colOff>165100</xdr:colOff>
      <xdr:row>86</xdr:row>
      <xdr:rowOff>61686</xdr:rowOff>
    </xdr:to>
    <xdr:sp macro="" textlink="">
      <xdr:nvSpPr>
        <xdr:cNvPr id="245" name="フローチャート: 判断 244">
          <a:extLst>
            <a:ext uri="{FF2B5EF4-FFF2-40B4-BE49-F238E27FC236}">
              <a16:creationId xmlns:a16="http://schemas.microsoft.com/office/drawing/2014/main" id="{32E257F9-2159-4F2B-AEA4-7ADAC937ECB4}"/>
            </a:ext>
          </a:extLst>
        </xdr:cNvPr>
        <xdr:cNvSpPr/>
      </xdr:nvSpPr>
      <xdr:spPr>
        <a:xfrm>
          <a:off x="6231890" y="14708596"/>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46" name="テキスト ボックス 245">
          <a:extLst>
            <a:ext uri="{FF2B5EF4-FFF2-40B4-BE49-F238E27FC236}">
              <a16:creationId xmlns:a16="http://schemas.microsoft.com/office/drawing/2014/main" id="{22F88238-8745-4563-8435-E204DB4EE66D}"/>
            </a:ext>
          </a:extLst>
        </xdr:cNvPr>
        <xdr:cNvSpPr txBox="1"/>
      </xdr:nvSpPr>
      <xdr:spPr>
        <a:xfrm>
          <a:off x="92583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7" name="テキスト ボックス 246">
          <a:extLst>
            <a:ext uri="{FF2B5EF4-FFF2-40B4-BE49-F238E27FC236}">
              <a16:creationId xmlns:a16="http://schemas.microsoft.com/office/drawing/2014/main" id="{3A8BE437-EE62-445B-B155-20BE861981E7}"/>
            </a:ext>
          </a:extLst>
        </xdr:cNvPr>
        <xdr:cNvSpPr txBox="1"/>
      </xdr:nvSpPr>
      <xdr:spPr>
        <a:xfrm>
          <a:off x="851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8" name="テキスト ボックス 247">
          <a:extLst>
            <a:ext uri="{FF2B5EF4-FFF2-40B4-BE49-F238E27FC236}">
              <a16:creationId xmlns:a16="http://schemas.microsoft.com/office/drawing/2014/main" id="{180D143D-C40C-4BCE-BB5A-9F55B298962D}"/>
            </a:ext>
          </a:extLst>
        </xdr:cNvPr>
        <xdr:cNvSpPr txBox="1"/>
      </xdr:nvSpPr>
      <xdr:spPr>
        <a:xfrm>
          <a:off x="7717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9" name="テキスト ボックス 248">
          <a:extLst>
            <a:ext uri="{FF2B5EF4-FFF2-40B4-BE49-F238E27FC236}">
              <a16:creationId xmlns:a16="http://schemas.microsoft.com/office/drawing/2014/main" id="{E75DB6C8-432A-4AA5-925D-623D52B876CB}"/>
            </a:ext>
          </a:extLst>
        </xdr:cNvPr>
        <xdr:cNvSpPr txBox="1"/>
      </xdr:nvSpPr>
      <xdr:spPr>
        <a:xfrm>
          <a:off x="691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0" name="テキスト ボックス 249">
          <a:extLst>
            <a:ext uri="{FF2B5EF4-FFF2-40B4-BE49-F238E27FC236}">
              <a16:creationId xmlns:a16="http://schemas.microsoft.com/office/drawing/2014/main" id="{A0DC7032-E9DE-4139-B985-171946698B11}"/>
            </a:ext>
          </a:extLst>
        </xdr:cNvPr>
        <xdr:cNvSpPr txBox="1"/>
      </xdr:nvSpPr>
      <xdr:spPr>
        <a:xfrm>
          <a:off x="611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86</xdr:row>
      <xdr:rowOff>91802</xdr:rowOff>
    </xdr:from>
    <xdr:to>
      <xdr:col>36</xdr:col>
      <xdr:colOff>165100</xdr:colOff>
      <xdr:row>87</xdr:row>
      <xdr:rowOff>21952</xdr:rowOff>
    </xdr:to>
    <xdr:sp macro="" textlink="">
      <xdr:nvSpPr>
        <xdr:cNvPr id="251" name="楕円 250">
          <a:extLst>
            <a:ext uri="{FF2B5EF4-FFF2-40B4-BE49-F238E27FC236}">
              <a16:creationId xmlns:a16="http://schemas.microsoft.com/office/drawing/2014/main" id="{FACFB3FD-621F-45BD-BD23-258A69C3C735}"/>
            </a:ext>
          </a:extLst>
        </xdr:cNvPr>
        <xdr:cNvSpPr/>
      </xdr:nvSpPr>
      <xdr:spPr>
        <a:xfrm>
          <a:off x="6231890" y="14840312"/>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71682</xdr:rowOff>
    </xdr:from>
    <xdr:ext cx="469744" cy="259045"/>
    <xdr:sp macro="" textlink="">
      <xdr:nvSpPr>
        <xdr:cNvPr id="252" name="n_1aveValue【福祉施設】&#10;一人当たり面積">
          <a:extLst>
            <a:ext uri="{FF2B5EF4-FFF2-40B4-BE49-F238E27FC236}">
              <a16:creationId xmlns:a16="http://schemas.microsoft.com/office/drawing/2014/main" id="{0CA95FD9-9E72-4023-BFE4-5A1AB2043766}"/>
            </a:ext>
          </a:extLst>
        </xdr:cNvPr>
        <xdr:cNvSpPr txBox="1"/>
      </xdr:nvSpPr>
      <xdr:spPr>
        <a:xfrm>
          <a:off x="8454467" y="14471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76035</xdr:rowOff>
    </xdr:from>
    <xdr:ext cx="469744" cy="259045"/>
    <xdr:sp macro="" textlink="">
      <xdr:nvSpPr>
        <xdr:cNvPr id="253" name="n_2aveValue【福祉施設】&#10;一人当たり面積">
          <a:extLst>
            <a:ext uri="{FF2B5EF4-FFF2-40B4-BE49-F238E27FC236}">
              <a16:creationId xmlns:a16="http://schemas.microsoft.com/office/drawing/2014/main" id="{031EA794-BF95-4CD3-873B-CAE8EBB7D8A3}"/>
            </a:ext>
          </a:extLst>
        </xdr:cNvPr>
        <xdr:cNvSpPr txBox="1"/>
      </xdr:nvSpPr>
      <xdr:spPr>
        <a:xfrm>
          <a:off x="7673417" y="14477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74947</xdr:rowOff>
    </xdr:from>
    <xdr:ext cx="469744" cy="259045"/>
    <xdr:sp macro="" textlink="">
      <xdr:nvSpPr>
        <xdr:cNvPr id="254" name="n_3aveValue【福祉施設】&#10;一人当たり面積">
          <a:extLst>
            <a:ext uri="{FF2B5EF4-FFF2-40B4-BE49-F238E27FC236}">
              <a16:creationId xmlns:a16="http://schemas.microsoft.com/office/drawing/2014/main" id="{89488CCD-9583-4ED0-B3AB-20AA4D4E4AB9}"/>
            </a:ext>
          </a:extLst>
        </xdr:cNvPr>
        <xdr:cNvSpPr txBox="1"/>
      </xdr:nvSpPr>
      <xdr:spPr>
        <a:xfrm>
          <a:off x="6866332" y="14476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78213</xdr:rowOff>
    </xdr:from>
    <xdr:ext cx="469744" cy="259045"/>
    <xdr:sp macro="" textlink="">
      <xdr:nvSpPr>
        <xdr:cNvPr id="255" name="n_4aveValue【福祉施設】&#10;一人当たり面積">
          <a:extLst>
            <a:ext uri="{FF2B5EF4-FFF2-40B4-BE49-F238E27FC236}">
              <a16:creationId xmlns:a16="http://schemas.microsoft.com/office/drawing/2014/main" id="{DF9B9116-3911-4993-9E96-D5DE7BE3A45D}"/>
            </a:ext>
          </a:extLst>
        </xdr:cNvPr>
        <xdr:cNvSpPr txBox="1"/>
      </xdr:nvSpPr>
      <xdr:spPr>
        <a:xfrm>
          <a:off x="6068772" y="1448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87</xdr:row>
      <xdr:rowOff>13079</xdr:rowOff>
    </xdr:from>
    <xdr:ext cx="469744" cy="259045"/>
    <xdr:sp macro="" textlink="">
      <xdr:nvSpPr>
        <xdr:cNvPr id="256" name="n_4mainValue【福祉施設】&#10;一人当たり面積">
          <a:extLst>
            <a:ext uri="{FF2B5EF4-FFF2-40B4-BE49-F238E27FC236}">
              <a16:creationId xmlns:a16="http://schemas.microsoft.com/office/drawing/2014/main" id="{23618035-179C-44E9-BAA7-36AE58B9544E}"/>
            </a:ext>
          </a:extLst>
        </xdr:cNvPr>
        <xdr:cNvSpPr txBox="1"/>
      </xdr:nvSpPr>
      <xdr:spPr>
        <a:xfrm>
          <a:off x="6068772" y="14933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57" name="正方形/長方形 256">
          <a:extLst>
            <a:ext uri="{FF2B5EF4-FFF2-40B4-BE49-F238E27FC236}">
              <a16:creationId xmlns:a16="http://schemas.microsoft.com/office/drawing/2014/main" id="{D3FFA413-2780-4A60-BB2D-FC8156E25EA7}"/>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8" name="正方形/長方形 257">
          <a:extLst>
            <a:ext uri="{FF2B5EF4-FFF2-40B4-BE49-F238E27FC236}">
              <a16:creationId xmlns:a16="http://schemas.microsoft.com/office/drawing/2014/main" id="{D35CFC05-F7E9-4385-860B-E125FF41AB48}"/>
            </a:ext>
          </a:extLst>
        </xdr:cNvPr>
        <xdr:cNvSpPr/>
      </xdr:nvSpPr>
      <xdr:spPr>
        <a:xfrm>
          <a:off x="8166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59" name="正方形/長方形 258">
          <a:extLst>
            <a:ext uri="{FF2B5EF4-FFF2-40B4-BE49-F238E27FC236}">
              <a16:creationId xmlns:a16="http://schemas.microsoft.com/office/drawing/2014/main" id="{607B15F3-A251-4FD4-90B3-DC4D5AA1F0B2}"/>
            </a:ext>
          </a:extLst>
        </xdr:cNvPr>
        <xdr:cNvSpPr/>
      </xdr:nvSpPr>
      <xdr:spPr>
        <a:xfrm>
          <a:off x="8166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0" name="正方形/長方形 259">
          <a:extLst>
            <a:ext uri="{FF2B5EF4-FFF2-40B4-BE49-F238E27FC236}">
              <a16:creationId xmlns:a16="http://schemas.microsoft.com/office/drawing/2014/main" id="{188D255C-C365-4AA9-AD25-C5F817F5584F}"/>
            </a:ext>
          </a:extLst>
        </xdr:cNvPr>
        <xdr:cNvSpPr/>
      </xdr:nvSpPr>
      <xdr:spPr>
        <a:xfrm>
          <a:off x="17145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1" name="正方形/長方形 260">
          <a:extLst>
            <a:ext uri="{FF2B5EF4-FFF2-40B4-BE49-F238E27FC236}">
              <a16:creationId xmlns:a16="http://schemas.microsoft.com/office/drawing/2014/main" id="{A8ECDE2D-F09B-4419-9EE5-91BD625B742B}"/>
            </a:ext>
          </a:extLst>
        </xdr:cNvPr>
        <xdr:cNvSpPr/>
      </xdr:nvSpPr>
      <xdr:spPr>
        <a:xfrm>
          <a:off x="17145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2" name="正方形/長方形 261">
          <a:extLst>
            <a:ext uri="{FF2B5EF4-FFF2-40B4-BE49-F238E27FC236}">
              <a16:creationId xmlns:a16="http://schemas.microsoft.com/office/drawing/2014/main" id="{53E2F110-3873-45DC-A5CA-A722B577CE3A}"/>
            </a:ext>
          </a:extLst>
        </xdr:cNvPr>
        <xdr:cNvSpPr/>
      </xdr:nvSpPr>
      <xdr:spPr>
        <a:xfrm>
          <a:off x="27432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3" name="正方形/長方形 262">
          <a:extLst>
            <a:ext uri="{FF2B5EF4-FFF2-40B4-BE49-F238E27FC236}">
              <a16:creationId xmlns:a16="http://schemas.microsoft.com/office/drawing/2014/main" id="{D03D4BB2-FE43-4FC3-8A85-DF6D6B0B4C41}"/>
            </a:ext>
          </a:extLst>
        </xdr:cNvPr>
        <xdr:cNvSpPr/>
      </xdr:nvSpPr>
      <xdr:spPr>
        <a:xfrm>
          <a:off x="27432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4" name="正方形/長方形 263">
          <a:extLst>
            <a:ext uri="{FF2B5EF4-FFF2-40B4-BE49-F238E27FC236}">
              <a16:creationId xmlns:a16="http://schemas.microsoft.com/office/drawing/2014/main" id="{25BEB6AD-D1E8-4893-BCFE-F4A63ABB8839}"/>
            </a:ext>
          </a:extLst>
        </xdr:cNvPr>
        <xdr:cNvSpPr/>
      </xdr:nvSpPr>
      <xdr:spPr>
        <a:xfrm>
          <a:off x="685800" y="1676019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65" name="正方形/長方形 264">
          <a:extLst>
            <a:ext uri="{FF2B5EF4-FFF2-40B4-BE49-F238E27FC236}">
              <a16:creationId xmlns:a16="http://schemas.microsoft.com/office/drawing/2014/main" id="{BE7A4814-0FA6-4458-87C3-E15C11751AE7}"/>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66" name="正方形/長方形 265">
          <a:extLst>
            <a:ext uri="{FF2B5EF4-FFF2-40B4-BE49-F238E27FC236}">
              <a16:creationId xmlns:a16="http://schemas.microsoft.com/office/drawing/2014/main" id="{44B22A85-1E88-4819-916A-2F1C2DF47739}"/>
            </a:ext>
          </a:extLst>
        </xdr:cNvPr>
        <xdr:cNvSpPr/>
      </xdr:nvSpPr>
      <xdr:spPr>
        <a:xfrm>
          <a:off x="6060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67" name="正方形/長方形 266">
          <a:extLst>
            <a:ext uri="{FF2B5EF4-FFF2-40B4-BE49-F238E27FC236}">
              <a16:creationId xmlns:a16="http://schemas.microsoft.com/office/drawing/2014/main" id="{6500D2F4-381E-462D-A2F8-181EA4C8ED2C}"/>
            </a:ext>
          </a:extLst>
        </xdr:cNvPr>
        <xdr:cNvSpPr/>
      </xdr:nvSpPr>
      <xdr:spPr>
        <a:xfrm>
          <a:off x="6060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68" name="正方形/長方形 267">
          <a:extLst>
            <a:ext uri="{FF2B5EF4-FFF2-40B4-BE49-F238E27FC236}">
              <a16:creationId xmlns:a16="http://schemas.microsoft.com/office/drawing/2014/main" id="{E5208DEB-1E04-4909-83DD-F0C139B8D4D5}"/>
            </a:ext>
          </a:extLst>
        </xdr:cNvPr>
        <xdr:cNvSpPr/>
      </xdr:nvSpPr>
      <xdr:spPr>
        <a:xfrm>
          <a:off x="69888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69" name="正方形/長方形 268">
          <a:extLst>
            <a:ext uri="{FF2B5EF4-FFF2-40B4-BE49-F238E27FC236}">
              <a16:creationId xmlns:a16="http://schemas.microsoft.com/office/drawing/2014/main" id="{6C82BD90-DDD5-4057-82A9-6F6BDA91ED76}"/>
            </a:ext>
          </a:extLst>
        </xdr:cNvPr>
        <xdr:cNvSpPr/>
      </xdr:nvSpPr>
      <xdr:spPr>
        <a:xfrm>
          <a:off x="69888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0" name="正方形/長方形 269">
          <a:extLst>
            <a:ext uri="{FF2B5EF4-FFF2-40B4-BE49-F238E27FC236}">
              <a16:creationId xmlns:a16="http://schemas.microsoft.com/office/drawing/2014/main" id="{4FA2961F-560C-44AB-9866-88858014AB29}"/>
            </a:ext>
          </a:extLst>
        </xdr:cNvPr>
        <xdr:cNvSpPr/>
      </xdr:nvSpPr>
      <xdr:spPr>
        <a:xfrm>
          <a:off x="8017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1" name="正方形/長方形 270">
          <a:extLst>
            <a:ext uri="{FF2B5EF4-FFF2-40B4-BE49-F238E27FC236}">
              <a16:creationId xmlns:a16="http://schemas.microsoft.com/office/drawing/2014/main" id="{4096A0F3-5E8C-4D9D-93F4-C3CC33B227CD}"/>
            </a:ext>
          </a:extLst>
        </xdr:cNvPr>
        <xdr:cNvSpPr/>
      </xdr:nvSpPr>
      <xdr:spPr>
        <a:xfrm>
          <a:off x="8017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2" name="正方形/長方形 271">
          <a:extLst>
            <a:ext uri="{FF2B5EF4-FFF2-40B4-BE49-F238E27FC236}">
              <a16:creationId xmlns:a16="http://schemas.microsoft.com/office/drawing/2014/main" id="{147A47E3-7432-4D55-9E52-E431627B197B}"/>
            </a:ext>
          </a:extLst>
        </xdr:cNvPr>
        <xdr:cNvSpPr/>
      </xdr:nvSpPr>
      <xdr:spPr>
        <a:xfrm>
          <a:off x="5960110" y="1676019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73" name="正方形/長方形 272">
          <a:extLst>
            <a:ext uri="{FF2B5EF4-FFF2-40B4-BE49-F238E27FC236}">
              <a16:creationId xmlns:a16="http://schemas.microsoft.com/office/drawing/2014/main" id="{11B2A86C-9ED1-46BE-A983-83B8CC0C7F67}"/>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74" name="正方形/長方形 273">
          <a:extLst>
            <a:ext uri="{FF2B5EF4-FFF2-40B4-BE49-F238E27FC236}">
              <a16:creationId xmlns:a16="http://schemas.microsoft.com/office/drawing/2014/main" id="{2683EFC9-50BE-48B2-92B7-E81F62FDE27E}"/>
            </a:ext>
          </a:extLst>
        </xdr:cNvPr>
        <xdr:cNvSpPr/>
      </xdr:nvSpPr>
      <xdr:spPr>
        <a:xfrm>
          <a:off x="11315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75" name="正方形/長方形 274">
          <a:extLst>
            <a:ext uri="{FF2B5EF4-FFF2-40B4-BE49-F238E27FC236}">
              <a16:creationId xmlns:a16="http://schemas.microsoft.com/office/drawing/2014/main" id="{5376B8B0-D3F7-43F8-8990-E42DA226C22B}"/>
            </a:ext>
          </a:extLst>
        </xdr:cNvPr>
        <xdr:cNvSpPr/>
      </xdr:nvSpPr>
      <xdr:spPr>
        <a:xfrm>
          <a:off x="11315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76" name="正方形/長方形 275">
          <a:extLst>
            <a:ext uri="{FF2B5EF4-FFF2-40B4-BE49-F238E27FC236}">
              <a16:creationId xmlns:a16="http://schemas.microsoft.com/office/drawing/2014/main" id="{D57C9562-4E37-43FE-A764-2FB4F188EA83}"/>
            </a:ext>
          </a:extLst>
        </xdr:cNvPr>
        <xdr:cNvSpPr/>
      </xdr:nvSpPr>
      <xdr:spPr>
        <a:xfrm>
          <a:off x="122326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77" name="正方形/長方形 276">
          <a:extLst>
            <a:ext uri="{FF2B5EF4-FFF2-40B4-BE49-F238E27FC236}">
              <a16:creationId xmlns:a16="http://schemas.microsoft.com/office/drawing/2014/main" id="{B5384C05-27FF-484B-9FF7-1AD334BF48CC}"/>
            </a:ext>
          </a:extLst>
        </xdr:cNvPr>
        <xdr:cNvSpPr/>
      </xdr:nvSpPr>
      <xdr:spPr>
        <a:xfrm>
          <a:off x="122326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78" name="正方形/長方形 277">
          <a:extLst>
            <a:ext uri="{FF2B5EF4-FFF2-40B4-BE49-F238E27FC236}">
              <a16:creationId xmlns:a16="http://schemas.microsoft.com/office/drawing/2014/main" id="{0C2A227B-0220-4B4E-A53F-E0864E42E6A9}"/>
            </a:ext>
          </a:extLst>
        </xdr:cNvPr>
        <xdr:cNvSpPr/>
      </xdr:nvSpPr>
      <xdr:spPr>
        <a:xfrm>
          <a:off x="13261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79" name="正方形/長方形 278">
          <a:extLst>
            <a:ext uri="{FF2B5EF4-FFF2-40B4-BE49-F238E27FC236}">
              <a16:creationId xmlns:a16="http://schemas.microsoft.com/office/drawing/2014/main" id="{54A7700C-152A-47DB-8B84-24C3EE5B040A}"/>
            </a:ext>
          </a:extLst>
        </xdr:cNvPr>
        <xdr:cNvSpPr/>
      </xdr:nvSpPr>
      <xdr:spPr>
        <a:xfrm>
          <a:off x="13261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80" name="正方形/長方形 279">
          <a:extLst>
            <a:ext uri="{FF2B5EF4-FFF2-40B4-BE49-F238E27FC236}">
              <a16:creationId xmlns:a16="http://schemas.microsoft.com/office/drawing/2014/main" id="{92985C4B-A98A-497F-BB48-A644103BDF46}"/>
            </a:ext>
          </a:extLst>
        </xdr:cNvPr>
        <xdr:cNvSpPr/>
      </xdr:nvSpPr>
      <xdr:spPr>
        <a:xfrm>
          <a:off x="1120394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81" name="テキスト ボックス 280">
          <a:extLst>
            <a:ext uri="{FF2B5EF4-FFF2-40B4-BE49-F238E27FC236}">
              <a16:creationId xmlns:a16="http://schemas.microsoft.com/office/drawing/2014/main" id="{BE304F6B-F9AE-48C4-9540-66B87D80FA61}"/>
            </a:ext>
          </a:extLst>
        </xdr:cNvPr>
        <xdr:cNvSpPr txBox="1"/>
      </xdr:nvSpPr>
      <xdr:spPr>
        <a:xfrm>
          <a:off x="1116584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82" name="直線コネクタ 281">
          <a:extLst>
            <a:ext uri="{FF2B5EF4-FFF2-40B4-BE49-F238E27FC236}">
              <a16:creationId xmlns:a16="http://schemas.microsoft.com/office/drawing/2014/main" id="{4FD8ADDD-7ED1-4B77-A043-65270A89859C}"/>
            </a:ext>
          </a:extLst>
        </xdr:cNvPr>
        <xdr:cNvCxnSpPr/>
      </xdr:nvCxnSpPr>
      <xdr:spPr>
        <a:xfrm>
          <a:off x="1120394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83" name="テキスト ボックス 282">
          <a:extLst>
            <a:ext uri="{FF2B5EF4-FFF2-40B4-BE49-F238E27FC236}">
              <a16:creationId xmlns:a16="http://schemas.microsoft.com/office/drawing/2014/main" id="{7FA22ED8-8B79-4C7E-887A-CF3DFA778047}"/>
            </a:ext>
          </a:extLst>
        </xdr:cNvPr>
        <xdr:cNvSpPr txBox="1"/>
      </xdr:nvSpPr>
      <xdr:spPr>
        <a:xfrm>
          <a:off x="10801531"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284" name="直線コネクタ 283">
          <a:extLst>
            <a:ext uri="{FF2B5EF4-FFF2-40B4-BE49-F238E27FC236}">
              <a16:creationId xmlns:a16="http://schemas.microsoft.com/office/drawing/2014/main" id="{5982F82B-9F2B-4C0D-A0B6-0C0DAF1A1726}"/>
            </a:ext>
          </a:extLst>
        </xdr:cNvPr>
        <xdr:cNvCxnSpPr/>
      </xdr:nvCxnSpPr>
      <xdr:spPr>
        <a:xfrm>
          <a:off x="1120394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285" name="テキスト ボックス 284">
          <a:extLst>
            <a:ext uri="{FF2B5EF4-FFF2-40B4-BE49-F238E27FC236}">
              <a16:creationId xmlns:a16="http://schemas.microsoft.com/office/drawing/2014/main" id="{710EA482-8D94-4126-88A5-05FD557A94CA}"/>
            </a:ext>
          </a:extLst>
        </xdr:cNvPr>
        <xdr:cNvSpPr txBox="1"/>
      </xdr:nvSpPr>
      <xdr:spPr>
        <a:xfrm>
          <a:off x="10801531"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86" name="直線コネクタ 285">
          <a:extLst>
            <a:ext uri="{FF2B5EF4-FFF2-40B4-BE49-F238E27FC236}">
              <a16:creationId xmlns:a16="http://schemas.microsoft.com/office/drawing/2014/main" id="{637A554C-EFA8-4108-8EAD-805F92F02F9D}"/>
            </a:ext>
          </a:extLst>
        </xdr:cNvPr>
        <xdr:cNvCxnSpPr/>
      </xdr:nvCxnSpPr>
      <xdr:spPr>
        <a:xfrm>
          <a:off x="1120394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87" name="テキスト ボックス 286">
          <a:extLst>
            <a:ext uri="{FF2B5EF4-FFF2-40B4-BE49-F238E27FC236}">
              <a16:creationId xmlns:a16="http://schemas.microsoft.com/office/drawing/2014/main" id="{0A05C9B9-DBC3-4A88-94E7-6E98359BC161}"/>
            </a:ext>
          </a:extLst>
        </xdr:cNvPr>
        <xdr:cNvSpPr txBox="1"/>
      </xdr:nvSpPr>
      <xdr:spPr>
        <a:xfrm>
          <a:off x="10842791" y="682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88" name="直線コネクタ 287">
          <a:extLst>
            <a:ext uri="{FF2B5EF4-FFF2-40B4-BE49-F238E27FC236}">
              <a16:creationId xmlns:a16="http://schemas.microsoft.com/office/drawing/2014/main" id="{F72235F4-EA4C-4C8A-AFE4-D0783DAF1BEB}"/>
            </a:ext>
          </a:extLst>
        </xdr:cNvPr>
        <xdr:cNvCxnSpPr/>
      </xdr:nvCxnSpPr>
      <xdr:spPr>
        <a:xfrm>
          <a:off x="1120394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89" name="テキスト ボックス 288">
          <a:extLst>
            <a:ext uri="{FF2B5EF4-FFF2-40B4-BE49-F238E27FC236}">
              <a16:creationId xmlns:a16="http://schemas.microsoft.com/office/drawing/2014/main" id="{1F88C5AF-524A-4F53-9D0D-93B4AE318F93}"/>
            </a:ext>
          </a:extLst>
        </xdr:cNvPr>
        <xdr:cNvSpPr txBox="1"/>
      </xdr:nvSpPr>
      <xdr:spPr>
        <a:xfrm>
          <a:off x="1084279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90" name="直線コネクタ 289">
          <a:extLst>
            <a:ext uri="{FF2B5EF4-FFF2-40B4-BE49-F238E27FC236}">
              <a16:creationId xmlns:a16="http://schemas.microsoft.com/office/drawing/2014/main" id="{AF701A82-65EA-4FDD-A760-047D88C5D519}"/>
            </a:ext>
          </a:extLst>
        </xdr:cNvPr>
        <xdr:cNvCxnSpPr/>
      </xdr:nvCxnSpPr>
      <xdr:spPr>
        <a:xfrm>
          <a:off x="1120394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91" name="テキスト ボックス 290">
          <a:extLst>
            <a:ext uri="{FF2B5EF4-FFF2-40B4-BE49-F238E27FC236}">
              <a16:creationId xmlns:a16="http://schemas.microsoft.com/office/drawing/2014/main" id="{C7C5CAA0-C111-4297-995B-68E626CA7330}"/>
            </a:ext>
          </a:extLst>
        </xdr:cNvPr>
        <xdr:cNvSpPr txBox="1"/>
      </xdr:nvSpPr>
      <xdr:spPr>
        <a:xfrm>
          <a:off x="10842791" y="617530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92" name="直線コネクタ 291">
          <a:extLst>
            <a:ext uri="{FF2B5EF4-FFF2-40B4-BE49-F238E27FC236}">
              <a16:creationId xmlns:a16="http://schemas.microsoft.com/office/drawing/2014/main" id="{D789C70F-D86D-4914-A911-BBA1AECB1D3A}"/>
            </a:ext>
          </a:extLst>
        </xdr:cNvPr>
        <xdr:cNvCxnSpPr/>
      </xdr:nvCxnSpPr>
      <xdr:spPr>
        <a:xfrm>
          <a:off x="1120394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93" name="テキスト ボックス 292">
          <a:extLst>
            <a:ext uri="{FF2B5EF4-FFF2-40B4-BE49-F238E27FC236}">
              <a16:creationId xmlns:a16="http://schemas.microsoft.com/office/drawing/2014/main" id="{95311786-3C08-4E64-AF0F-81854AB4C5C7}"/>
            </a:ext>
          </a:extLst>
        </xdr:cNvPr>
        <xdr:cNvSpPr txBox="1"/>
      </xdr:nvSpPr>
      <xdr:spPr>
        <a:xfrm>
          <a:off x="10842791" y="584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94" name="直線コネクタ 293">
          <a:extLst>
            <a:ext uri="{FF2B5EF4-FFF2-40B4-BE49-F238E27FC236}">
              <a16:creationId xmlns:a16="http://schemas.microsoft.com/office/drawing/2014/main" id="{1DEE369E-D3D2-485A-B58F-156472C8DC02}"/>
            </a:ext>
          </a:extLst>
        </xdr:cNvPr>
        <xdr:cNvCxnSpPr/>
      </xdr:nvCxnSpPr>
      <xdr:spPr>
        <a:xfrm>
          <a:off x="1120394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295" name="テキスト ボックス 294">
          <a:extLst>
            <a:ext uri="{FF2B5EF4-FFF2-40B4-BE49-F238E27FC236}">
              <a16:creationId xmlns:a16="http://schemas.microsoft.com/office/drawing/2014/main" id="{8837F108-E215-4B44-8479-16402676B314}"/>
            </a:ext>
          </a:extLst>
        </xdr:cNvPr>
        <xdr:cNvSpPr txBox="1"/>
      </xdr:nvSpPr>
      <xdr:spPr>
        <a:xfrm>
          <a:off x="10905006" y="551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96" name="直線コネクタ 295">
          <a:extLst>
            <a:ext uri="{FF2B5EF4-FFF2-40B4-BE49-F238E27FC236}">
              <a16:creationId xmlns:a16="http://schemas.microsoft.com/office/drawing/2014/main" id="{CDD316F1-9367-4134-9342-073A4ECDFFD7}"/>
            </a:ext>
          </a:extLst>
        </xdr:cNvPr>
        <xdr:cNvCxnSpPr/>
      </xdr:nvCxnSpPr>
      <xdr:spPr>
        <a:xfrm>
          <a:off x="1120394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297" name="【一般廃棄物処理施設】&#10;有形固定資産減価償却率グラフ枠">
          <a:extLst>
            <a:ext uri="{FF2B5EF4-FFF2-40B4-BE49-F238E27FC236}">
              <a16:creationId xmlns:a16="http://schemas.microsoft.com/office/drawing/2014/main" id="{5E53B7A6-4122-4E8A-B617-2070E102A072}"/>
            </a:ext>
          </a:extLst>
        </xdr:cNvPr>
        <xdr:cNvSpPr/>
      </xdr:nvSpPr>
      <xdr:spPr>
        <a:xfrm>
          <a:off x="1120394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102326</xdr:rowOff>
    </xdr:from>
    <xdr:to>
      <xdr:col>85</xdr:col>
      <xdr:colOff>126364</xdr:colOff>
      <xdr:row>42</xdr:row>
      <xdr:rowOff>92528</xdr:rowOff>
    </xdr:to>
    <xdr:cxnSp macro="">
      <xdr:nvCxnSpPr>
        <xdr:cNvPr id="298" name="直線コネクタ 297">
          <a:extLst>
            <a:ext uri="{FF2B5EF4-FFF2-40B4-BE49-F238E27FC236}">
              <a16:creationId xmlns:a16="http://schemas.microsoft.com/office/drawing/2014/main" id="{DD05CF13-1CF0-4739-862C-0F355435D556}"/>
            </a:ext>
          </a:extLst>
        </xdr:cNvPr>
        <xdr:cNvCxnSpPr/>
      </xdr:nvCxnSpPr>
      <xdr:spPr>
        <a:xfrm flipV="1">
          <a:off x="14703424" y="5756366"/>
          <a:ext cx="0" cy="1540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299" name="【一般廃棄物処理施設】&#10;有形固定資産減価償却率最小値テキスト">
          <a:extLst>
            <a:ext uri="{FF2B5EF4-FFF2-40B4-BE49-F238E27FC236}">
              <a16:creationId xmlns:a16="http://schemas.microsoft.com/office/drawing/2014/main" id="{9164A226-2324-4A7A-BD50-00B04600FA86}"/>
            </a:ext>
          </a:extLst>
        </xdr:cNvPr>
        <xdr:cNvSpPr txBox="1"/>
      </xdr:nvSpPr>
      <xdr:spPr>
        <a:xfrm>
          <a:off x="14742160" y="729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00" name="直線コネクタ 299">
          <a:extLst>
            <a:ext uri="{FF2B5EF4-FFF2-40B4-BE49-F238E27FC236}">
              <a16:creationId xmlns:a16="http://schemas.microsoft.com/office/drawing/2014/main" id="{0B9937C9-50A6-4405-AC1C-471E87659F5E}"/>
            </a:ext>
          </a:extLst>
        </xdr:cNvPr>
        <xdr:cNvCxnSpPr/>
      </xdr:nvCxnSpPr>
      <xdr:spPr>
        <a:xfrm>
          <a:off x="14611350" y="72972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49003</xdr:rowOff>
    </xdr:from>
    <xdr:ext cx="340478" cy="259045"/>
    <xdr:sp macro="" textlink="">
      <xdr:nvSpPr>
        <xdr:cNvPr id="301" name="【一般廃棄物処理施設】&#10;有形固定資産減価償却率最大値テキスト">
          <a:extLst>
            <a:ext uri="{FF2B5EF4-FFF2-40B4-BE49-F238E27FC236}">
              <a16:creationId xmlns:a16="http://schemas.microsoft.com/office/drawing/2014/main" id="{762C9B79-83E6-4E6E-992D-BA8127B2D4CA}"/>
            </a:ext>
          </a:extLst>
        </xdr:cNvPr>
        <xdr:cNvSpPr txBox="1"/>
      </xdr:nvSpPr>
      <xdr:spPr>
        <a:xfrm>
          <a:off x="14742160" y="55373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102326</xdr:rowOff>
    </xdr:from>
    <xdr:to>
      <xdr:col>86</xdr:col>
      <xdr:colOff>25400</xdr:colOff>
      <xdr:row>33</xdr:row>
      <xdr:rowOff>102326</xdr:rowOff>
    </xdr:to>
    <xdr:cxnSp macro="">
      <xdr:nvCxnSpPr>
        <xdr:cNvPr id="302" name="直線コネクタ 301">
          <a:extLst>
            <a:ext uri="{FF2B5EF4-FFF2-40B4-BE49-F238E27FC236}">
              <a16:creationId xmlns:a16="http://schemas.microsoft.com/office/drawing/2014/main" id="{E90067E4-8389-46FE-92BD-F17AE88BBF96}"/>
            </a:ext>
          </a:extLst>
        </xdr:cNvPr>
        <xdr:cNvCxnSpPr/>
      </xdr:nvCxnSpPr>
      <xdr:spPr>
        <a:xfrm>
          <a:off x="14611350" y="57563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164210</xdr:rowOff>
    </xdr:from>
    <xdr:ext cx="405111" cy="259045"/>
    <xdr:sp macro="" textlink="">
      <xdr:nvSpPr>
        <xdr:cNvPr id="303" name="【一般廃棄物処理施設】&#10;有形固定資産減価償却率平均値テキスト">
          <a:extLst>
            <a:ext uri="{FF2B5EF4-FFF2-40B4-BE49-F238E27FC236}">
              <a16:creationId xmlns:a16="http://schemas.microsoft.com/office/drawing/2014/main" id="{0874D9A1-F17A-47D4-A286-A96302AF175F}"/>
            </a:ext>
          </a:extLst>
        </xdr:cNvPr>
        <xdr:cNvSpPr txBox="1"/>
      </xdr:nvSpPr>
      <xdr:spPr>
        <a:xfrm>
          <a:off x="14742160" y="65116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141333</xdr:rowOff>
    </xdr:from>
    <xdr:to>
      <xdr:col>85</xdr:col>
      <xdr:colOff>177800</xdr:colOff>
      <xdr:row>39</xdr:row>
      <xdr:rowOff>71483</xdr:rowOff>
    </xdr:to>
    <xdr:sp macro="" textlink="">
      <xdr:nvSpPr>
        <xdr:cNvPr id="304" name="フローチャート: 判断 303">
          <a:extLst>
            <a:ext uri="{FF2B5EF4-FFF2-40B4-BE49-F238E27FC236}">
              <a16:creationId xmlns:a16="http://schemas.microsoft.com/office/drawing/2014/main" id="{4EBA6325-34A8-4B3D-8CFC-B74077868441}"/>
            </a:ext>
          </a:extLst>
        </xdr:cNvPr>
        <xdr:cNvSpPr/>
      </xdr:nvSpPr>
      <xdr:spPr>
        <a:xfrm>
          <a:off x="14649450" y="6654528"/>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49893</xdr:rowOff>
    </xdr:from>
    <xdr:to>
      <xdr:col>81</xdr:col>
      <xdr:colOff>101600</xdr:colOff>
      <xdr:row>38</xdr:row>
      <xdr:rowOff>151493</xdr:rowOff>
    </xdr:to>
    <xdr:sp macro="" textlink="">
      <xdr:nvSpPr>
        <xdr:cNvPr id="305" name="フローチャート: 判断 304">
          <a:extLst>
            <a:ext uri="{FF2B5EF4-FFF2-40B4-BE49-F238E27FC236}">
              <a16:creationId xmlns:a16="http://schemas.microsoft.com/office/drawing/2014/main" id="{E41A429F-E869-4255-B411-B6F8B7099FBC}"/>
            </a:ext>
          </a:extLst>
        </xdr:cNvPr>
        <xdr:cNvSpPr/>
      </xdr:nvSpPr>
      <xdr:spPr>
        <a:xfrm>
          <a:off x="13887450" y="6568803"/>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48260</xdr:rowOff>
    </xdr:from>
    <xdr:to>
      <xdr:col>76</xdr:col>
      <xdr:colOff>165100</xdr:colOff>
      <xdr:row>38</xdr:row>
      <xdr:rowOff>149860</xdr:rowOff>
    </xdr:to>
    <xdr:sp macro="" textlink="">
      <xdr:nvSpPr>
        <xdr:cNvPr id="306" name="フローチャート: 判断 305">
          <a:extLst>
            <a:ext uri="{FF2B5EF4-FFF2-40B4-BE49-F238E27FC236}">
              <a16:creationId xmlns:a16="http://schemas.microsoft.com/office/drawing/2014/main" id="{BC81BC7A-0E83-4696-8C32-4F1005CACDA7}"/>
            </a:ext>
          </a:extLst>
        </xdr:cNvPr>
        <xdr:cNvSpPr/>
      </xdr:nvSpPr>
      <xdr:spPr>
        <a:xfrm>
          <a:off x="13089890" y="6565265"/>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35197</xdr:rowOff>
    </xdr:from>
    <xdr:to>
      <xdr:col>72</xdr:col>
      <xdr:colOff>38100</xdr:colOff>
      <xdr:row>38</xdr:row>
      <xdr:rowOff>136797</xdr:rowOff>
    </xdr:to>
    <xdr:sp macro="" textlink="">
      <xdr:nvSpPr>
        <xdr:cNvPr id="307" name="フローチャート: 判断 306">
          <a:extLst>
            <a:ext uri="{FF2B5EF4-FFF2-40B4-BE49-F238E27FC236}">
              <a16:creationId xmlns:a16="http://schemas.microsoft.com/office/drawing/2014/main" id="{F5342CFF-0B3A-40BC-836E-B8BED70FCA77}"/>
            </a:ext>
          </a:extLst>
        </xdr:cNvPr>
        <xdr:cNvSpPr/>
      </xdr:nvSpPr>
      <xdr:spPr>
        <a:xfrm>
          <a:off x="12303760" y="655029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34</xdr:row>
      <xdr:rowOff>139700</xdr:rowOff>
    </xdr:from>
    <xdr:to>
      <xdr:col>67</xdr:col>
      <xdr:colOff>101600</xdr:colOff>
      <xdr:row>35</xdr:row>
      <xdr:rowOff>69850</xdr:rowOff>
    </xdr:to>
    <xdr:sp macro="" textlink="">
      <xdr:nvSpPr>
        <xdr:cNvPr id="308" name="フローチャート: 判断 307">
          <a:extLst>
            <a:ext uri="{FF2B5EF4-FFF2-40B4-BE49-F238E27FC236}">
              <a16:creationId xmlns:a16="http://schemas.microsoft.com/office/drawing/2014/main" id="{7E29D755-3BD7-401A-9F06-5B6E8343F452}"/>
            </a:ext>
          </a:extLst>
        </xdr:cNvPr>
        <xdr:cNvSpPr/>
      </xdr:nvSpPr>
      <xdr:spPr>
        <a:xfrm>
          <a:off x="11487150" y="596519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09" name="テキスト ボックス 308">
          <a:extLst>
            <a:ext uri="{FF2B5EF4-FFF2-40B4-BE49-F238E27FC236}">
              <a16:creationId xmlns:a16="http://schemas.microsoft.com/office/drawing/2014/main" id="{9DE38C94-8762-4DCE-A2C2-F24995A5D2E5}"/>
            </a:ext>
          </a:extLst>
        </xdr:cNvPr>
        <xdr:cNvSpPr txBox="1"/>
      </xdr:nvSpPr>
      <xdr:spPr>
        <a:xfrm>
          <a:off x="1453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10" name="テキスト ボックス 309">
          <a:extLst>
            <a:ext uri="{FF2B5EF4-FFF2-40B4-BE49-F238E27FC236}">
              <a16:creationId xmlns:a16="http://schemas.microsoft.com/office/drawing/2014/main" id="{D6F29B0F-6F68-42E5-8E04-54CD11888E6E}"/>
            </a:ext>
          </a:extLst>
        </xdr:cNvPr>
        <xdr:cNvSpPr txBox="1"/>
      </xdr:nvSpPr>
      <xdr:spPr>
        <a:xfrm>
          <a:off x="13770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11" name="テキスト ボックス 310">
          <a:extLst>
            <a:ext uri="{FF2B5EF4-FFF2-40B4-BE49-F238E27FC236}">
              <a16:creationId xmlns:a16="http://schemas.microsoft.com/office/drawing/2014/main" id="{57A869AF-5EBC-40B0-B547-97CF2C1B5392}"/>
            </a:ext>
          </a:extLst>
        </xdr:cNvPr>
        <xdr:cNvSpPr txBox="1"/>
      </xdr:nvSpPr>
      <xdr:spPr>
        <a:xfrm>
          <a:off x="12973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12" name="テキスト ボックス 311">
          <a:extLst>
            <a:ext uri="{FF2B5EF4-FFF2-40B4-BE49-F238E27FC236}">
              <a16:creationId xmlns:a16="http://schemas.microsoft.com/office/drawing/2014/main" id="{46D5DEFD-57E0-42AB-A31E-8F013CE53730}"/>
            </a:ext>
          </a:extLst>
        </xdr:cNvPr>
        <xdr:cNvSpPr txBox="1"/>
      </xdr:nvSpPr>
      <xdr:spPr>
        <a:xfrm>
          <a:off x="12175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13" name="テキスト ボックス 312">
          <a:extLst>
            <a:ext uri="{FF2B5EF4-FFF2-40B4-BE49-F238E27FC236}">
              <a16:creationId xmlns:a16="http://schemas.microsoft.com/office/drawing/2014/main" id="{E263B5E7-E3D3-4D62-831B-595CE57B59F7}"/>
            </a:ext>
          </a:extLst>
        </xdr:cNvPr>
        <xdr:cNvSpPr txBox="1"/>
      </xdr:nvSpPr>
      <xdr:spPr>
        <a:xfrm>
          <a:off x="11370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79284</xdr:rowOff>
    </xdr:from>
    <xdr:to>
      <xdr:col>85</xdr:col>
      <xdr:colOff>177800</xdr:colOff>
      <xdr:row>41</xdr:row>
      <xdr:rowOff>9434</xdr:rowOff>
    </xdr:to>
    <xdr:sp macro="" textlink="">
      <xdr:nvSpPr>
        <xdr:cNvPr id="314" name="楕円 313">
          <a:extLst>
            <a:ext uri="{FF2B5EF4-FFF2-40B4-BE49-F238E27FC236}">
              <a16:creationId xmlns:a16="http://schemas.microsoft.com/office/drawing/2014/main" id="{710EDFB3-3722-4C2A-82A1-0586A0DD543D}"/>
            </a:ext>
          </a:extLst>
        </xdr:cNvPr>
        <xdr:cNvSpPr/>
      </xdr:nvSpPr>
      <xdr:spPr>
        <a:xfrm>
          <a:off x="14649450" y="6937284"/>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57711</xdr:rowOff>
    </xdr:from>
    <xdr:ext cx="405111" cy="259045"/>
    <xdr:sp macro="" textlink="">
      <xdr:nvSpPr>
        <xdr:cNvPr id="315" name="【一般廃棄物処理施設】&#10;有形固定資産減価償却率該当値テキスト">
          <a:extLst>
            <a:ext uri="{FF2B5EF4-FFF2-40B4-BE49-F238E27FC236}">
              <a16:creationId xmlns:a16="http://schemas.microsoft.com/office/drawing/2014/main" id="{05654E43-674A-4217-B654-63C4EB4C25C6}"/>
            </a:ext>
          </a:extLst>
        </xdr:cNvPr>
        <xdr:cNvSpPr txBox="1"/>
      </xdr:nvSpPr>
      <xdr:spPr>
        <a:xfrm>
          <a:off x="14742160" y="6911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43362</xdr:rowOff>
    </xdr:from>
    <xdr:to>
      <xdr:col>81</xdr:col>
      <xdr:colOff>101600</xdr:colOff>
      <xdr:row>40</xdr:row>
      <xdr:rowOff>144962</xdr:rowOff>
    </xdr:to>
    <xdr:sp macro="" textlink="">
      <xdr:nvSpPr>
        <xdr:cNvPr id="316" name="楕円 315">
          <a:extLst>
            <a:ext uri="{FF2B5EF4-FFF2-40B4-BE49-F238E27FC236}">
              <a16:creationId xmlns:a16="http://schemas.microsoft.com/office/drawing/2014/main" id="{E25632DA-D055-4DEF-A4D8-AE303510D6D3}"/>
            </a:ext>
          </a:extLst>
        </xdr:cNvPr>
        <xdr:cNvSpPr/>
      </xdr:nvSpPr>
      <xdr:spPr>
        <a:xfrm>
          <a:off x="13887450" y="6903267"/>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94162</xdr:rowOff>
    </xdr:from>
    <xdr:to>
      <xdr:col>85</xdr:col>
      <xdr:colOff>127000</xdr:colOff>
      <xdr:row>40</xdr:row>
      <xdr:rowOff>130084</xdr:rowOff>
    </xdr:to>
    <xdr:cxnSp macro="">
      <xdr:nvCxnSpPr>
        <xdr:cNvPr id="317" name="直線コネクタ 316">
          <a:extLst>
            <a:ext uri="{FF2B5EF4-FFF2-40B4-BE49-F238E27FC236}">
              <a16:creationId xmlns:a16="http://schemas.microsoft.com/office/drawing/2014/main" id="{BBBC7A91-52F8-4C18-ACB7-C467A624722C}"/>
            </a:ext>
          </a:extLst>
        </xdr:cNvPr>
        <xdr:cNvCxnSpPr/>
      </xdr:nvCxnSpPr>
      <xdr:spPr>
        <a:xfrm>
          <a:off x="13942060" y="6955972"/>
          <a:ext cx="762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4173</xdr:rowOff>
    </xdr:from>
    <xdr:to>
      <xdr:col>76</xdr:col>
      <xdr:colOff>165100</xdr:colOff>
      <xdr:row>40</xdr:row>
      <xdr:rowOff>105773</xdr:rowOff>
    </xdr:to>
    <xdr:sp macro="" textlink="">
      <xdr:nvSpPr>
        <xdr:cNvPr id="318" name="楕円 317">
          <a:extLst>
            <a:ext uri="{FF2B5EF4-FFF2-40B4-BE49-F238E27FC236}">
              <a16:creationId xmlns:a16="http://schemas.microsoft.com/office/drawing/2014/main" id="{FDDF914C-5B5E-4C42-9DD3-C56FBBF30708}"/>
            </a:ext>
          </a:extLst>
        </xdr:cNvPr>
        <xdr:cNvSpPr/>
      </xdr:nvSpPr>
      <xdr:spPr>
        <a:xfrm>
          <a:off x="13089890" y="6864078"/>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54973</xdr:rowOff>
    </xdr:from>
    <xdr:to>
      <xdr:col>81</xdr:col>
      <xdr:colOff>50800</xdr:colOff>
      <xdr:row>40</xdr:row>
      <xdr:rowOff>94162</xdr:rowOff>
    </xdr:to>
    <xdr:cxnSp macro="">
      <xdr:nvCxnSpPr>
        <xdr:cNvPr id="319" name="直線コネクタ 318">
          <a:extLst>
            <a:ext uri="{FF2B5EF4-FFF2-40B4-BE49-F238E27FC236}">
              <a16:creationId xmlns:a16="http://schemas.microsoft.com/office/drawing/2014/main" id="{0D859D16-A3AA-4050-9AF9-BA375CE80541}"/>
            </a:ext>
          </a:extLst>
        </xdr:cNvPr>
        <xdr:cNvCxnSpPr/>
      </xdr:nvCxnSpPr>
      <xdr:spPr>
        <a:xfrm>
          <a:off x="13144500" y="6916783"/>
          <a:ext cx="79756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152763</xdr:rowOff>
    </xdr:from>
    <xdr:to>
      <xdr:col>72</xdr:col>
      <xdr:colOff>38100</xdr:colOff>
      <xdr:row>40</xdr:row>
      <xdr:rowOff>82913</xdr:rowOff>
    </xdr:to>
    <xdr:sp macro="" textlink="">
      <xdr:nvSpPr>
        <xdr:cNvPr id="320" name="楕円 319">
          <a:extLst>
            <a:ext uri="{FF2B5EF4-FFF2-40B4-BE49-F238E27FC236}">
              <a16:creationId xmlns:a16="http://schemas.microsoft.com/office/drawing/2014/main" id="{319FE645-3CA0-44DE-B176-BF406E027EC2}"/>
            </a:ext>
          </a:extLst>
        </xdr:cNvPr>
        <xdr:cNvSpPr/>
      </xdr:nvSpPr>
      <xdr:spPr>
        <a:xfrm>
          <a:off x="12303760" y="6839313"/>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32113</xdr:rowOff>
    </xdr:from>
    <xdr:to>
      <xdr:col>76</xdr:col>
      <xdr:colOff>114300</xdr:colOff>
      <xdr:row>40</xdr:row>
      <xdr:rowOff>54973</xdr:rowOff>
    </xdr:to>
    <xdr:cxnSp macro="">
      <xdr:nvCxnSpPr>
        <xdr:cNvPr id="321" name="直線コネクタ 320">
          <a:extLst>
            <a:ext uri="{FF2B5EF4-FFF2-40B4-BE49-F238E27FC236}">
              <a16:creationId xmlns:a16="http://schemas.microsoft.com/office/drawing/2014/main" id="{94D73DD2-9EEE-4F66-A2F9-DB9CF2B5B927}"/>
            </a:ext>
          </a:extLst>
        </xdr:cNvPr>
        <xdr:cNvCxnSpPr/>
      </xdr:nvCxnSpPr>
      <xdr:spPr>
        <a:xfrm>
          <a:off x="12346940" y="6888208"/>
          <a:ext cx="79756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87449</xdr:rowOff>
    </xdr:from>
    <xdr:to>
      <xdr:col>67</xdr:col>
      <xdr:colOff>101600</xdr:colOff>
      <xdr:row>41</xdr:row>
      <xdr:rowOff>17599</xdr:rowOff>
    </xdr:to>
    <xdr:sp macro="" textlink="">
      <xdr:nvSpPr>
        <xdr:cNvPr id="322" name="楕円 321">
          <a:extLst>
            <a:ext uri="{FF2B5EF4-FFF2-40B4-BE49-F238E27FC236}">
              <a16:creationId xmlns:a16="http://schemas.microsoft.com/office/drawing/2014/main" id="{4B56312B-321B-4BA3-ABC7-541B3BF4829F}"/>
            </a:ext>
          </a:extLst>
        </xdr:cNvPr>
        <xdr:cNvSpPr/>
      </xdr:nvSpPr>
      <xdr:spPr>
        <a:xfrm>
          <a:off x="11487150" y="6947354"/>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32113</xdr:rowOff>
    </xdr:from>
    <xdr:to>
      <xdr:col>71</xdr:col>
      <xdr:colOff>177800</xdr:colOff>
      <xdr:row>40</xdr:row>
      <xdr:rowOff>138249</xdr:rowOff>
    </xdr:to>
    <xdr:cxnSp macro="">
      <xdr:nvCxnSpPr>
        <xdr:cNvPr id="323" name="直線コネクタ 322">
          <a:extLst>
            <a:ext uri="{FF2B5EF4-FFF2-40B4-BE49-F238E27FC236}">
              <a16:creationId xmlns:a16="http://schemas.microsoft.com/office/drawing/2014/main" id="{FD43E549-8908-478D-AA6F-E3BB6F026E07}"/>
            </a:ext>
          </a:extLst>
        </xdr:cNvPr>
        <xdr:cNvCxnSpPr/>
      </xdr:nvCxnSpPr>
      <xdr:spPr>
        <a:xfrm flipV="1">
          <a:off x="11541760" y="6888208"/>
          <a:ext cx="805180" cy="104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168020</xdr:rowOff>
    </xdr:from>
    <xdr:ext cx="405111" cy="259045"/>
    <xdr:sp macro="" textlink="">
      <xdr:nvSpPr>
        <xdr:cNvPr id="324" name="n_1aveValue【一般廃棄物処理施設】&#10;有形固定資産減価償却率">
          <a:extLst>
            <a:ext uri="{FF2B5EF4-FFF2-40B4-BE49-F238E27FC236}">
              <a16:creationId xmlns:a16="http://schemas.microsoft.com/office/drawing/2014/main" id="{D89CF7A9-19C3-4D5F-8B4B-6A40C76A4976}"/>
            </a:ext>
          </a:extLst>
        </xdr:cNvPr>
        <xdr:cNvSpPr txBox="1"/>
      </xdr:nvSpPr>
      <xdr:spPr>
        <a:xfrm>
          <a:off x="13738234" y="6344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166387</xdr:rowOff>
    </xdr:from>
    <xdr:ext cx="405111" cy="259045"/>
    <xdr:sp macro="" textlink="">
      <xdr:nvSpPr>
        <xdr:cNvPr id="325" name="n_2aveValue【一般廃棄物処理施設】&#10;有形固定資産減価償却率">
          <a:extLst>
            <a:ext uri="{FF2B5EF4-FFF2-40B4-BE49-F238E27FC236}">
              <a16:creationId xmlns:a16="http://schemas.microsoft.com/office/drawing/2014/main" id="{A79CCF81-12FF-41C6-AA33-D6A0F98D6BD3}"/>
            </a:ext>
          </a:extLst>
        </xdr:cNvPr>
        <xdr:cNvSpPr txBox="1"/>
      </xdr:nvSpPr>
      <xdr:spPr>
        <a:xfrm>
          <a:off x="12957184" y="634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153324</xdr:rowOff>
    </xdr:from>
    <xdr:ext cx="405111" cy="259045"/>
    <xdr:sp macro="" textlink="">
      <xdr:nvSpPr>
        <xdr:cNvPr id="326" name="n_3aveValue【一般廃棄物処理施設】&#10;有形固定資産減価償却率">
          <a:extLst>
            <a:ext uri="{FF2B5EF4-FFF2-40B4-BE49-F238E27FC236}">
              <a16:creationId xmlns:a16="http://schemas.microsoft.com/office/drawing/2014/main" id="{9568BBBD-4A71-4F44-89F6-6244A21880D1}"/>
            </a:ext>
          </a:extLst>
        </xdr:cNvPr>
        <xdr:cNvSpPr txBox="1"/>
      </xdr:nvSpPr>
      <xdr:spPr>
        <a:xfrm>
          <a:off x="12171054" y="632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86377</xdr:rowOff>
    </xdr:from>
    <xdr:ext cx="405111" cy="259045"/>
    <xdr:sp macro="" textlink="">
      <xdr:nvSpPr>
        <xdr:cNvPr id="327" name="n_4aveValue【一般廃棄物処理施設】&#10;有形固定資産減価償却率">
          <a:extLst>
            <a:ext uri="{FF2B5EF4-FFF2-40B4-BE49-F238E27FC236}">
              <a16:creationId xmlns:a16="http://schemas.microsoft.com/office/drawing/2014/main" id="{150A3F29-BEA4-4FF3-99B9-C4A1E082958F}"/>
            </a:ext>
          </a:extLst>
        </xdr:cNvPr>
        <xdr:cNvSpPr txBox="1"/>
      </xdr:nvSpPr>
      <xdr:spPr>
        <a:xfrm>
          <a:off x="11354444" y="574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136089</xdr:rowOff>
    </xdr:from>
    <xdr:ext cx="405111" cy="259045"/>
    <xdr:sp macro="" textlink="">
      <xdr:nvSpPr>
        <xdr:cNvPr id="328" name="n_1mainValue【一般廃棄物処理施設】&#10;有形固定資産減価償却率">
          <a:extLst>
            <a:ext uri="{FF2B5EF4-FFF2-40B4-BE49-F238E27FC236}">
              <a16:creationId xmlns:a16="http://schemas.microsoft.com/office/drawing/2014/main" id="{834C67AB-923C-4990-8EBA-142F7D81885B}"/>
            </a:ext>
          </a:extLst>
        </xdr:cNvPr>
        <xdr:cNvSpPr txBox="1"/>
      </xdr:nvSpPr>
      <xdr:spPr>
        <a:xfrm>
          <a:off x="13738234" y="6990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96900</xdr:rowOff>
    </xdr:from>
    <xdr:ext cx="405111" cy="259045"/>
    <xdr:sp macro="" textlink="">
      <xdr:nvSpPr>
        <xdr:cNvPr id="329" name="n_2mainValue【一般廃棄物処理施設】&#10;有形固定資産減価償却率">
          <a:extLst>
            <a:ext uri="{FF2B5EF4-FFF2-40B4-BE49-F238E27FC236}">
              <a16:creationId xmlns:a16="http://schemas.microsoft.com/office/drawing/2014/main" id="{4DD5C7FA-2FE1-4D00-A5F9-E1F620B7258A}"/>
            </a:ext>
          </a:extLst>
        </xdr:cNvPr>
        <xdr:cNvSpPr txBox="1"/>
      </xdr:nvSpPr>
      <xdr:spPr>
        <a:xfrm>
          <a:off x="12957184" y="6951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74040</xdr:rowOff>
    </xdr:from>
    <xdr:ext cx="405111" cy="259045"/>
    <xdr:sp macro="" textlink="">
      <xdr:nvSpPr>
        <xdr:cNvPr id="330" name="n_3mainValue【一般廃棄物処理施設】&#10;有形固定資産減価償却率">
          <a:extLst>
            <a:ext uri="{FF2B5EF4-FFF2-40B4-BE49-F238E27FC236}">
              <a16:creationId xmlns:a16="http://schemas.microsoft.com/office/drawing/2014/main" id="{86A0A962-544D-499A-95BD-1FF4DA67E71D}"/>
            </a:ext>
          </a:extLst>
        </xdr:cNvPr>
        <xdr:cNvSpPr txBox="1"/>
      </xdr:nvSpPr>
      <xdr:spPr>
        <a:xfrm>
          <a:off x="12171054" y="693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8726</xdr:rowOff>
    </xdr:from>
    <xdr:ext cx="405111" cy="259045"/>
    <xdr:sp macro="" textlink="">
      <xdr:nvSpPr>
        <xdr:cNvPr id="331" name="n_4mainValue【一般廃棄物処理施設】&#10;有形固定資産減価償却率">
          <a:extLst>
            <a:ext uri="{FF2B5EF4-FFF2-40B4-BE49-F238E27FC236}">
              <a16:creationId xmlns:a16="http://schemas.microsoft.com/office/drawing/2014/main" id="{7FFDC701-B74D-45E0-B191-1C541BE60E23}"/>
            </a:ext>
          </a:extLst>
        </xdr:cNvPr>
        <xdr:cNvSpPr txBox="1"/>
      </xdr:nvSpPr>
      <xdr:spPr>
        <a:xfrm>
          <a:off x="11354444" y="7040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32" name="正方形/長方形 331">
          <a:extLst>
            <a:ext uri="{FF2B5EF4-FFF2-40B4-BE49-F238E27FC236}">
              <a16:creationId xmlns:a16="http://schemas.microsoft.com/office/drawing/2014/main" id="{62E55209-15E1-44BF-AB2E-BE841367CB04}"/>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33" name="正方形/長方形 332">
          <a:extLst>
            <a:ext uri="{FF2B5EF4-FFF2-40B4-BE49-F238E27FC236}">
              <a16:creationId xmlns:a16="http://schemas.microsoft.com/office/drawing/2014/main" id="{0B563AD2-DA93-4774-B0B3-28045E64A83E}"/>
            </a:ext>
          </a:extLst>
        </xdr:cNvPr>
        <xdr:cNvSpPr/>
      </xdr:nvSpPr>
      <xdr:spPr>
        <a:xfrm>
          <a:off x="16590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34" name="正方形/長方形 333">
          <a:extLst>
            <a:ext uri="{FF2B5EF4-FFF2-40B4-BE49-F238E27FC236}">
              <a16:creationId xmlns:a16="http://schemas.microsoft.com/office/drawing/2014/main" id="{0C15B4DC-9D6B-440C-A793-E3273B8AF8F8}"/>
            </a:ext>
          </a:extLst>
        </xdr:cNvPr>
        <xdr:cNvSpPr/>
      </xdr:nvSpPr>
      <xdr:spPr>
        <a:xfrm>
          <a:off x="16590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35" name="正方形/長方形 334">
          <a:extLst>
            <a:ext uri="{FF2B5EF4-FFF2-40B4-BE49-F238E27FC236}">
              <a16:creationId xmlns:a16="http://schemas.microsoft.com/office/drawing/2014/main" id="{B5B7A8F9-0E13-484D-B8F7-71A0BADC7FD7}"/>
            </a:ext>
          </a:extLst>
        </xdr:cNvPr>
        <xdr:cNvSpPr/>
      </xdr:nvSpPr>
      <xdr:spPr>
        <a:xfrm>
          <a:off x="174879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36" name="正方形/長方形 335">
          <a:extLst>
            <a:ext uri="{FF2B5EF4-FFF2-40B4-BE49-F238E27FC236}">
              <a16:creationId xmlns:a16="http://schemas.microsoft.com/office/drawing/2014/main" id="{E58033F9-A57F-4B9C-84DB-634CF110E960}"/>
            </a:ext>
          </a:extLst>
        </xdr:cNvPr>
        <xdr:cNvSpPr/>
      </xdr:nvSpPr>
      <xdr:spPr>
        <a:xfrm>
          <a:off x="174879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37" name="正方形/長方形 336">
          <a:extLst>
            <a:ext uri="{FF2B5EF4-FFF2-40B4-BE49-F238E27FC236}">
              <a16:creationId xmlns:a16="http://schemas.microsoft.com/office/drawing/2014/main" id="{845B73A1-B62B-4F94-8661-1C3CD070874B}"/>
            </a:ext>
          </a:extLst>
        </xdr:cNvPr>
        <xdr:cNvSpPr/>
      </xdr:nvSpPr>
      <xdr:spPr>
        <a:xfrm>
          <a:off x="18516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38" name="正方形/長方形 337">
          <a:extLst>
            <a:ext uri="{FF2B5EF4-FFF2-40B4-BE49-F238E27FC236}">
              <a16:creationId xmlns:a16="http://schemas.microsoft.com/office/drawing/2014/main" id="{34D03AA0-6713-42B7-A7C8-81E551DF0A21}"/>
            </a:ext>
          </a:extLst>
        </xdr:cNvPr>
        <xdr:cNvSpPr/>
      </xdr:nvSpPr>
      <xdr:spPr>
        <a:xfrm>
          <a:off x="18516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39" name="正方形/長方形 338">
          <a:extLst>
            <a:ext uri="{FF2B5EF4-FFF2-40B4-BE49-F238E27FC236}">
              <a16:creationId xmlns:a16="http://schemas.microsoft.com/office/drawing/2014/main" id="{5D1D56BC-8405-428F-94C0-E7374981D1AF}"/>
            </a:ext>
          </a:extLst>
        </xdr:cNvPr>
        <xdr:cNvSpPr/>
      </xdr:nvSpPr>
      <xdr:spPr>
        <a:xfrm>
          <a:off x="164592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0" name="テキスト ボックス 339">
          <a:extLst>
            <a:ext uri="{FF2B5EF4-FFF2-40B4-BE49-F238E27FC236}">
              <a16:creationId xmlns:a16="http://schemas.microsoft.com/office/drawing/2014/main" id="{C093ACC9-1B21-48C1-B61C-C2D02B0BF732}"/>
            </a:ext>
          </a:extLst>
        </xdr:cNvPr>
        <xdr:cNvSpPr txBox="1"/>
      </xdr:nvSpPr>
      <xdr:spPr>
        <a:xfrm>
          <a:off x="164401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1" name="直線コネクタ 340">
          <a:extLst>
            <a:ext uri="{FF2B5EF4-FFF2-40B4-BE49-F238E27FC236}">
              <a16:creationId xmlns:a16="http://schemas.microsoft.com/office/drawing/2014/main" id="{3543ACAE-AB77-466B-80C2-AFFE2FBF32E6}"/>
            </a:ext>
          </a:extLst>
        </xdr:cNvPr>
        <xdr:cNvCxnSpPr/>
      </xdr:nvCxnSpPr>
      <xdr:spPr>
        <a:xfrm>
          <a:off x="164592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42" name="直線コネクタ 341">
          <a:extLst>
            <a:ext uri="{FF2B5EF4-FFF2-40B4-BE49-F238E27FC236}">
              <a16:creationId xmlns:a16="http://schemas.microsoft.com/office/drawing/2014/main" id="{BFAA7E56-0998-42A7-B56E-EA9413BBDC81}"/>
            </a:ext>
          </a:extLst>
        </xdr:cNvPr>
        <xdr:cNvCxnSpPr/>
      </xdr:nvCxnSpPr>
      <xdr:spPr>
        <a:xfrm>
          <a:off x="16459200" y="71589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43" name="テキスト ボックス 342">
          <a:extLst>
            <a:ext uri="{FF2B5EF4-FFF2-40B4-BE49-F238E27FC236}">
              <a16:creationId xmlns:a16="http://schemas.microsoft.com/office/drawing/2014/main" id="{08FCCB88-861E-48A0-9010-51AB829E705D}"/>
            </a:ext>
          </a:extLst>
        </xdr:cNvPr>
        <xdr:cNvSpPr txBox="1"/>
      </xdr:nvSpPr>
      <xdr:spPr>
        <a:xfrm>
          <a:off x="16252324" y="702248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44" name="直線コネクタ 343">
          <a:extLst>
            <a:ext uri="{FF2B5EF4-FFF2-40B4-BE49-F238E27FC236}">
              <a16:creationId xmlns:a16="http://schemas.microsoft.com/office/drawing/2014/main" id="{8353CBAC-50FB-48BB-9063-7A564EEC77C7}"/>
            </a:ext>
          </a:extLst>
        </xdr:cNvPr>
        <xdr:cNvCxnSpPr/>
      </xdr:nvCxnSpPr>
      <xdr:spPr>
        <a:xfrm>
          <a:off x="16459200" y="670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45" name="テキスト ボックス 344">
          <a:extLst>
            <a:ext uri="{FF2B5EF4-FFF2-40B4-BE49-F238E27FC236}">
              <a16:creationId xmlns:a16="http://schemas.microsoft.com/office/drawing/2014/main" id="{E9F05DB3-3627-4C97-BF83-ACD599ABDD20}"/>
            </a:ext>
          </a:extLst>
        </xdr:cNvPr>
        <xdr:cNvSpPr txBox="1"/>
      </xdr:nvSpPr>
      <xdr:spPr>
        <a:xfrm>
          <a:off x="15943791" y="65652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46" name="直線コネクタ 345">
          <a:extLst>
            <a:ext uri="{FF2B5EF4-FFF2-40B4-BE49-F238E27FC236}">
              <a16:creationId xmlns:a16="http://schemas.microsoft.com/office/drawing/2014/main" id="{8184FF6F-4010-41CE-869B-D3463F3B11CA}"/>
            </a:ext>
          </a:extLst>
        </xdr:cNvPr>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47" name="テキスト ボックス 346">
          <a:extLst>
            <a:ext uri="{FF2B5EF4-FFF2-40B4-BE49-F238E27FC236}">
              <a16:creationId xmlns:a16="http://schemas.microsoft.com/office/drawing/2014/main" id="{19C0DF0F-8F91-4C79-9196-839F7BB5BAC0}"/>
            </a:ext>
          </a:extLst>
        </xdr:cNvPr>
        <xdr:cNvSpPr txBox="1"/>
      </xdr:nvSpPr>
      <xdr:spPr>
        <a:xfrm>
          <a:off x="15943791" y="61042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48" name="直線コネクタ 347">
          <a:extLst>
            <a:ext uri="{FF2B5EF4-FFF2-40B4-BE49-F238E27FC236}">
              <a16:creationId xmlns:a16="http://schemas.microsoft.com/office/drawing/2014/main" id="{FC4CFC1C-4EE8-4400-B496-DC806D08F5FA}"/>
            </a:ext>
          </a:extLst>
        </xdr:cNvPr>
        <xdr:cNvCxnSpPr/>
      </xdr:nvCxnSpPr>
      <xdr:spPr>
        <a:xfrm>
          <a:off x="16459200" y="57873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49" name="テキスト ボックス 348">
          <a:extLst>
            <a:ext uri="{FF2B5EF4-FFF2-40B4-BE49-F238E27FC236}">
              <a16:creationId xmlns:a16="http://schemas.microsoft.com/office/drawing/2014/main" id="{40C1F046-FAD9-4AB8-AD29-8F21B55E2F48}"/>
            </a:ext>
          </a:extLst>
        </xdr:cNvPr>
        <xdr:cNvSpPr txBox="1"/>
      </xdr:nvSpPr>
      <xdr:spPr>
        <a:xfrm>
          <a:off x="15943791" y="56508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50" name="直線コネクタ 349">
          <a:extLst>
            <a:ext uri="{FF2B5EF4-FFF2-40B4-BE49-F238E27FC236}">
              <a16:creationId xmlns:a16="http://schemas.microsoft.com/office/drawing/2014/main" id="{94EE566C-D722-46EA-8CCF-33FC75858600}"/>
            </a:ext>
          </a:extLst>
        </xdr:cNvPr>
        <xdr:cNvCxnSpPr/>
      </xdr:nvCxnSpPr>
      <xdr:spPr>
        <a:xfrm>
          <a:off x="164592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51" name="テキスト ボックス 350">
          <a:extLst>
            <a:ext uri="{FF2B5EF4-FFF2-40B4-BE49-F238E27FC236}">
              <a16:creationId xmlns:a16="http://schemas.microsoft.com/office/drawing/2014/main" id="{8B1DE0EC-5FF1-4BEB-B597-0A3716DF5FEC}"/>
            </a:ext>
          </a:extLst>
        </xdr:cNvPr>
        <xdr:cNvSpPr txBox="1"/>
      </xdr:nvSpPr>
      <xdr:spPr>
        <a:xfrm>
          <a:off x="15943791" y="5193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52" name="【一般廃棄物処理施設】&#10;一人当たり有形固定資産（償却資産）額グラフ枠">
          <a:extLst>
            <a:ext uri="{FF2B5EF4-FFF2-40B4-BE49-F238E27FC236}">
              <a16:creationId xmlns:a16="http://schemas.microsoft.com/office/drawing/2014/main" id="{CE82ADE2-19E1-4E22-954D-59F37DBDB46E}"/>
            </a:ext>
          </a:extLst>
        </xdr:cNvPr>
        <xdr:cNvSpPr/>
      </xdr:nvSpPr>
      <xdr:spPr>
        <a:xfrm>
          <a:off x="164592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18679</xdr:rowOff>
    </xdr:from>
    <xdr:to>
      <xdr:col>116</xdr:col>
      <xdr:colOff>62864</xdr:colOff>
      <xdr:row>41</xdr:row>
      <xdr:rowOff>129624</xdr:rowOff>
    </xdr:to>
    <xdr:cxnSp macro="">
      <xdr:nvCxnSpPr>
        <xdr:cNvPr id="353" name="直線コネクタ 352">
          <a:extLst>
            <a:ext uri="{FF2B5EF4-FFF2-40B4-BE49-F238E27FC236}">
              <a16:creationId xmlns:a16="http://schemas.microsoft.com/office/drawing/2014/main" id="{3F22B7D9-9474-475D-B03C-9568AFB34A8D}"/>
            </a:ext>
          </a:extLst>
        </xdr:cNvPr>
        <xdr:cNvCxnSpPr/>
      </xdr:nvCxnSpPr>
      <xdr:spPr>
        <a:xfrm flipV="1">
          <a:off x="19947254" y="5680339"/>
          <a:ext cx="0" cy="148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133451</xdr:rowOff>
    </xdr:from>
    <xdr:ext cx="469744" cy="259045"/>
    <xdr:sp macro="" textlink="">
      <xdr:nvSpPr>
        <xdr:cNvPr id="354" name="【一般廃棄物処理施設】&#10;一人当たり有形固定資産（償却資産）額最小値テキスト">
          <a:extLst>
            <a:ext uri="{FF2B5EF4-FFF2-40B4-BE49-F238E27FC236}">
              <a16:creationId xmlns:a16="http://schemas.microsoft.com/office/drawing/2014/main" id="{A5619691-EB0D-4A47-8A67-B286DD3F174A}"/>
            </a:ext>
          </a:extLst>
        </xdr:cNvPr>
        <xdr:cNvSpPr txBox="1"/>
      </xdr:nvSpPr>
      <xdr:spPr>
        <a:xfrm>
          <a:off x="19985990" y="715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129624</xdr:rowOff>
    </xdr:from>
    <xdr:to>
      <xdr:col>116</xdr:col>
      <xdr:colOff>152400</xdr:colOff>
      <xdr:row>41</xdr:row>
      <xdr:rowOff>129624</xdr:rowOff>
    </xdr:to>
    <xdr:cxnSp macro="">
      <xdr:nvCxnSpPr>
        <xdr:cNvPr id="355" name="直線コネクタ 354">
          <a:extLst>
            <a:ext uri="{FF2B5EF4-FFF2-40B4-BE49-F238E27FC236}">
              <a16:creationId xmlns:a16="http://schemas.microsoft.com/office/drawing/2014/main" id="{8A036F0E-022C-4912-9AB1-797B878AA668}"/>
            </a:ext>
          </a:extLst>
        </xdr:cNvPr>
        <xdr:cNvCxnSpPr/>
      </xdr:nvCxnSpPr>
      <xdr:spPr>
        <a:xfrm>
          <a:off x="19885660" y="71628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136806</xdr:rowOff>
    </xdr:from>
    <xdr:ext cx="599010" cy="259045"/>
    <xdr:sp macro="" textlink="">
      <xdr:nvSpPr>
        <xdr:cNvPr id="356" name="【一般廃棄物処理施設】&#10;一人当たり有形固定資産（償却資産）額最大値テキスト">
          <a:extLst>
            <a:ext uri="{FF2B5EF4-FFF2-40B4-BE49-F238E27FC236}">
              <a16:creationId xmlns:a16="http://schemas.microsoft.com/office/drawing/2014/main" id="{04BB8CD9-D906-43A8-AD0C-F5BC48CDC560}"/>
            </a:ext>
          </a:extLst>
        </xdr:cNvPr>
        <xdr:cNvSpPr txBox="1"/>
      </xdr:nvSpPr>
      <xdr:spPr>
        <a:xfrm>
          <a:off x="19985990" y="5447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18679</xdr:rowOff>
    </xdr:from>
    <xdr:to>
      <xdr:col>116</xdr:col>
      <xdr:colOff>152400</xdr:colOff>
      <xdr:row>33</xdr:row>
      <xdr:rowOff>18679</xdr:rowOff>
    </xdr:to>
    <xdr:cxnSp macro="">
      <xdr:nvCxnSpPr>
        <xdr:cNvPr id="357" name="直線コネクタ 356">
          <a:extLst>
            <a:ext uri="{FF2B5EF4-FFF2-40B4-BE49-F238E27FC236}">
              <a16:creationId xmlns:a16="http://schemas.microsoft.com/office/drawing/2014/main" id="{B4E3DACF-5331-4234-B89E-B172A303E074}"/>
            </a:ext>
          </a:extLst>
        </xdr:cNvPr>
        <xdr:cNvCxnSpPr/>
      </xdr:nvCxnSpPr>
      <xdr:spPr>
        <a:xfrm>
          <a:off x="19885660" y="56803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9840</xdr:rowOff>
    </xdr:from>
    <xdr:ext cx="599010" cy="259045"/>
    <xdr:sp macro="" textlink="">
      <xdr:nvSpPr>
        <xdr:cNvPr id="358" name="【一般廃棄物処理施設】&#10;一人当たり有形固定資産（償却資産）額平均値テキスト">
          <a:extLst>
            <a:ext uri="{FF2B5EF4-FFF2-40B4-BE49-F238E27FC236}">
              <a16:creationId xmlns:a16="http://schemas.microsoft.com/office/drawing/2014/main" id="{B06E9F9F-5D4A-4CE6-8F19-B74FA0246A8A}"/>
            </a:ext>
          </a:extLst>
        </xdr:cNvPr>
        <xdr:cNvSpPr txBox="1"/>
      </xdr:nvSpPr>
      <xdr:spPr>
        <a:xfrm>
          <a:off x="19985990" y="66982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158413</xdr:rowOff>
    </xdr:from>
    <xdr:to>
      <xdr:col>116</xdr:col>
      <xdr:colOff>114300</xdr:colOff>
      <xdr:row>40</xdr:row>
      <xdr:rowOff>88563</xdr:rowOff>
    </xdr:to>
    <xdr:sp macro="" textlink="">
      <xdr:nvSpPr>
        <xdr:cNvPr id="359" name="フローチャート: 判断 358">
          <a:extLst>
            <a:ext uri="{FF2B5EF4-FFF2-40B4-BE49-F238E27FC236}">
              <a16:creationId xmlns:a16="http://schemas.microsoft.com/office/drawing/2014/main" id="{4A7E6339-27BB-49AE-8F84-D4CFFFB62474}"/>
            </a:ext>
          </a:extLst>
        </xdr:cNvPr>
        <xdr:cNvSpPr/>
      </xdr:nvSpPr>
      <xdr:spPr>
        <a:xfrm>
          <a:off x="19904710" y="6846868"/>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165033</xdr:rowOff>
    </xdr:from>
    <xdr:to>
      <xdr:col>112</xdr:col>
      <xdr:colOff>38100</xdr:colOff>
      <xdr:row>40</xdr:row>
      <xdr:rowOff>95183</xdr:rowOff>
    </xdr:to>
    <xdr:sp macro="" textlink="">
      <xdr:nvSpPr>
        <xdr:cNvPr id="360" name="フローチャート: 判断 359">
          <a:extLst>
            <a:ext uri="{FF2B5EF4-FFF2-40B4-BE49-F238E27FC236}">
              <a16:creationId xmlns:a16="http://schemas.microsoft.com/office/drawing/2014/main" id="{9B78EDDB-95F3-4457-B05C-923D5F0CA257}"/>
            </a:ext>
          </a:extLst>
        </xdr:cNvPr>
        <xdr:cNvSpPr/>
      </xdr:nvSpPr>
      <xdr:spPr>
        <a:xfrm>
          <a:off x="19161760" y="685539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171249</xdr:rowOff>
    </xdr:from>
    <xdr:to>
      <xdr:col>107</xdr:col>
      <xdr:colOff>101600</xdr:colOff>
      <xdr:row>40</xdr:row>
      <xdr:rowOff>101399</xdr:rowOff>
    </xdr:to>
    <xdr:sp macro="" textlink="">
      <xdr:nvSpPr>
        <xdr:cNvPr id="361" name="フローチャート: 判断 360">
          <a:extLst>
            <a:ext uri="{FF2B5EF4-FFF2-40B4-BE49-F238E27FC236}">
              <a16:creationId xmlns:a16="http://schemas.microsoft.com/office/drawing/2014/main" id="{172433A7-1913-4F43-ADC0-CE80108B52C1}"/>
            </a:ext>
          </a:extLst>
        </xdr:cNvPr>
        <xdr:cNvSpPr/>
      </xdr:nvSpPr>
      <xdr:spPr>
        <a:xfrm>
          <a:off x="18345150" y="6861609"/>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8319</xdr:rowOff>
    </xdr:from>
    <xdr:to>
      <xdr:col>102</xdr:col>
      <xdr:colOff>165100</xdr:colOff>
      <xdr:row>40</xdr:row>
      <xdr:rowOff>109919</xdr:rowOff>
    </xdr:to>
    <xdr:sp macro="" textlink="">
      <xdr:nvSpPr>
        <xdr:cNvPr id="362" name="フローチャート: 判断 361">
          <a:extLst>
            <a:ext uri="{FF2B5EF4-FFF2-40B4-BE49-F238E27FC236}">
              <a16:creationId xmlns:a16="http://schemas.microsoft.com/office/drawing/2014/main" id="{128BC5FA-A1C6-4F44-BA2F-8CDB8269433F}"/>
            </a:ext>
          </a:extLst>
        </xdr:cNvPr>
        <xdr:cNvSpPr/>
      </xdr:nvSpPr>
      <xdr:spPr>
        <a:xfrm>
          <a:off x="17547590" y="6868224"/>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119745</xdr:rowOff>
    </xdr:from>
    <xdr:to>
      <xdr:col>98</xdr:col>
      <xdr:colOff>38100</xdr:colOff>
      <xdr:row>38</xdr:row>
      <xdr:rowOff>49895</xdr:rowOff>
    </xdr:to>
    <xdr:sp macro="" textlink="">
      <xdr:nvSpPr>
        <xdr:cNvPr id="363" name="フローチャート: 判断 362">
          <a:extLst>
            <a:ext uri="{FF2B5EF4-FFF2-40B4-BE49-F238E27FC236}">
              <a16:creationId xmlns:a16="http://schemas.microsoft.com/office/drawing/2014/main" id="{DE66F690-07C9-494B-B7F3-1C6CE99E6C0E}"/>
            </a:ext>
          </a:extLst>
        </xdr:cNvPr>
        <xdr:cNvSpPr/>
      </xdr:nvSpPr>
      <xdr:spPr>
        <a:xfrm>
          <a:off x="16761460" y="646530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64" name="テキスト ボックス 363">
          <a:extLst>
            <a:ext uri="{FF2B5EF4-FFF2-40B4-BE49-F238E27FC236}">
              <a16:creationId xmlns:a16="http://schemas.microsoft.com/office/drawing/2014/main" id="{1F403F85-24A8-4F50-97D0-50890F472C23}"/>
            </a:ext>
          </a:extLst>
        </xdr:cNvPr>
        <xdr:cNvSpPr txBox="1"/>
      </xdr:nvSpPr>
      <xdr:spPr>
        <a:xfrm>
          <a:off x="197764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65" name="テキスト ボックス 364">
          <a:extLst>
            <a:ext uri="{FF2B5EF4-FFF2-40B4-BE49-F238E27FC236}">
              <a16:creationId xmlns:a16="http://schemas.microsoft.com/office/drawing/2014/main" id="{1330D910-1917-4397-B922-7037288B2901}"/>
            </a:ext>
          </a:extLst>
        </xdr:cNvPr>
        <xdr:cNvSpPr txBox="1"/>
      </xdr:nvSpPr>
      <xdr:spPr>
        <a:xfrm>
          <a:off x="19033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66" name="テキスト ボックス 365">
          <a:extLst>
            <a:ext uri="{FF2B5EF4-FFF2-40B4-BE49-F238E27FC236}">
              <a16:creationId xmlns:a16="http://schemas.microsoft.com/office/drawing/2014/main" id="{DDD7EDEC-7751-4452-91B3-80AC58B98A97}"/>
            </a:ext>
          </a:extLst>
        </xdr:cNvPr>
        <xdr:cNvSpPr txBox="1"/>
      </xdr:nvSpPr>
      <xdr:spPr>
        <a:xfrm>
          <a:off x="18228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67" name="テキスト ボックス 366">
          <a:extLst>
            <a:ext uri="{FF2B5EF4-FFF2-40B4-BE49-F238E27FC236}">
              <a16:creationId xmlns:a16="http://schemas.microsoft.com/office/drawing/2014/main" id="{7F6D9FE5-3755-4683-B923-D18BC6F7842D}"/>
            </a:ext>
          </a:extLst>
        </xdr:cNvPr>
        <xdr:cNvSpPr txBox="1"/>
      </xdr:nvSpPr>
      <xdr:spPr>
        <a:xfrm>
          <a:off x="17430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68" name="テキスト ボックス 367">
          <a:extLst>
            <a:ext uri="{FF2B5EF4-FFF2-40B4-BE49-F238E27FC236}">
              <a16:creationId xmlns:a16="http://schemas.microsoft.com/office/drawing/2014/main" id="{1BD2C61B-12B0-4A93-8D3E-946FC39124A3}"/>
            </a:ext>
          </a:extLst>
        </xdr:cNvPr>
        <xdr:cNvSpPr txBox="1"/>
      </xdr:nvSpPr>
      <xdr:spPr>
        <a:xfrm>
          <a:off x="166331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99516</xdr:rowOff>
    </xdr:from>
    <xdr:to>
      <xdr:col>116</xdr:col>
      <xdr:colOff>114300</xdr:colOff>
      <xdr:row>41</xdr:row>
      <xdr:rowOff>29666</xdr:rowOff>
    </xdr:to>
    <xdr:sp macro="" textlink="">
      <xdr:nvSpPr>
        <xdr:cNvPr id="369" name="楕円 368">
          <a:extLst>
            <a:ext uri="{FF2B5EF4-FFF2-40B4-BE49-F238E27FC236}">
              <a16:creationId xmlns:a16="http://schemas.microsoft.com/office/drawing/2014/main" id="{ACE45497-EB0D-43BB-A060-26D5D055DA30}"/>
            </a:ext>
          </a:extLst>
        </xdr:cNvPr>
        <xdr:cNvSpPr/>
      </xdr:nvSpPr>
      <xdr:spPr>
        <a:xfrm>
          <a:off x="19904710" y="695370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77943</xdr:rowOff>
    </xdr:from>
    <xdr:ext cx="534377" cy="259045"/>
    <xdr:sp macro="" textlink="">
      <xdr:nvSpPr>
        <xdr:cNvPr id="370" name="【一般廃棄物処理施設】&#10;一人当たり有形固定資産（償却資産）額該当値テキスト">
          <a:extLst>
            <a:ext uri="{FF2B5EF4-FFF2-40B4-BE49-F238E27FC236}">
              <a16:creationId xmlns:a16="http://schemas.microsoft.com/office/drawing/2014/main" id="{E2261C08-58AF-488C-990C-485636550B01}"/>
            </a:ext>
          </a:extLst>
        </xdr:cNvPr>
        <xdr:cNvSpPr txBox="1"/>
      </xdr:nvSpPr>
      <xdr:spPr>
        <a:xfrm>
          <a:off x="19985990" y="6935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100255</xdr:rowOff>
    </xdr:from>
    <xdr:to>
      <xdr:col>112</xdr:col>
      <xdr:colOff>38100</xdr:colOff>
      <xdr:row>41</xdr:row>
      <xdr:rowOff>30405</xdr:rowOff>
    </xdr:to>
    <xdr:sp macro="" textlink="">
      <xdr:nvSpPr>
        <xdr:cNvPr id="371" name="楕円 370">
          <a:extLst>
            <a:ext uri="{FF2B5EF4-FFF2-40B4-BE49-F238E27FC236}">
              <a16:creationId xmlns:a16="http://schemas.microsoft.com/office/drawing/2014/main" id="{83FEE8E0-011D-4982-9F29-E7E67141B05D}"/>
            </a:ext>
          </a:extLst>
        </xdr:cNvPr>
        <xdr:cNvSpPr/>
      </xdr:nvSpPr>
      <xdr:spPr>
        <a:xfrm>
          <a:off x="19161760" y="695444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150316</xdr:rowOff>
    </xdr:from>
    <xdr:to>
      <xdr:col>116</xdr:col>
      <xdr:colOff>63500</xdr:colOff>
      <xdr:row>40</xdr:row>
      <xdr:rowOff>151055</xdr:rowOff>
    </xdr:to>
    <xdr:cxnSp macro="">
      <xdr:nvCxnSpPr>
        <xdr:cNvPr id="372" name="直線コネクタ 371">
          <a:extLst>
            <a:ext uri="{FF2B5EF4-FFF2-40B4-BE49-F238E27FC236}">
              <a16:creationId xmlns:a16="http://schemas.microsoft.com/office/drawing/2014/main" id="{BF6F9F7B-571D-456E-B279-D5BCE05D9254}"/>
            </a:ext>
          </a:extLst>
        </xdr:cNvPr>
        <xdr:cNvCxnSpPr/>
      </xdr:nvCxnSpPr>
      <xdr:spPr>
        <a:xfrm flipV="1">
          <a:off x="19204940" y="7008316"/>
          <a:ext cx="742950" cy="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102457</xdr:rowOff>
    </xdr:from>
    <xdr:to>
      <xdr:col>107</xdr:col>
      <xdr:colOff>101600</xdr:colOff>
      <xdr:row>41</xdr:row>
      <xdr:rowOff>32607</xdr:rowOff>
    </xdr:to>
    <xdr:sp macro="" textlink="">
      <xdr:nvSpPr>
        <xdr:cNvPr id="373" name="楕円 372">
          <a:extLst>
            <a:ext uri="{FF2B5EF4-FFF2-40B4-BE49-F238E27FC236}">
              <a16:creationId xmlns:a16="http://schemas.microsoft.com/office/drawing/2014/main" id="{CABC9D5B-DDE5-4781-8019-5E31E2CCD2E7}"/>
            </a:ext>
          </a:extLst>
        </xdr:cNvPr>
        <xdr:cNvSpPr/>
      </xdr:nvSpPr>
      <xdr:spPr>
        <a:xfrm>
          <a:off x="18345150" y="6956647"/>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151055</xdr:rowOff>
    </xdr:from>
    <xdr:to>
      <xdr:col>111</xdr:col>
      <xdr:colOff>177800</xdr:colOff>
      <xdr:row>40</xdr:row>
      <xdr:rowOff>153257</xdr:rowOff>
    </xdr:to>
    <xdr:cxnSp macro="">
      <xdr:nvCxnSpPr>
        <xdr:cNvPr id="374" name="直線コネクタ 373">
          <a:extLst>
            <a:ext uri="{FF2B5EF4-FFF2-40B4-BE49-F238E27FC236}">
              <a16:creationId xmlns:a16="http://schemas.microsoft.com/office/drawing/2014/main" id="{61598BA8-82ED-4E9D-BEBC-AA78E4D25119}"/>
            </a:ext>
          </a:extLst>
        </xdr:cNvPr>
        <xdr:cNvCxnSpPr/>
      </xdr:nvCxnSpPr>
      <xdr:spPr>
        <a:xfrm flipV="1">
          <a:off x="18399760" y="7009055"/>
          <a:ext cx="805180" cy="2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104123</xdr:rowOff>
    </xdr:from>
    <xdr:to>
      <xdr:col>102</xdr:col>
      <xdr:colOff>165100</xdr:colOff>
      <xdr:row>41</xdr:row>
      <xdr:rowOff>34273</xdr:rowOff>
    </xdr:to>
    <xdr:sp macro="" textlink="">
      <xdr:nvSpPr>
        <xdr:cNvPr id="375" name="楕円 374">
          <a:extLst>
            <a:ext uri="{FF2B5EF4-FFF2-40B4-BE49-F238E27FC236}">
              <a16:creationId xmlns:a16="http://schemas.microsoft.com/office/drawing/2014/main" id="{02C2F464-543C-4DE9-8B2F-FFE0C5EC5879}"/>
            </a:ext>
          </a:extLst>
        </xdr:cNvPr>
        <xdr:cNvSpPr/>
      </xdr:nvSpPr>
      <xdr:spPr>
        <a:xfrm>
          <a:off x="17547590" y="6960218"/>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153257</xdr:rowOff>
    </xdr:from>
    <xdr:to>
      <xdr:col>107</xdr:col>
      <xdr:colOff>50800</xdr:colOff>
      <xdr:row>40</xdr:row>
      <xdr:rowOff>154923</xdr:rowOff>
    </xdr:to>
    <xdr:cxnSp macro="">
      <xdr:nvCxnSpPr>
        <xdr:cNvPr id="376" name="直線コネクタ 375">
          <a:extLst>
            <a:ext uri="{FF2B5EF4-FFF2-40B4-BE49-F238E27FC236}">
              <a16:creationId xmlns:a16="http://schemas.microsoft.com/office/drawing/2014/main" id="{16DD22B2-E072-4E70-A9B9-66C33073D987}"/>
            </a:ext>
          </a:extLst>
        </xdr:cNvPr>
        <xdr:cNvCxnSpPr/>
      </xdr:nvCxnSpPr>
      <xdr:spPr>
        <a:xfrm flipV="1">
          <a:off x="17602200" y="7011257"/>
          <a:ext cx="797560" cy="1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6296</xdr:rowOff>
    </xdr:from>
    <xdr:to>
      <xdr:col>98</xdr:col>
      <xdr:colOff>38100</xdr:colOff>
      <xdr:row>41</xdr:row>
      <xdr:rowOff>107896</xdr:rowOff>
    </xdr:to>
    <xdr:sp macro="" textlink="">
      <xdr:nvSpPr>
        <xdr:cNvPr id="377" name="楕円 376">
          <a:extLst>
            <a:ext uri="{FF2B5EF4-FFF2-40B4-BE49-F238E27FC236}">
              <a16:creationId xmlns:a16="http://schemas.microsoft.com/office/drawing/2014/main" id="{32369722-E569-4239-B066-7D03B7DF9AEC}"/>
            </a:ext>
          </a:extLst>
        </xdr:cNvPr>
        <xdr:cNvSpPr/>
      </xdr:nvSpPr>
      <xdr:spPr>
        <a:xfrm>
          <a:off x="16761460" y="703765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154923</xdr:rowOff>
    </xdr:from>
    <xdr:to>
      <xdr:col>102</xdr:col>
      <xdr:colOff>114300</xdr:colOff>
      <xdr:row>41</xdr:row>
      <xdr:rowOff>57096</xdr:rowOff>
    </xdr:to>
    <xdr:cxnSp macro="">
      <xdr:nvCxnSpPr>
        <xdr:cNvPr id="378" name="直線コネクタ 377">
          <a:extLst>
            <a:ext uri="{FF2B5EF4-FFF2-40B4-BE49-F238E27FC236}">
              <a16:creationId xmlns:a16="http://schemas.microsoft.com/office/drawing/2014/main" id="{B0415581-4524-48FF-8388-8CCEB898F56B}"/>
            </a:ext>
          </a:extLst>
        </xdr:cNvPr>
        <xdr:cNvCxnSpPr/>
      </xdr:nvCxnSpPr>
      <xdr:spPr>
        <a:xfrm flipV="1">
          <a:off x="16804640" y="7012923"/>
          <a:ext cx="797560" cy="7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111710</xdr:rowOff>
    </xdr:from>
    <xdr:ext cx="599010" cy="259045"/>
    <xdr:sp macro="" textlink="">
      <xdr:nvSpPr>
        <xdr:cNvPr id="379" name="n_1aveValue【一般廃棄物処理施設】&#10;一人当たり有形固定資産（償却資産）額">
          <a:extLst>
            <a:ext uri="{FF2B5EF4-FFF2-40B4-BE49-F238E27FC236}">
              <a16:creationId xmlns:a16="http://schemas.microsoft.com/office/drawing/2014/main" id="{684A30F4-EFE6-4DAD-A6BE-7A304AFC6496}"/>
            </a:ext>
          </a:extLst>
        </xdr:cNvPr>
        <xdr:cNvSpPr txBox="1"/>
      </xdr:nvSpPr>
      <xdr:spPr>
        <a:xfrm>
          <a:off x="18919405" y="6626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117926</xdr:rowOff>
    </xdr:from>
    <xdr:ext cx="599010" cy="259045"/>
    <xdr:sp macro="" textlink="">
      <xdr:nvSpPr>
        <xdr:cNvPr id="380" name="n_2aveValue【一般廃棄物処理施設】&#10;一人当たり有形固定資産（償却資産）額">
          <a:extLst>
            <a:ext uri="{FF2B5EF4-FFF2-40B4-BE49-F238E27FC236}">
              <a16:creationId xmlns:a16="http://schemas.microsoft.com/office/drawing/2014/main" id="{78C6A300-53BD-463E-A986-35545EC5D964}"/>
            </a:ext>
          </a:extLst>
        </xdr:cNvPr>
        <xdr:cNvSpPr txBox="1"/>
      </xdr:nvSpPr>
      <xdr:spPr>
        <a:xfrm>
          <a:off x="18138355" y="6633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126446</xdr:rowOff>
    </xdr:from>
    <xdr:ext cx="599010" cy="259045"/>
    <xdr:sp macro="" textlink="">
      <xdr:nvSpPr>
        <xdr:cNvPr id="381" name="n_3aveValue【一般廃棄物処理施設】&#10;一人当たり有形固定資産（償却資産）額">
          <a:extLst>
            <a:ext uri="{FF2B5EF4-FFF2-40B4-BE49-F238E27FC236}">
              <a16:creationId xmlns:a16="http://schemas.microsoft.com/office/drawing/2014/main" id="{6C4DA066-6B9E-49D8-9CD0-4978967B6BAD}"/>
            </a:ext>
          </a:extLst>
        </xdr:cNvPr>
        <xdr:cNvSpPr txBox="1"/>
      </xdr:nvSpPr>
      <xdr:spPr>
        <a:xfrm>
          <a:off x="17323650" y="6645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36</xdr:row>
      <xdr:rowOff>66422</xdr:rowOff>
    </xdr:from>
    <xdr:ext cx="599010" cy="259045"/>
    <xdr:sp macro="" textlink="">
      <xdr:nvSpPr>
        <xdr:cNvPr id="382" name="n_4aveValue【一般廃棄物処理施設】&#10;一人当たり有形固定資産（償却資産）額">
          <a:extLst>
            <a:ext uri="{FF2B5EF4-FFF2-40B4-BE49-F238E27FC236}">
              <a16:creationId xmlns:a16="http://schemas.microsoft.com/office/drawing/2014/main" id="{D30931AF-96A6-457D-9DEE-F153C90DD20D}"/>
            </a:ext>
          </a:extLst>
        </xdr:cNvPr>
        <xdr:cNvSpPr txBox="1"/>
      </xdr:nvSpPr>
      <xdr:spPr>
        <a:xfrm>
          <a:off x="16526090" y="6236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21532</xdr:rowOff>
    </xdr:from>
    <xdr:ext cx="534377" cy="259045"/>
    <xdr:sp macro="" textlink="">
      <xdr:nvSpPr>
        <xdr:cNvPr id="383" name="n_1mainValue【一般廃棄物処理施設】&#10;一人当たり有形固定資産（償却資産）額">
          <a:extLst>
            <a:ext uri="{FF2B5EF4-FFF2-40B4-BE49-F238E27FC236}">
              <a16:creationId xmlns:a16="http://schemas.microsoft.com/office/drawing/2014/main" id="{19E681B3-701B-4E02-BD0A-3B98CB1015CD}"/>
            </a:ext>
          </a:extLst>
        </xdr:cNvPr>
        <xdr:cNvSpPr txBox="1"/>
      </xdr:nvSpPr>
      <xdr:spPr>
        <a:xfrm>
          <a:off x="18951721" y="7047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23734</xdr:rowOff>
    </xdr:from>
    <xdr:ext cx="534377" cy="259045"/>
    <xdr:sp macro="" textlink="">
      <xdr:nvSpPr>
        <xdr:cNvPr id="384" name="n_2mainValue【一般廃棄物処理施設】&#10;一人当たり有形固定資産（償却資産）額">
          <a:extLst>
            <a:ext uri="{FF2B5EF4-FFF2-40B4-BE49-F238E27FC236}">
              <a16:creationId xmlns:a16="http://schemas.microsoft.com/office/drawing/2014/main" id="{C1F7C201-C03B-4197-BE3A-5F579E63EAB1}"/>
            </a:ext>
          </a:extLst>
        </xdr:cNvPr>
        <xdr:cNvSpPr txBox="1"/>
      </xdr:nvSpPr>
      <xdr:spPr>
        <a:xfrm>
          <a:off x="18170671" y="7049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25400</xdr:rowOff>
    </xdr:from>
    <xdr:ext cx="534377" cy="259045"/>
    <xdr:sp macro="" textlink="">
      <xdr:nvSpPr>
        <xdr:cNvPr id="385" name="n_3mainValue【一般廃棄物処理施設】&#10;一人当たり有形固定資産（償却資産）額">
          <a:extLst>
            <a:ext uri="{FF2B5EF4-FFF2-40B4-BE49-F238E27FC236}">
              <a16:creationId xmlns:a16="http://schemas.microsoft.com/office/drawing/2014/main" id="{ECFB9F98-B979-4DB9-8668-8AA637268B29}"/>
            </a:ext>
          </a:extLst>
        </xdr:cNvPr>
        <xdr:cNvSpPr txBox="1"/>
      </xdr:nvSpPr>
      <xdr:spPr>
        <a:xfrm>
          <a:off x="17354061" y="705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99023</xdr:rowOff>
    </xdr:from>
    <xdr:ext cx="534377" cy="259045"/>
    <xdr:sp macro="" textlink="">
      <xdr:nvSpPr>
        <xdr:cNvPr id="386" name="n_4mainValue【一般廃棄物処理施設】&#10;一人当たり有形固定資産（償却資産）額">
          <a:extLst>
            <a:ext uri="{FF2B5EF4-FFF2-40B4-BE49-F238E27FC236}">
              <a16:creationId xmlns:a16="http://schemas.microsoft.com/office/drawing/2014/main" id="{471DE490-6954-4063-8C6C-FA5F8351291B}"/>
            </a:ext>
          </a:extLst>
        </xdr:cNvPr>
        <xdr:cNvSpPr txBox="1"/>
      </xdr:nvSpPr>
      <xdr:spPr>
        <a:xfrm>
          <a:off x="16556501" y="7124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87" name="正方形/長方形 386">
          <a:extLst>
            <a:ext uri="{FF2B5EF4-FFF2-40B4-BE49-F238E27FC236}">
              <a16:creationId xmlns:a16="http://schemas.microsoft.com/office/drawing/2014/main" id="{B94A4259-47AB-4B18-9336-2869808B8AD2}"/>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8" name="正方形/長方形 387">
          <a:extLst>
            <a:ext uri="{FF2B5EF4-FFF2-40B4-BE49-F238E27FC236}">
              <a16:creationId xmlns:a16="http://schemas.microsoft.com/office/drawing/2014/main" id="{12C89E31-6762-4B84-8DDB-28E8F949F8F8}"/>
            </a:ext>
          </a:extLst>
        </xdr:cNvPr>
        <xdr:cNvSpPr/>
      </xdr:nvSpPr>
      <xdr:spPr>
        <a:xfrm>
          <a:off x="11315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9" name="正方形/長方形 388">
          <a:extLst>
            <a:ext uri="{FF2B5EF4-FFF2-40B4-BE49-F238E27FC236}">
              <a16:creationId xmlns:a16="http://schemas.microsoft.com/office/drawing/2014/main" id="{6073709B-3DE3-4844-80B1-3B0E549B79A7}"/>
            </a:ext>
          </a:extLst>
        </xdr:cNvPr>
        <xdr:cNvSpPr/>
      </xdr:nvSpPr>
      <xdr:spPr>
        <a:xfrm>
          <a:off x="11315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0" name="正方形/長方形 389">
          <a:extLst>
            <a:ext uri="{FF2B5EF4-FFF2-40B4-BE49-F238E27FC236}">
              <a16:creationId xmlns:a16="http://schemas.microsoft.com/office/drawing/2014/main" id="{5733A041-3F51-4E5E-91CC-0F2FE0EB5C82}"/>
            </a:ext>
          </a:extLst>
        </xdr:cNvPr>
        <xdr:cNvSpPr/>
      </xdr:nvSpPr>
      <xdr:spPr>
        <a:xfrm>
          <a:off x="122326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1" name="正方形/長方形 390">
          <a:extLst>
            <a:ext uri="{FF2B5EF4-FFF2-40B4-BE49-F238E27FC236}">
              <a16:creationId xmlns:a16="http://schemas.microsoft.com/office/drawing/2014/main" id="{E0064FA3-F70E-4E15-921E-66342B8785C4}"/>
            </a:ext>
          </a:extLst>
        </xdr:cNvPr>
        <xdr:cNvSpPr/>
      </xdr:nvSpPr>
      <xdr:spPr>
        <a:xfrm>
          <a:off x="122326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92" name="正方形/長方形 391">
          <a:extLst>
            <a:ext uri="{FF2B5EF4-FFF2-40B4-BE49-F238E27FC236}">
              <a16:creationId xmlns:a16="http://schemas.microsoft.com/office/drawing/2014/main" id="{5A14589E-80FC-4F61-B9C7-702667F6AA20}"/>
            </a:ext>
          </a:extLst>
        </xdr:cNvPr>
        <xdr:cNvSpPr/>
      </xdr:nvSpPr>
      <xdr:spPr>
        <a:xfrm>
          <a:off x="13261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93" name="正方形/長方形 392">
          <a:extLst>
            <a:ext uri="{FF2B5EF4-FFF2-40B4-BE49-F238E27FC236}">
              <a16:creationId xmlns:a16="http://schemas.microsoft.com/office/drawing/2014/main" id="{88CC7ACA-F45F-4365-A749-7383F98F809C}"/>
            </a:ext>
          </a:extLst>
        </xdr:cNvPr>
        <xdr:cNvSpPr/>
      </xdr:nvSpPr>
      <xdr:spPr>
        <a:xfrm>
          <a:off x="13261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4" name="正方形/長方形 393">
          <a:extLst>
            <a:ext uri="{FF2B5EF4-FFF2-40B4-BE49-F238E27FC236}">
              <a16:creationId xmlns:a16="http://schemas.microsoft.com/office/drawing/2014/main" id="{2563CE16-1FF4-4217-A25D-A1ED1D1C824C}"/>
            </a:ext>
          </a:extLst>
        </xdr:cNvPr>
        <xdr:cNvSpPr/>
      </xdr:nvSpPr>
      <xdr:spPr>
        <a:xfrm>
          <a:off x="1120394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95" name="テキスト ボックス 394">
          <a:extLst>
            <a:ext uri="{FF2B5EF4-FFF2-40B4-BE49-F238E27FC236}">
              <a16:creationId xmlns:a16="http://schemas.microsoft.com/office/drawing/2014/main" id="{C99C3CC9-C697-4869-8538-7786801E07C5}"/>
            </a:ext>
          </a:extLst>
        </xdr:cNvPr>
        <xdr:cNvSpPr txBox="1"/>
      </xdr:nvSpPr>
      <xdr:spPr>
        <a:xfrm>
          <a:off x="1116584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6" name="直線コネクタ 395">
          <a:extLst>
            <a:ext uri="{FF2B5EF4-FFF2-40B4-BE49-F238E27FC236}">
              <a16:creationId xmlns:a16="http://schemas.microsoft.com/office/drawing/2014/main" id="{A5F6421F-B36C-4E7B-89E2-EBD5238F2ADA}"/>
            </a:ext>
          </a:extLst>
        </xdr:cNvPr>
        <xdr:cNvCxnSpPr/>
      </xdr:nvCxnSpPr>
      <xdr:spPr>
        <a:xfrm>
          <a:off x="1120394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97" name="テキスト ボックス 396">
          <a:extLst>
            <a:ext uri="{FF2B5EF4-FFF2-40B4-BE49-F238E27FC236}">
              <a16:creationId xmlns:a16="http://schemas.microsoft.com/office/drawing/2014/main" id="{610F8F69-D8E2-4DBE-B34C-3FF9FCFE3A96}"/>
            </a:ext>
          </a:extLst>
        </xdr:cNvPr>
        <xdr:cNvSpPr txBox="1"/>
      </xdr:nvSpPr>
      <xdr:spPr>
        <a:xfrm>
          <a:off x="10801531"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98" name="直線コネクタ 397">
          <a:extLst>
            <a:ext uri="{FF2B5EF4-FFF2-40B4-BE49-F238E27FC236}">
              <a16:creationId xmlns:a16="http://schemas.microsoft.com/office/drawing/2014/main" id="{6C76D006-C5D8-43BA-8CA4-0F8F5C263096}"/>
            </a:ext>
          </a:extLst>
        </xdr:cNvPr>
        <xdr:cNvCxnSpPr/>
      </xdr:nvCxnSpPr>
      <xdr:spPr>
        <a:xfrm>
          <a:off x="1120394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399" name="テキスト ボックス 398">
          <a:extLst>
            <a:ext uri="{FF2B5EF4-FFF2-40B4-BE49-F238E27FC236}">
              <a16:creationId xmlns:a16="http://schemas.microsoft.com/office/drawing/2014/main" id="{256B1566-8E46-4B9A-B9E0-8B739CC9436B}"/>
            </a:ext>
          </a:extLst>
        </xdr:cNvPr>
        <xdr:cNvSpPr txBox="1"/>
      </xdr:nvSpPr>
      <xdr:spPr>
        <a:xfrm>
          <a:off x="10801531"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00" name="直線コネクタ 399">
          <a:extLst>
            <a:ext uri="{FF2B5EF4-FFF2-40B4-BE49-F238E27FC236}">
              <a16:creationId xmlns:a16="http://schemas.microsoft.com/office/drawing/2014/main" id="{10271453-8ECF-43B8-9F03-E0F0BA2FDB14}"/>
            </a:ext>
          </a:extLst>
        </xdr:cNvPr>
        <xdr:cNvCxnSpPr/>
      </xdr:nvCxnSpPr>
      <xdr:spPr>
        <a:xfrm>
          <a:off x="1120394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01" name="テキスト ボックス 400">
          <a:extLst>
            <a:ext uri="{FF2B5EF4-FFF2-40B4-BE49-F238E27FC236}">
              <a16:creationId xmlns:a16="http://schemas.microsoft.com/office/drawing/2014/main" id="{CCBF19B1-F09C-4113-960C-58933B5219BB}"/>
            </a:ext>
          </a:extLst>
        </xdr:cNvPr>
        <xdr:cNvSpPr txBox="1"/>
      </xdr:nvSpPr>
      <xdr:spPr>
        <a:xfrm>
          <a:off x="10842791" y="1063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02" name="直線コネクタ 401">
          <a:extLst>
            <a:ext uri="{FF2B5EF4-FFF2-40B4-BE49-F238E27FC236}">
              <a16:creationId xmlns:a16="http://schemas.microsoft.com/office/drawing/2014/main" id="{987A49A8-DA14-4D0B-9233-CC02DE0949DA}"/>
            </a:ext>
          </a:extLst>
        </xdr:cNvPr>
        <xdr:cNvCxnSpPr/>
      </xdr:nvCxnSpPr>
      <xdr:spPr>
        <a:xfrm>
          <a:off x="1120394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03" name="テキスト ボックス 402">
          <a:extLst>
            <a:ext uri="{FF2B5EF4-FFF2-40B4-BE49-F238E27FC236}">
              <a16:creationId xmlns:a16="http://schemas.microsoft.com/office/drawing/2014/main" id="{1DEAC6D0-904E-4A6D-A04D-170247707D49}"/>
            </a:ext>
          </a:extLst>
        </xdr:cNvPr>
        <xdr:cNvSpPr txBox="1"/>
      </xdr:nvSpPr>
      <xdr:spPr>
        <a:xfrm>
          <a:off x="10842791" y="10304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04" name="直線コネクタ 403">
          <a:extLst>
            <a:ext uri="{FF2B5EF4-FFF2-40B4-BE49-F238E27FC236}">
              <a16:creationId xmlns:a16="http://schemas.microsoft.com/office/drawing/2014/main" id="{A92118A3-8BB7-4BE1-94F6-44234C6EC6CF}"/>
            </a:ext>
          </a:extLst>
        </xdr:cNvPr>
        <xdr:cNvCxnSpPr/>
      </xdr:nvCxnSpPr>
      <xdr:spPr>
        <a:xfrm>
          <a:off x="1120394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05" name="テキスト ボックス 404">
          <a:extLst>
            <a:ext uri="{FF2B5EF4-FFF2-40B4-BE49-F238E27FC236}">
              <a16:creationId xmlns:a16="http://schemas.microsoft.com/office/drawing/2014/main" id="{A0401731-DAD1-4A2A-B2B9-0345A8370F3C}"/>
            </a:ext>
          </a:extLst>
        </xdr:cNvPr>
        <xdr:cNvSpPr txBox="1"/>
      </xdr:nvSpPr>
      <xdr:spPr>
        <a:xfrm>
          <a:off x="1084279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06" name="直線コネクタ 405">
          <a:extLst>
            <a:ext uri="{FF2B5EF4-FFF2-40B4-BE49-F238E27FC236}">
              <a16:creationId xmlns:a16="http://schemas.microsoft.com/office/drawing/2014/main" id="{94DB768A-5A9B-4930-B4D9-9483156DDCE5}"/>
            </a:ext>
          </a:extLst>
        </xdr:cNvPr>
        <xdr:cNvCxnSpPr/>
      </xdr:nvCxnSpPr>
      <xdr:spPr>
        <a:xfrm>
          <a:off x="1120394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07" name="テキスト ボックス 406">
          <a:extLst>
            <a:ext uri="{FF2B5EF4-FFF2-40B4-BE49-F238E27FC236}">
              <a16:creationId xmlns:a16="http://schemas.microsoft.com/office/drawing/2014/main" id="{75F412BD-7008-46F4-9ACB-14BB1C323469}"/>
            </a:ext>
          </a:extLst>
        </xdr:cNvPr>
        <xdr:cNvSpPr txBox="1"/>
      </xdr:nvSpPr>
      <xdr:spPr>
        <a:xfrm>
          <a:off x="10842791" y="965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08" name="直線コネクタ 407">
          <a:extLst>
            <a:ext uri="{FF2B5EF4-FFF2-40B4-BE49-F238E27FC236}">
              <a16:creationId xmlns:a16="http://schemas.microsoft.com/office/drawing/2014/main" id="{D86903B1-BA8D-47C3-8890-8B0300B54E7E}"/>
            </a:ext>
          </a:extLst>
        </xdr:cNvPr>
        <xdr:cNvCxnSpPr/>
      </xdr:nvCxnSpPr>
      <xdr:spPr>
        <a:xfrm>
          <a:off x="1120394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09" name="テキスト ボックス 408">
          <a:extLst>
            <a:ext uri="{FF2B5EF4-FFF2-40B4-BE49-F238E27FC236}">
              <a16:creationId xmlns:a16="http://schemas.microsoft.com/office/drawing/2014/main" id="{0CB6831A-CCE6-4B36-9C56-C5779E89E0CF}"/>
            </a:ext>
          </a:extLst>
        </xdr:cNvPr>
        <xdr:cNvSpPr txBox="1"/>
      </xdr:nvSpPr>
      <xdr:spPr>
        <a:xfrm>
          <a:off x="10905006" y="932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0" name="直線コネクタ 409">
          <a:extLst>
            <a:ext uri="{FF2B5EF4-FFF2-40B4-BE49-F238E27FC236}">
              <a16:creationId xmlns:a16="http://schemas.microsoft.com/office/drawing/2014/main" id="{BD4A91F0-9982-42D3-BC7D-B263E0B8BFB7}"/>
            </a:ext>
          </a:extLst>
        </xdr:cNvPr>
        <xdr:cNvCxnSpPr/>
      </xdr:nvCxnSpPr>
      <xdr:spPr>
        <a:xfrm>
          <a:off x="1120394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1" name="【保健センター・保健所】&#10;有形固定資産減価償却率グラフ枠">
          <a:extLst>
            <a:ext uri="{FF2B5EF4-FFF2-40B4-BE49-F238E27FC236}">
              <a16:creationId xmlns:a16="http://schemas.microsoft.com/office/drawing/2014/main" id="{4C8F4FA7-B369-4301-9F14-E837C4D19EBA}"/>
            </a:ext>
          </a:extLst>
        </xdr:cNvPr>
        <xdr:cNvSpPr/>
      </xdr:nvSpPr>
      <xdr:spPr>
        <a:xfrm>
          <a:off x="1120394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106135</xdr:rowOff>
    </xdr:from>
    <xdr:to>
      <xdr:col>85</xdr:col>
      <xdr:colOff>126364</xdr:colOff>
      <xdr:row>64</xdr:row>
      <xdr:rowOff>76744</xdr:rowOff>
    </xdr:to>
    <xdr:cxnSp macro="">
      <xdr:nvCxnSpPr>
        <xdr:cNvPr id="412" name="直線コネクタ 411">
          <a:extLst>
            <a:ext uri="{FF2B5EF4-FFF2-40B4-BE49-F238E27FC236}">
              <a16:creationId xmlns:a16="http://schemas.microsoft.com/office/drawing/2014/main" id="{1ADC5851-38E5-4F74-8483-7A1BD9393319}"/>
            </a:ext>
          </a:extLst>
        </xdr:cNvPr>
        <xdr:cNvCxnSpPr/>
      </xdr:nvCxnSpPr>
      <xdr:spPr>
        <a:xfrm flipV="1">
          <a:off x="14703424" y="9533980"/>
          <a:ext cx="0" cy="1515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80571</xdr:rowOff>
    </xdr:from>
    <xdr:ext cx="405111" cy="259045"/>
    <xdr:sp macro="" textlink="">
      <xdr:nvSpPr>
        <xdr:cNvPr id="413" name="【保健センター・保健所】&#10;有形固定資産減価償却率最小値テキスト">
          <a:extLst>
            <a:ext uri="{FF2B5EF4-FFF2-40B4-BE49-F238E27FC236}">
              <a16:creationId xmlns:a16="http://schemas.microsoft.com/office/drawing/2014/main" id="{1717ACD4-98FC-438A-BA48-C0C4D866EEC1}"/>
            </a:ext>
          </a:extLst>
        </xdr:cNvPr>
        <xdr:cNvSpPr txBox="1"/>
      </xdr:nvSpPr>
      <xdr:spPr>
        <a:xfrm>
          <a:off x="14742160" y="1105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76744</xdr:rowOff>
    </xdr:from>
    <xdr:to>
      <xdr:col>86</xdr:col>
      <xdr:colOff>25400</xdr:colOff>
      <xdr:row>64</xdr:row>
      <xdr:rowOff>76744</xdr:rowOff>
    </xdr:to>
    <xdr:cxnSp macro="">
      <xdr:nvCxnSpPr>
        <xdr:cNvPr id="414" name="直線コネクタ 413">
          <a:extLst>
            <a:ext uri="{FF2B5EF4-FFF2-40B4-BE49-F238E27FC236}">
              <a16:creationId xmlns:a16="http://schemas.microsoft.com/office/drawing/2014/main" id="{A3DC0597-A736-461B-9D0C-D9FA5F6C8944}"/>
            </a:ext>
          </a:extLst>
        </xdr:cNvPr>
        <xdr:cNvCxnSpPr/>
      </xdr:nvCxnSpPr>
      <xdr:spPr>
        <a:xfrm>
          <a:off x="14611350" y="110495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52812</xdr:rowOff>
    </xdr:from>
    <xdr:ext cx="340478" cy="259045"/>
    <xdr:sp macro="" textlink="">
      <xdr:nvSpPr>
        <xdr:cNvPr id="415" name="【保健センター・保健所】&#10;有形固定資産減価償却率最大値テキスト">
          <a:extLst>
            <a:ext uri="{FF2B5EF4-FFF2-40B4-BE49-F238E27FC236}">
              <a16:creationId xmlns:a16="http://schemas.microsoft.com/office/drawing/2014/main" id="{ABECB91D-1016-49C8-B132-2BD1045DA727}"/>
            </a:ext>
          </a:extLst>
        </xdr:cNvPr>
        <xdr:cNvSpPr txBox="1"/>
      </xdr:nvSpPr>
      <xdr:spPr>
        <a:xfrm>
          <a:off x="14742160" y="93149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106135</xdr:rowOff>
    </xdr:from>
    <xdr:to>
      <xdr:col>86</xdr:col>
      <xdr:colOff>25400</xdr:colOff>
      <xdr:row>55</xdr:row>
      <xdr:rowOff>106135</xdr:rowOff>
    </xdr:to>
    <xdr:cxnSp macro="">
      <xdr:nvCxnSpPr>
        <xdr:cNvPr id="416" name="直線コネクタ 415">
          <a:extLst>
            <a:ext uri="{FF2B5EF4-FFF2-40B4-BE49-F238E27FC236}">
              <a16:creationId xmlns:a16="http://schemas.microsoft.com/office/drawing/2014/main" id="{22664881-C7CF-43C7-A56E-AA2F4E40A4E3}"/>
            </a:ext>
          </a:extLst>
        </xdr:cNvPr>
        <xdr:cNvCxnSpPr/>
      </xdr:nvCxnSpPr>
      <xdr:spPr>
        <a:xfrm>
          <a:off x="14611350" y="95339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151692</xdr:rowOff>
    </xdr:from>
    <xdr:ext cx="405111" cy="259045"/>
    <xdr:sp macro="" textlink="">
      <xdr:nvSpPr>
        <xdr:cNvPr id="417" name="【保健センター・保健所】&#10;有形固定資産減価償却率平均値テキスト">
          <a:extLst>
            <a:ext uri="{FF2B5EF4-FFF2-40B4-BE49-F238E27FC236}">
              <a16:creationId xmlns:a16="http://schemas.microsoft.com/office/drawing/2014/main" id="{5AC7D886-43AA-4D10-A1AB-F78C4515AA33}"/>
            </a:ext>
          </a:extLst>
        </xdr:cNvPr>
        <xdr:cNvSpPr txBox="1"/>
      </xdr:nvSpPr>
      <xdr:spPr>
        <a:xfrm>
          <a:off x="14742160" y="100957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128815</xdr:rowOff>
    </xdr:from>
    <xdr:to>
      <xdr:col>85</xdr:col>
      <xdr:colOff>177800</xdr:colOff>
      <xdr:row>60</xdr:row>
      <xdr:rowOff>58965</xdr:rowOff>
    </xdr:to>
    <xdr:sp macro="" textlink="">
      <xdr:nvSpPr>
        <xdr:cNvPr id="418" name="フローチャート: 判断 417">
          <a:extLst>
            <a:ext uri="{FF2B5EF4-FFF2-40B4-BE49-F238E27FC236}">
              <a16:creationId xmlns:a16="http://schemas.microsoft.com/office/drawing/2014/main" id="{3A835562-C623-44D3-AC5C-5A481FB8C554}"/>
            </a:ext>
          </a:extLst>
        </xdr:cNvPr>
        <xdr:cNvSpPr/>
      </xdr:nvSpPr>
      <xdr:spPr>
        <a:xfrm>
          <a:off x="14649450" y="10248175"/>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132080</xdr:rowOff>
    </xdr:from>
    <xdr:to>
      <xdr:col>81</xdr:col>
      <xdr:colOff>101600</xdr:colOff>
      <xdr:row>60</xdr:row>
      <xdr:rowOff>62230</xdr:rowOff>
    </xdr:to>
    <xdr:sp macro="" textlink="">
      <xdr:nvSpPr>
        <xdr:cNvPr id="419" name="フローチャート: 判断 418">
          <a:extLst>
            <a:ext uri="{FF2B5EF4-FFF2-40B4-BE49-F238E27FC236}">
              <a16:creationId xmlns:a16="http://schemas.microsoft.com/office/drawing/2014/main" id="{3FC19C84-A16F-4DDB-8FD0-4CF3FFDFBD3A}"/>
            </a:ext>
          </a:extLst>
        </xdr:cNvPr>
        <xdr:cNvSpPr/>
      </xdr:nvSpPr>
      <xdr:spPr>
        <a:xfrm>
          <a:off x="13887450" y="1025144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81462</xdr:rowOff>
    </xdr:from>
    <xdr:to>
      <xdr:col>76</xdr:col>
      <xdr:colOff>165100</xdr:colOff>
      <xdr:row>60</xdr:row>
      <xdr:rowOff>11612</xdr:rowOff>
    </xdr:to>
    <xdr:sp macro="" textlink="">
      <xdr:nvSpPr>
        <xdr:cNvPr id="420" name="フローチャート: 判断 419">
          <a:extLst>
            <a:ext uri="{FF2B5EF4-FFF2-40B4-BE49-F238E27FC236}">
              <a16:creationId xmlns:a16="http://schemas.microsoft.com/office/drawing/2014/main" id="{C26201D0-067C-45C4-97CB-8AB2DCFD55DF}"/>
            </a:ext>
          </a:extLst>
        </xdr:cNvPr>
        <xdr:cNvSpPr/>
      </xdr:nvSpPr>
      <xdr:spPr>
        <a:xfrm>
          <a:off x="13089890" y="10198917"/>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68399</xdr:rowOff>
    </xdr:from>
    <xdr:to>
      <xdr:col>72</xdr:col>
      <xdr:colOff>38100</xdr:colOff>
      <xdr:row>59</xdr:row>
      <xdr:rowOff>169999</xdr:rowOff>
    </xdr:to>
    <xdr:sp macro="" textlink="">
      <xdr:nvSpPr>
        <xdr:cNvPr id="421" name="フローチャート: 判断 420">
          <a:extLst>
            <a:ext uri="{FF2B5EF4-FFF2-40B4-BE49-F238E27FC236}">
              <a16:creationId xmlns:a16="http://schemas.microsoft.com/office/drawing/2014/main" id="{F7695322-5AF0-4154-943D-99966B1E6677}"/>
            </a:ext>
          </a:extLst>
        </xdr:cNvPr>
        <xdr:cNvSpPr/>
      </xdr:nvSpPr>
      <xdr:spPr>
        <a:xfrm>
          <a:off x="12303760" y="10182044"/>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25944</xdr:rowOff>
    </xdr:from>
    <xdr:to>
      <xdr:col>67</xdr:col>
      <xdr:colOff>101600</xdr:colOff>
      <xdr:row>59</xdr:row>
      <xdr:rowOff>127544</xdr:rowOff>
    </xdr:to>
    <xdr:sp macro="" textlink="">
      <xdr:nvSpPr>
        <xdr:cNvPr id="422" name="フローチャート: 判断 421">
          <a:extLst>
            <a:ext uri="{FF2B5EF4-FFF2-40B4-BE49-F238E27FC236}">
              <a16:creationId xmlns:a16="http://schemas.microsoft.com/office/drawing/2014/main" id="{F1B4BB02-8A4E-4A64-8C84-E526412F4A10}"/>
            </a:ext>
          </a:extLst>
        </xdr:cNvPr>
        <xdr:cNvSpPr/>
      </xdr:nvSpPr>
      <xdr:spPr>
        <a:xfrm>
          <a:off x="11487150" y="10137684"/>
          <a:ext cx="9779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23" name="テキスト ボックス 422">
          <a:extLst>
            <a:ext uri="{FF2B5EF4-FFF2-40B4-BE49-F238E27FC236}">
              <a16:creationId xmlns:a16="http://schemas.microsoft.com/office/drawing/2014/main" id="{B0A138FD-E43F-461B-A2A1-CCE8A3470FC3}"/>
            </a:ext>
          </a:extLst>
        </xdr:cNvPr>
        <xdr:cNvSpPr txBox="1"/>
      </xdr:nvSpPr>
      <xdr:spPr>
        <a:xfrm>
          <a:off x="1453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24" name="テキスト ボックス 423">
          <a:extLst>
            <a:ext uri="{FF2B5EF4-FFF2-40B4-BE49-F238E27FC236}">
              <a16:creationId xmlns:a16="http://schemas.microsoft.com/office/drawing/2014/main" id="{5D73A59E-93DD-46C2-95A5-90640B470C86}"/>
            </a:ext>
          </a:extLst>
        </xdr:cNvPr>
        <xdr:cNvSpPr txBox="1"/>
      </xdr:nvSpPr>
      <xdr:spPr>
        <a:xfrm>
          <a:off x="13770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25" name="テキスト ボックス 424">
          <a:extLst>
            <a:ext uri="{FF2B5EF4-FFF2-40B4-BE49-F238E27FC236}">
              <a16:creationId xmlns:a16="http://schemas.microsoft.com/office/drawing/2014/main" id="{99D1AF24-AEE0-4E29-9224-4C84450747E8}"/>
            </a:ext>
          </a:extLst>
        </xdr:cNvPr>
        <xdr:cNvSpPr txBox="1"/>
      </xdr:nvSpPr>
      <xdr:spPr>
        <a:xfrm>
          <a:off x="12973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26" name="テキスト ボックス 425">
          <a:extLst>
            <a:ext uri="{FF2B5EF4-FFF2-40B4-BE49-F238E27FC236}">
              <a16:creationId xmlns:a16="http://schemas.microsoft.com/office/drawing/2014/main" id="{0286AA8C-EAFA-44E4-AE5B-C1840758C1CC}"/>
            </a:ext>
          </a:extLst>
        </xdr:cNvPr>
        <xdr:cNvSpPr txBox="1"/>
      </xdr:nvSpPr>
      <xdr:spPr>
        <a:xfrm>
          <a:off x="12175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27" name="テキスト ボックス 426">
          <a:extLst>
            <a:ext uri="{FF2B5EF4-FFF2-40B4-BE49-F238E27FC236}">
              <a16:creationId xmlns:a16="http://schemas.microsoft.com/office/drawing/2014/main" id="{CBDFB8A4-5D63-432B-B5D4-E7AD22E3712B}"/>
            </a:ext>
          </a:extLst>
        </xdr:cNvPr>
        <xdr:cNvSpPr txBox="1"/>
      </xdr:nvSpPr>
      <xdr:spPr>
        <a:xfrm>
          <a:off x="11370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14515</xdr:rowOff>
    </xdr:from>
    <xdr:to>
      <xdr:col>85</xdr:col>
      <xdr:colOff>177800</xdr:colOff>
      <xdr:row>61</xdr:row>
      <xdr:rowOff>116115</xdr:rowOff>
    </xdr:to>
    <xdr:sp macro="" textlink="">
      <xdr:nvSpPr>
        <xdr:cNvPr id="428" name="楕円 427">
          <a:extLst>
            <a:ext uri="{FF2B5EF4-FFF2-40B4-BE49-F238E27FC236}">
              <a16:creationId xmlns:a16="http://schemas.microsoft.com/office/drawing/2014/main" id="{A9FB5DCA-C4F7-4195-8E99-9FDD5A1B3ADC}"/>
            </a:ext>
          </a:extLst>
        </xdr:cNvPr>
        <xdr:cNvSpPr/>
      </xdr:nvSpPr>
      <xdr:spPr>
        <a:xfrm>
          <a:off x="14649450" y="1047677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164392</xdr:rowOff>
    </xdr:from>
    <xdr:ext cx="405111" cy="259045"/>
    <xdr:sp macro="" textlink="">
      <xdr:nvSpPr>
        <xdr:cNvPr id="429" name="【保健センター・保健所】&#10;有形固定資産減価償却率該当値テキスト">
          <a:extLst>
            <a:ext uri="{FF2B5EF4-FFF2-40B4-BE49-F238E27FC236}">
              <a16:creationId xmlns:a16="http://schemas.microsoft.com/office/drawing/2014/main" id="{590A3006-9481-47A0-8569-459E4B0828CC}"/>
            </a:ext>
          </a:extLst>
        </xdr:cNvPr>
        <xdr:cNvSpPr txBox="1"/>
      </xdr:nvSpPr>
      <xdr:spPr>
        <a:xfrm>
          <a:off x="14742160" y="1045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150041</xdr:rowOff>
    </xdr:from>
    <xdr:to>
      <xdr:col>81</xdr:col>
      <xdr:colOff>101600</xdr:colOff>
      <xdr:row>61</xdr:row>
      <xdr:rowOff>80191</xdr:rowOff>
    </xdr:to>
    <xdr:sp macro="" textlink="">
      <xdr:nvSpPr>
        <xdr:cNvPr id="430" name="楕円 429">
          <a:extLst>
            <a:ext uri="{FF2B5EF4-FFF2-40B4-BE49-F238E27FC236}">
              <a16:creationId xmlns:a16="http://schemas.microsoft.com/office/drawing/2014/main" id="{42EE9CC4-336B-49C6-A7DA-D6C3648AAED1}"/>
            </a:ext>
          </a:extLst>
        </xdr:cNvPr>
        <xdr:cNvSpPr/>
      </xdr:nvSpPr>
      <xdr:spPr>
        <a:xfrm>
          <a:off x="13887450" y="10437041"/>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29391</xdr:rowOff>
    </xdr:from>
    <xdr:to>
      <xdr:col>85</xdr:col>
      <xdr:colOff>127000</xdr:colOff>
      <xdr:row>61</xdr:row>
      <xdr:rowOff>65315</xdr:rowOff>
    </xdr:to>
    <xdr:cxnSp macro="">
      <xdr:nvCxnSpPr>
        <xdr:cNvPr id="431" name="直線コネクタ 430">
          <a:extLst>
            <a:ext uri="{FF2B5EF4-FFF2-40B4-BE49-F238E27FC236}">
              <a16:creationId xmlns:a16="http://schemas.microsoft.com/office/drawing/2014/main" id="{66908529-FFFB-4BAD-81E9-2BC863CDE1B1}"/>
            </a:ext>
          </a:extLst>
        </xdr:cNvPr>
        <xdr:cNvCxnSpPr/>
      </xdr:nvCxnSpPr>
      <xdr:spPr>
        <a:xfrm>
          <a:off x="13942060" y="10485936"/>
          <a:ext cx="762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112485</xdr:rowOff>
    </xdr:from>
    <xdr:to>
      <xdr:col>76</xdr:col>
      <xdr:colOff>165100</xdr:colOff>
      <xdr:row>61</xdr:row>
      <xdr:rowOff>42635</xdr:rowOff>
    </xdr:to>
    <xdr:sp macro="" textlink="">
      <xdr:nvSpPr>
        <xdr:cNvPr id="432" name="楕円 431">
          <a:extLst>
            <a:ext uri="{FF2B5EF4-FFF2-40B4-BE49-F238E27FC236}">
              <a16:creationId xmlns:a16="http://schemas.microsoft.com/office/drawing/2014/main" id="{979D12CD-68AD-4C9E-B131-D0053B1D4B79}"/>
            </a:ext>
          </a:extLst>
        </xdr:cNvPr>
        <xdr:cNvSpPr/>
      </xdr:nvSpPr>
      <xdr:spPr>
        <a:xfrm>
          <a:off x="13089890" y="1039948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163285</xdr:rowOff>
    </xdr:from>
    <xdr:to>
      <xdr:col>81</xdr:col>
      <xdr:colOff>50800</xdr:colOff>
      <xdr:row>61</xdr:row>
      <xdr:rowOff>29391</xdr:rowOff>
    </xdr:to>
    <xdr:cxnSp macro="">
      <xdr:nvCxnSpPr>
        <xdr:cNvPr id="433" name="直線コネクタ 432">
          <a:extLst>
            <a:ext uri="{FF2B5EF4-FFF2-40B4-BE49-F238E27FC236}">
              <a16:creationId xmlns:a16="http://schemas.microsoft.com/office/drawing/2014/main" id="{1CFB955B-0FB2-492A-885A-5A42AE1094A4}"/>
            </a:ext>
          </a:extLst>
        </xdr:cNvPr>
        <xdr:cNvCxnSpPr/>
      </xdr:nvCxnSpPr>
      <xdr:spPr>
        <a:xfrm>
          <a:off x="13144500" y="10452190"/>
          <a:ext cx="797560" cy="3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150041</xdr:rowOff>
    </xdr:from>
    <xdr:to>
      <xdr:col>72</xdr:col>
      <xdr:colOff>38100</xdr:colOff>
      <xdr:row>61</xdr:row>
      <xdr:rowOff>80191</xdr:rowOff>
    </xdr:to>
    <xdr:sp macro="" textlink="">
      <xdr:nvSpPr>
        <xdr:cNvPr id="434" name="楕円 433">
          <a:extLst>
            <a:ext uri="{FF2B5EF4-FFF2-40B4-BE49-F238E27FC236}">
              <a16:creationId xmlns:a16="http://schemas.microsoft.com/office/drawing/2014/main" id="{C6337071-82C4-4F1D-9790-338AB6007084}"/>
            </a:ext>
          </a:extLst>
        </xdr:cNvPr>
        <xdr:cNvSpPr/>
      </xdr:nvSpPr>
      <xdr:spPr>
        <a:xfrm>
          <a:off x="12303760" y="10437041"/>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163285</xdr:rowOff>
    </xdr:from>
    <xdr:to>
      <xdr:col>76</xdr:col>
      <xdr:colOff>114300</xdr:colOff>
      <xdr:row>61</xdr:row>
      <xdr:rowOff>29391</xdr:rowOff>
    </xdr:to>
    <xdr:cxnSp macro="">
      <xdr:nvCxnSpPr>
        <xdr:cNvPr id="435" name="直線コネクタ 434">
          <a:extLst>
            <a:ext uri="{FF2B5EF4-FFF2-40B4-BE49-F238E27FC236}">
              <a16:creationId xmlns:a16="http://schemas.microsoft.com/office/drawing/2014/main" id="{0C1809A3-A576-4793-8E65-D9A371518AFE}"/>
            </a:ext>
          </a:extLst>
        </xdr:cNvPr>
        <xdr:cNvCxnSpPr/>
      </xdr:nvCxnSpPr>
      <xdr:spPr>
        <a:xfrm flipV="1">
          <a:off x="12346940" y="10452190"/>
          <a:ext cx="797560" cy="3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115751</xdr:rowOff>
    </xdr:from>
    <xdr:to>
      <xdr:col>67</xdr:col>
      <xdr:colOff>101600</xdr:colOff>
      <xdr:row>61</xdr:row>
      <xdr:rowOff>45901</xdr:rowOff>
    </xdr:to>
    <xdr:sp macro="" textlink="">
      <xdr:nvSpPr>
        <xdr:cNvPr id="436" name="楕円 435">
          <a:extLst>
            <a:ext uri="{FF2B5EF4-FFF2-40B4-BE49-F238E27FC236}">
              <a16:creationId xmlns:a16="http://schemas.microsoft.com/office/drawing/2014/main" id="{18A1BA76-4192-4D84-B462-AF89D0EA63CA}"/>
            </a:ext>
          </a:extLst>
        </xdr:cNvPr>
        <xdr:cNvSpPr/>
      </xdr:nvSpPr>
      <xdr:spPr>
        <a:xfrm>
          <a:off x="11487150" y="10402751"/>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166551</xdr:rowOff>
    </xdr:from>
    <xdr:to>
      <xdr:col>71</xdr:col>
      <xdr:colOff>177800</xdr:colOff>
      <xdr:row>61</xdr:row>
      <xdr:rowOff>29391</xdr:rowOff>
    </xdr:to>
    <xdr:cxnSp macro="">
      <xdr:nvCxnSpPr>
        <xdr:cNvPr id="437" name="直線コネクタ 436">
          <a:extLst>
            <a:ext uri="{FF2B5EF4-FFF2-40B4-BE49-F238E27FC236}">
              <a16:creationId xmlns:a16="http://schemas.microsoft.com/office/drawing/2014/main" id="{B168F8D7-40A4-4147-BBB0-B333546606E6}"/>
            </a:ext>
          </a:extLst>
        </xdr:cNvPr>
        <xdr:cNvCxnSpPr/>
      </xdr:nvCxnSpPr>
      <xdr:spPr>
        <a:xfrm>
          <a:off x="11541760" y="10457361"/>
          <a:ext cx="80518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78757</xdr:rowOff>
    </xdr:from>
    <xdr:ext cx="405111" cy="259045"/>
    <xdr:sp macro="" textlink="">
      <xdr:nvSpPr>
        <xdr:cNvPr id="438" name="n_1aveValue【保健センター・保健所】&#10;有形固定資産減価償却率">
          <a:extLst>
            <a:ext uri="{FF2B5EF4-FFF2-40B4-BE49-F238E27FC236}">
              <a16:creationId xmlns:a16="http://schemas.microsoft.com/office/drawing/2014/main" id="{12EBB21D-E9EB-47D2-8CED-B36F2ABDEED2}"/>
            </a:ext>
          </a:extLst>
        </xdr:cNvPr>
        <xdr:cNvSpPr txBox="1"/>
      </xdr:nvSpPr>
      <xdr:spPr>
        <a:xfrm>
          <a:off x="1373823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28139</xdr:rowOff>
    </xdr:from>
    <xdr:ext cx="405111" cy="259045"/>
    <xdr:sp macro="" textlink="">
      <xdr:nvSpPr>
        <xdr:cNvPr id="439" name="n_2aveValue【保健センター・保健所】&#10;有形固定資産減価償却率">
          <a:extLst>
            <a:ext uri="{FF2B5EF4-FFF2-40B4-BE49-F238E27FC236}">
              <a16:creationId xmlns:a16="http://schemas.microsoft.com/office/drawing/2014/main" id="{FBE903C3-D1B6-4F55-B061-9512DB5A5BC9}"/>
            </a:ext>
          </a:extLst>
        </xdr:cNvPr>
        <xdr:cNvSpPr txBox="1"/>
      </xdr:nvSpPr>
      <xdr:spPr>
        <a:xfrm>
          <a:off x="12957184" y="9970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15076</xdr:rowOff>
    </xdr:from>
    <xdr:ext cx="405111" cy="259045"/>
    <xdr:sp macro="" textlink="">
      <xdr:nvSpPr>
        <xdr:cNvPr id="440" name="n_3aveValue【保健センター・保健所】&#10;有形固定資産減価償却率">
          <a:extLst>
            <a:ext uri="{FF2B5EF4-FFF2-40B4-BE49-F238E27FC236}">
              <a16:creationId xmlns:a16="http://schemas.microsoft.com/office/drawing/2014/main" id="{FD1728EC-BB10-4E01-BFDF-7339B6DC8B52}"/>
            </a:ext>
          </a:extLst>
        </xdr:cNvPr>
        <xdr:cNvSpPr txBox="1"/>
      </xdr:nvSpPr>
      <xdr:spPr>
        <a:xfrm>
          <a:off x="12171054" y="9962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144071</xdr:rowOff>
    </xdr:from>
    <xdr:ext cx="405111" cy="259045"/>
    <xdr:sp macro="" textlink="">
      <xdr:nvSpPr>
        <xdr:cNvPr id="441" name="n_4aveValue【保健センター・保健所】&#10;有形固定資産減価償却率">
          <a:extLst>
            <a:ext uri="{FF2B5EF4-FFF2-40B4-BE49-F238E27FC236}">
              <a16:creationId xmlns:a16="http://schemas.microsoft.com/office/drawing/2014/main" id="{69268B03-9BA2-4449-9187-48BA3ED778EC}"/>
            </a:ext>
          </a:extLst>
        </xdr:cNvPr>
        <xdr:cNvSpPr txBox="1"/>
      </xdr:nvSpPr>
      <xdr:spPr>
        <a:xfrm>
          <a:off x="11354444" y="9914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71318</xdr:rowOff>
    </xdr:from>
    <xdr:ext cx="405111" cy="259045"/>
    <xdr:sp macro="" textlink="">
      <xdr:nvSpPr>
        <xdr:cNvPr id="442" name="n_1mainValue【保健センター・保健所】&#10;有形固定資産減価償却率">
          <a:extLst>
            <a:ext uri="{FF2B5EF4-FFF2-40B4-BE49-F238E27FC236}">
              <a16:creationId xmlns:a16="http://schemas.microsoft.com/office/drawing/2014/main" id="{1649F7EA-A642-485B-8405-0191A906F419}"/>
            </a:ext>
          </a:extLst>
        </xdr:cNvPr>
        <xdr:cNvSpPr txBox="1"/>
      </xdr:nvSpPr>
      <xdr:spPr>
        <a:xfrm>
          <a:off x="13738234" y="10527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33762</xdr:rowOff>
    </xdr:from>
    <xdr:ext cx="405111" cy="259045"/>
    <xdr:sp macro="" textlink="">
      <xdr:nvSpPr>
        <xdr:cNvPr id="443" name="n_2mainValue【保健センター・保健所】&#10;有形固定資産減価償却率">
          <a:extLst>
            <a:ext uri="{FF2B5EF4-FFF2-40B4-BE49-F238E27FC236}">
              <a16:creationId xmlns:a16="http://schemas.microsoft.com/office/drawing/2014/main" id="{4A4E9105-B607-431F-BD2B-03C713D2510D}"/>
            </a:ext>
          </a:extLst>
        </xdr:cNvPr>
        <xdr:cNvSpPr txBox="1"/>
      </xdr:nvSpPr>
      <xdr:spPr>
        <a:xfrm>
          <a:off x="12957184" y="10490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71318</xdr:rowOff>
    </xdr:from>
    <xdr:ext cx="405111" cy="259045"/>
    <xdr:sp macro="" textlink="">
      <xdr:nvSpPr>
        <xdr:cNvPr id="444" name="n_3mainValue【保健センター・保健所】&#10;有形固定資産減価償却率">
          <a:extLst>
            <a:ext uri="{FF2B5EF4-FFF2-40B4-BE49-F238E27FC236}">
              <a16:creationId xmlns:a16="http://schemas.microsoft.com/office/drawing/2014/main" id="{B04EF63A-B1E3-46C5-A936-F9BE6C81EBB5}"/>
            </a:ext>
          </a:extLst>
        </xdr:cNvPr>
        <xdr:cNvSpPr txBox="1"/>
      </xdr:nvSpPr>
      <xdr:spPr>
        <a:xfrm>
          <a:off x="12171054" y="10527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37028</xdr:rowOff>
    </xdr:from>
    <xdr:ext cx="405111" cy="259045"/>
    <xdr:sp macro="" textlink="">
      <xdr:nvSpPr>
        <xdr:cNvPr id="445" name="n_4mainValue【保健センター・保健所】&#10;有形固定資産減価償却率">
          <a:extLst>
            <a:ext uri="{FF2B5EF4-FFF2-40B4-BE49-F238E27FC236}">
              <a16:creationId xmlns:a16="http://schemas.microsoft.com/office/drawing/2014/main" id="{824A9664-1BE4-4496-A27F-104528A362DB}"/>
            </a:ext>
          </a:extLst>
        </xdr:cNvPr>
        <xdr:cNvSpPr txBox="1"/>
      </xdr:nvSpPr>
      <xdr:spPr>
        <a:xfrm>
          <a:off x="11354444" y="1049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6" name="正方形/長方形 445">
          <a:extLst>
            <a:ext uri="{FF2B5EF4-FFF2-40B4-BE49-F238E27FC236}">
              <a16:creationId xmlns:a16="http://schemas.microsoft.com/office/drawing/2014/main" id="{BBC6B834-5772-498E-9D65-EBC77B8E00EC}"/>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7" name="正方形/長方形 446">
          <a:extLst>
            <a:ext uri="{FF2B5EF4-FFF2-40B4-BE49-F238E27FC236}">
              <a16:creationId xmlns:a16="http://schemas.microsoft.com/office/drawing/2014/main" id="{E6EF2F72-776C-4F6D-B55C-32802E3246EC}"/>
            </a:ext>
          </a:extLst>
        </xdr:cNvPr>
        <xdr:cNvSpPr/>
      </xdr:nvSpPr>
      <xdr:spPr>
        <a:xfrm>
          <a:off x="16590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8" name="正方形/長方形 447">
          <a:extLst>
            <a:ext uri="{FF2B5EF4-FFF2-40B4-BE49-F238E27FC236}">
              <a16:creationId xmlns:a16="http://schemas.microsoft.com/office/drawing/2014/main" id="{073AAD4D-4F22-4315-92AF-E23D639DBB4D}"/>
            </a:ext>
          </a:extLst>
        </xdr:cNvPr>
        <xdr:cNvSpPr/>
      </xdr:nvSpPr>
      <xdr:spPr>
        <a:xfrm>
          <a:off x="16590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9" name="正方形/長方形 448">
          <a:extLst>
            <a:ext uri="{FF2B5EF4-FFF2-40B4-BE49-F238E27FC236}">
              <a16:creationId xmlns:a16="http://schemas.microsoft.com/office/drawing/2014/main" id="{1BC6E0BE-D00F-4605-89F2-CA948B5C6BD2}"/>
            </a:ext>
          </a:extLst>
        </xdr:cNvPr>
        <xdr:cNvSpPr/>
      </xdr:nvSpPr>
      <xdr:spPr>
        <a:xfrm>
          <a:off x="174879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0" name="正方形/長方形 449">
          <a:extLst>
            <a:ext uri="{FF2B5EF4-FFF2-40B4-BE49-F238E27FC236}">
              <a16:creationId xmlns:a16="http://schemas.microsoft.com/office/drawing/2014/main" id="{4A9194DF-6836-4BCC-B959-353C41FBEDA6}"/>
            </a:ext>
          </a:extLst>
        </xdr:cNvPr>
        <xdr:cNvSpPr/>
      </xdr:nvSpPr>
      <xdr:spPr>
        <a:xfrm>
          <a:off x="174879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1" name="正方形/長方形 450">
          <a:extLst>
            <a:ext uri="{FF2B5EF4-FFF2-40B4-BE49-F238E27FC236}">
              <a16:creationId xmlns:a16="http://schemas.microsoft.com/office/drawing/2014/main" id="{EAE2E2F5-DBF4-43B2-B49F-A3340A1533F5}"/>
            </a:ext>
          </a:extLst>
        </xdr:cNvPr>
        <xdr:cNvSpPr/>
      </xdr:nvSpPr>
      <xdr:spPr>
        <a:xfrm>
          <a:off x="18516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2" name="正方形/長方形 451">
          <a:extLst>
            <a:ext uri="{FF2B5EF4-FFF2-40B4-BE49-F238E27FC236}">
              <a16:creationId xmlns:a16="http://schemas.microsoft.com/office/drawing/2014/main" id="{7592E85C-A8BC-4E59-A206-C1B8AA941BFF}"/>
            </a:ext>
          </a:extLst>
        </xdr:cNvPr>
        <xdr:cNvSpPr/>
      </xdr:nvSpPr>
      <xdr:spPr>
        <a:xfrm>
          <a:off x="18516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3" name="正方形/長方形 452">
          <a:extLst>
            <a:ext uri="{FF2B5EF4-FFF2-40B4-BE49-F238E27FC236}">
              <a16:creationId xmlns:a16="http://schemas.microsoft.com/office/drawing/2014/main" id="{4914E4FE-3303-451E-9480-132A95DEC4D1}"/>
            </a:ext>
          </a:extLst>
        </xdr:cNvPr>
        <xdr:cNvSpPr/>
      </xdr:nvSpPr>
      <xdr:spPr>
        <a:xfrm>
          <a:off x="164592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4" name="テキスト ボックス 453">
          <a:extLst>
            <a:ext uri="{FF2B5EF4-FFF2-40B4-BE49-F238E27FC236}">
              <a16:creationId xmlns:a16="http://schemas.microsoft.com/office/drawing/2014/main" id="{9FF2DCC2-1B21-4A61-9385-F30CD1E2A290}"/>
            </a:ext>
          </a:extLst>
        </xdr:cNvPr>
        <xdr:cNvSpPr txBox="1"/>
      </xdr:nvSpPr>
      <xdr:spPr>
        <a:xfrm>
          <a:off x="164401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5" name="直線コネクタ 454">
          <a:extLst>
            <a:ext uri="{FF2B5EF4-FFF2-40B4-BE49-F238E27FC236}">
              <a16:creationId xmlns:a16="http://schemas.microsoft.com/office/drawing/2014/main" id="{359BD58F-2B14-4062-AC62-0775C0B45E4F}"/>
            </a:ext>
          </a:extLst>
        </xdr:cNvPr>
        <xdr:cNvCxnSpPr/>
      </xdr:nvCxnSpPr>
      <xdr:spPr>
        <a:xfrm>
          <a:off x="164592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56" name="直線コネクタ 455">
          <a:extLst>
            <a:ext uri="{FF2B5EF4-FFF2-40B4-BE49-F238E27FC236}">
              <a16:creationId xmlns:a16="http://schemas.microsoft.com/office/drawing/2014/main" id="{EA973E3A-1AF5-4299-B938-5FAF778575E1}"/>
            </a:ext>
          </a:extLst>
        </xdr:cNvPr>
        <xdr:cNvCxnSpPr/>
      </xdr:nvCxnSpPr>
      <xdr:spPr>
        <a:xfrm>
          <a:off x="16459200" y="1097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57" name="テキスト ボックス 456">
          <a:extLst>
            <a:ext uri="{FF2B5EF4-FFF2-40B4-BE49-F238E27FC236}">
              <a16:creationId xmlns:a16="http://schemas.microsoft.com/office/drawing/2014/main" id="{07CD48E0-09B6-4EF3-AF5C-DE5C1142B7A2}"/>
            </a:ext>
          </a:extLst>
        </xdr:cNvPr>
        <xdr:cNvSpPr txBox="1"/>
      </xdr:nvSpPr>
      <xdr:spPr>
        <a:xfrm>
          <a:off x="16047266" y="1082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58" name="直線コネクタ 457">
          <a:extLst>
            <a:ext uri="{FF2B5EF4-FFF2-40B4-BE49-F238E27FC236}">
              <a16:creationId xmlns:a16="http://schemas.microsoft.com/office/drawing/2014/main" id="{3EA9F616-BEF6-409E-BCE1-C02AF88FDF4A}"/>
            </a:ext>
          </a:extLst>
        </xdr:cNvPr>
        <xdr:cNvCxnSpPr/>
      </xdr:nvCxnSpPr>
      <xdr:spPr>
        <a:xfrm>
          <a:off x="16459200" y="1051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59" name="テキスト ボックス 458">
          <a:extLst>
            <a:ext uri="{FF2B5EF4-FFF2-40B4-BE49-F238E27FC236}">
              <a16:creationId xmlns:a16="http://schemas.microsoft.com/office/drawing/2014/main" id="{E57D5E2B-57F3-4028-A6C4-F67BE3FAB4A8}"/>
            </a:ext>
          </a:extLst>
        </xdr:cNvPr>
        <xdr:cNvSpPr txBox="1"/>
      </xdr:nvSpPr>
      <xdr:spPr>
        <a:xfrm>
          <a:off x="16047266" y="1037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60" name="直線コネクタ 459">
          <a:extLst>
            <a:ext uri="{FF2B5EF4-FFF2-40B4-BE49-F238E27FC236}">
              <a16:creationId xmlns:a16="http://schemas.microsoft.com/office/drawing/2014/main" id="{1073BBFD-CE00-4E34-9D1D-63BDBA9CD8AC}"/>
            </a:ext>
          </a:extLst>
        </xdr:cNvPr>
        <xdr:cNvCxnSpPr/>
      </xdr:nvCxnSpPr>
      <xdr:spPr>
        <a:xfrm>
          <a:off x="16459200" y="1005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61" name="テキスト ボックス 460">
          <a:extLst>
            <a:ext uri="{FF2B5EF4-FFF2-40B4-BE49-F238E27FC236}">
              <a16:creationId xmlns:a16="http://schemas.microsoft.com/office/drawing/2014/main" id="{12D4A231-4735-47AD-8988-E65899BD35BF}"/>
            </a:ext>
          </a:extLst>
        </xdr:cNvPr>
        <xdr:cNvSpPr txBox="1"/>
      </xdr:nvSpPr>
      <xdr:spPr>
        <a:xfrm>
          <a:off x="16047266" y="99142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62" name="直線コネクタ 461">
          <a:extLst>
            <a:ext uri="{FF2B5EF4-FFF2-40B4-BE49-F238E27FC236}">
              <a16:creationId xmlns:a16="http://schemas.microsoft.com/office/drawing/2014/main" id="{32377418-517B-4EB4-885C-AF3B852999DF}"/>
            </a:ext>
          </a:extLst>
        </xdr:cNvPr>
        <xdr:cNvCxnSpPr/>
      </xdr:nvCxnSpPr>
      <xdr:spPr>
        <a:xfrm>
          <a:off x="16459200" y="960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63" name="テキスト ボックス 462">
          <a:extLst>
            <a:ext uri="{FF2B5EF4-FFF2-40B4-BE49-F238E27FC236}">
              <a16:creationId xmlns:a16="http://schemas.microsoft.com/office/drawing/2014/main" id="{F0CE45AF-E42E-468C-A167-BD4880D6A758}"/>
            </a:ext>
          </a:extLst>
        </xdr:cNvPr>
        <xdr:cNvSpPr txBox="1"/>
      </xdr:nvSpPr>
      <xdr:spPr>
        <a:xfrm>
          <a:off x="16047266" y="9457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4" name="直線コネクタ 463">
          <a:extLst>
            <a:ext uri="{FF2B5EF4-FFF2-40B4-BE49-F238E27FC236}">
              <a16:creationId xmlns:a16="http://schemas.microsoft.com/office/drawing/2014/main" id="{51B6EDB3-9116-4E38-8A61-5718E3837683}"/>
            </a:ext>
          </a:extLst>
        </xdr:cNvPr>
        <xdr:cNvCxnSpPr/>
      </xdr:nvCxnSpPr>
      <xdr:spPr>
        <a:xfrm>
          <a:off x="164592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5" name="テキスト ボックス 464">
          <a:extLst>
            <a:ext uri="{FF2B5EF4-FFF2-40B4-BE49-F238E27FC236}">
              <a16:creationId xmlns:a16="http://schemas.microsoft.com/office/drawing/2014/main" id="{06AA54DB-287E-4390-A6FF-5086ACA1A137}"/>
            </a:ext>
          </a:extLst>
        </xdr:cNvPr>
        <xdr:cNvSpPr txBox="1"/>
      </xdr:nvSpPr>
      <xdr:spPr>
        <a:xfrm>
          <a:off x="16047266"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6" name="【保健センター・保健所】&#10;一人当たり面積グラフ枠">
          <a:extLst>
            <a:ext uri="{FF2B5EF4-FFF2-40B4-BE49-F238E27FC236}">
              <a16:creationId xmlns:a16="http://schemas.microsoft.com/office/drawing/2014/main" id="{919A7853-2C11-48AA-8D33-D7D8C6A952B3}"/>
            </a:ext>
          </a:extLst>
        </xdr:cNvPr>
        <xdr:cNvSpPr/>
      </xdr:nvSpPr>
      <xdr:spPr>
        <a:xfrm>
          <a:off x="164592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144018</xdr:rowOff>
    </xdr:from>
    <xdr:to>
      <xdr:col>116</xdr:col>
      <xdr:colOff>62864</xdr:colOff>
      <xdr:row>63</xdr:row>
      <xdr:rowOff>125730</xdr:rowOff>
    </xdr:to>
    <xdr:cxnSp macro="">
      <xdr:nvCxnSpPr>
        <xdr:cNvPr id="467" name="直線コネクタ 466">
          <a:extLst>
            <a:ext uri="{FF2B5EF4-FFF2-40B4-BE49-F238E27FC236}">
              <a16:creationId xmlns:a16="http://schemas.microsoft.com/office/drawing/2014/main" id="{4CA29FEC-680B-4562-BB9E-A4435C4B5C49}"/>
            </a:ext>
          </a:extLst>
        </xdr:cNvPr>
        <xdr:cNvCxnSpPr/>
      </xdr:nvCxnSpPr>
      <xdr:spPr>
        <a:xfrm flipV="1">
          <a:off x="19947254" y="9571863"/>
          <a:ext cx="0" cy="1359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468" name="【保健センター・保健所】&#10;一人当たり面積最小値テキスト">
          <a:extLst>
            <a:ext uri="{FF2B5EF4-FFF2-40B4-BE49-F238E27FC236}">
              <a16:creationId xmlns:a16="http://schemas.microsoft.com/office/drawing/2014/main" id="{DAA81737-3AEE-4B35-896F-AC8DEBB720BD}"/>
            </a:ext>
          </a:extLst>
        </xdr:cNvPr>
        <xdr:cNvSpPr txBox="1"/>
      </xdr:nvSpPr>
      <xdr:spPr>
        <a:xfrm>
          <a:off x="19985990" y="1093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469" name="直線コネクタ 468">
          <a:extLst>
            <a:ext uri="{FF2B5EF4-FFF2-40B4-BE49-F238E27FC236}">
              <a16:creationId xmlns:a16="http://schemas.microsoft.com/office/drawing/2014/main" id="{9A226169-22BC-40E4-A23E-7A0A2EF045AA}"/>
            </a:ext>
          </a:extLst>
        </xdr:cNvPr>
        <xdr:cNvCxnSpPr/>
      </xdr:nvCxnSpPr>
      <xdr:spPr>
        <a:xfrm>
          <a:off x="19885660" y="109308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90695</xdr:rowOff>
    </xdr:from>
    <xdr:ext cx="469744" cy="259045"/>
    <xdr:sp macro="" textlink="">
      <xdr:nvSpPr>
        <xdr:cNvPr id="470" name="【保健センター・保健所】&#10;一人当たり面積最大値テキスト">
          <a:extLst>
            <a:ext uri="{FF2B5EF4-FFF2-40B4-BE49-F238E27FC236}">
              <a16:creationId xmlns:a16="http://schemas.microsoft.com/office/drawing/2014/main" id="{748F50D7-CADB-4266-B039-88BB1647E2BC}"/>
            </a:ext>
          </a:extLst>
        </xdr:cNvPr>
        <xdr:cNvSpPr txBox="1"/>
      </xdr:nvSpPr>
      <xdr:spPr>
        <a:xfrm>
          <a:off x="19985990" y="9352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144018</xdr:rowOff>
    </xdr:from>
    <xdr:to>
      <xdr:col>116</xdr:col>
      <xdr:colOff>152400</xdr:colOff>
      <xdr:row>55</xdr:row>
      <xdr:rowOff>144018</xdr:rowOff>
    </xdr:to>
    <xdr:cxnSp macro="">
      <xdr:nvCxnSpPr>
        <xdr:cNvPr id="471" name="直線コネクタ 470">
          <a:extLst>
            <a:ext uri="{FF2B5EF4-FFF2-40B4-BE49-F238E27FC236}">
              <a16:creationId xmlns:a16="http://schemas.microsoft.com/office/drawing/2014/main" id="{BF2834CF-24F7-42A0-B134-2835DB9FA630}"/>
            </a:ext>
          </a:extLst>
        </xdr:cNvPr>
        <xdr:cNvCxnSpPr/>
      </xdr:nvCxnSpPr>
      <xdr:spPr>
        <a:xfrm>
          <a:off x="19885660" y="95718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166387</xdr:rowOff>
    </xdr:from>
    <xdr:ext cx="469744" cy="259045"/>
    <xdr:sp macro="" textlink="">
      <xdr:nvSpPr>
        <xdr:cNvPr id="472" name="【保健センター・保健所】&#10;一人当たり面積平均値テキスト">
          <a:extLst>
            <a:ext uri="{FF2B5EF4-FFF2-40B4-BE49-F238E27FC236}">
              <a16:creationId xmlns:a16="http://schemas.microsoft.com/office/drawing/2014/main" id="{9F420193-7211-4DF8-827D-3DA0EE99D741}"/>
            </a:ext>
          </a:extLst>
        </xdr:cNvPr>
        <xdr:cNvSpPr txBox="1"/>
      </xdr:nvSpPr>
      <xdr:spPr>
        <a:xfrm>
          <a:off x="19985990" y="104571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143510</xdr:rowOff>
    </xdr:from>
    <xdr:to>
      <xdr:col>116</xdr:col>
      <xdr:colOff>114300</xdr:colOff>
      <xdr:row>62</xdr:row>
      <xdr:rowOff>73660</xdr:rowOff>
    </xdr:to>
    <xdr:sp macro="" textlink="">
      <xdr:nvSpPr>
        <xdr:cNvPr id="473" name="フローチャート: 判断 472">
          <a:extLst>
            <a:ext uri="{FF2B5EF4-FFF2-40B4-BE49-F238E27FC236}">
              <a16:creationId xmlns:a16="http://schemas.microsoft.com/office/drawing/2014/main" id="{3A0494E2-56AC-4FDE-B3D1-777F789773DD}"/>
            </a:ext>
          </a:extLst>
        </xdr:cNvPr>
        <xdr:cNvSpPr/>
      </xdr:nvSpPr>
      <xdr:spPr>
        <a:xfrm>
          <a:off x="19904710" y="1060005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111506</xdr:rowOff>
    </xdr:from>
    <xdr:to>
      <xdr:col>112</xdr:col>
      <xdr:colOff>38100</xdr:colOff>
      <xdr:row>62</xdr:row>
      <xdr:rowOff>41656</xdr:rowOff>
    </xdr:to>
    <xdr:sp macro="" textlink="">
      <xdr:nvSpPr>
        <xdr:cNvPr id="474" name="フローチャート: 判断 473">
          <a:extLst>
            <a:ext uri="{FF2B5EF4-FFF2-40B4-BE49-F238E27FC236}">
              <a16:creationId xmlns:a16="http://schemas.microsoft.com/office/drawing/2014/main" id="{733CEA4E-EA01-442C-B175-C0FB6FC0C3CD}"/>
            </a:ext>
          </a:extLst>
        </xdr:cNvPr>
        <xdr:cNvSpPr/>
      </xdr:nvSpPr>
      <xdr:spPr>
        <a:xfrm>
          <a:off x="19161760" y="1056995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79502</xdr:rowOff>
    </xdr:from>
    <xdr:to>
      <xdr:col>107</xdr:col>
      <xdr:colOff>101600</xdr:colOff>
      <xdr:row>62</xdr:row>
      <xdr:rowOff>9652</xdr:rowOff>
    </xdr:to>
    <xdr:sp macro="" textlink="">
      <xdr:nvSpPr>
        <xdr:cNvPr id="475" name="フローチャート: 判断 474">
          <a:extLst>
            <a:ext uri="{FF2B5EF4-FFF2-40B4-BE49-F238E27FC236}">
              <a16:creationId xmlns:a16="http://schemas.microsoft.com/office/drawing/2014/main" id="{85FACC58-3851-4FAA-9134-BD1C0D7B1BC6}"/>
            </a:ext>
          </a:extLst>
        </xdr:cNvPr>
        <xdr:cNvSpPr/>
      </xdr:nvSpPr>
      <xdr:spPr>
        <a:xfrm>
          <a:off x="18345150" y="10537952"/>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134366</xdr:rowOff>
    </xdr:from>
    <xdr:to>
      <xdr:col>102</xdr:col>
      <xdr:colOff>165100</xdr:colOff>
      <xdr:row>62</xdr:row>
      <xdr:rowOff>64516</xdr:rowOff>
    </xdr:to>
    <xdr:sp macro="" textlink="">
      <xdr:nvSpPr>
        <xdr:cNvPr id="476" name="フローチャート: 判断 475">
          <a:extLst>
            <a:ext uri="{FF2B5EF4-FFF2-40B4-BE49-F238E27FC236}">
              <a16:creationId xmlns:a16="http://schemas.microsoft.com/office/drawing/2014/main" id="{BB4BE381-B60D-46A2-BB4C-D384280BB734}"/>
            </a:ext>
          </a:extLst>
        </xdr:cNvPr>
        <xdr:cNvSpPr/>
      </xdr:nvSpPr>
      <xdr:spPr>
        <a:xfrm>
          <a:off x="17547590" y="10589006"/>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143510</xdr:rowOff>
    </xdr:from>
    <xdr:to>
      <xdr:col>98</xdr:col>
      <xdr:colOff>38100</xdr:colOff>
      <xdr:row>62</xdr:row>
      <xdr:rowOff>73660</xdr:rowOff>
    </xdr:to>
    <xdr:sp macro="" textlink="">
      <xdr:nvSpPr>
        <xdr:cNvPr id="477" name="フローチャート: 判断 476">
          <a:extLst>
            <a:ext uri="{FF2B5EF4-FFF2-40B4-BE49-F238E27FC236}">
              <a16:creationId xmlns:a16="http://schemas.microsoft.com/office/drawing/2014/main" id="{445CD6AE-DDE0-429A-9363-1D866A7B9A8C}"/>
            </a:ext>
          </a:extLst>
        </xdr:cNvPr>
        <xdr:cNvSpPr/>
      </xdr:nvSpPr>
      <xdr:spPr>
        <a:xfrm>
          <a:off x="16761460" y="1060005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8" name="テキスト ボックス 477">
          <a:extLst>
            <a:ext uri="{FF2B5EF4-FFF2-40B4-BE49-F238E27FC236}">
              <a16:creationId xmlns:a16="http://schemas.microsoft.com/office/drawing/2014/main" id="{D03A5BA9-E204-481B-A6E6-E216D81E3AF9}"/>
            </a:ext>
          </a:extLst>
        </xdr:cNvPr>
        <xdr:cNvSpPr txBox="1"/>
      </xdr:nvSpPr>
      <xdr:spPr>
        <a:xfrm>
          <a:off x="197764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9" name="テキスト ボックス 478">
          <a:extLst>
            <a:ext uri="{FF2B5EF4-FFF2-40B4-BE49-F238E27FC236}">
              <a16:creationId xmlns:a16="http://schemas.microsoft.com/office/drawing/2014/main" id="{860E419F-4661-41B3-8D44-DFA932A6D026}"/>
            </a:ext>
          </a:extLst>
        </xdr:cNvPr>
        <xdr:cNvSpPr txBox="1"/>
      </xdr:nvSpPr>
      <xdr:spPr>
        <a:xfrm>
          <a:off x="19033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0" name="テキスト ボックス 479">
          <a:extLst>
            <a:ext uri="{FF2B5EF4-FFF2-40B4-BE49-F238E27FC236}">
              <a16:creationId xmlns:a16="http://schemas.microsoft.com/office/drawing/2014/main" id="{53FC77B2-AD4C-4E01-8183-AEFDC71C1687}"/>
            </a:ext>
          </a:extLst>
        </xdr:cNvPr>
        <xdr:cNvSpPr txBox="1"/>
      </xdr:nvSpPr>
      <xdr:spPr>
        <a:xfrm>
          <a:off x="18228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1" name="テキスト ボックス 480">
          <a:extLst>
            <a:ext uri="{FF2B5EF4-FFF2-40B4-BE49-F238E27FC236}">
              <a16:creationId xmlns:a16="http://schemas.microsoft.com/office/drawing/2014/main" id="{40F069C0-AE44-44DE-9159-EC8BEA0E6D5B}"/>
            </a:ext>
          </a:extLst>
        </xdr:cNvPr>
        <xdr:cNvSpPr txBox="1"/>
      </xdr:nvSpPr>
      <xdr:spPr>
        <a:xfrm>
          <a:off x="17430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2" name="テキスト ボックス 481">
          <a:extLst>
            <a:ext uri="{FF2B5EF4-FFF2-40B4-BE49-F238E27FC236}">
              <a16:creationId xmlns:a16="http://schemas.microsoft.com/office/drawing/2014/main" id="{E5083849-87C8-4561-B679-3CBF6D4C5D79}"/>
            </a:ext>
          </a:extLst>
        </xdr:cNvPr>
        <xdr:cNvSpPr txBox="1"/>
      </xdr:nvSpPr>
      <xdr:spPr>
        <a:xfrm>
          <a:off x="166331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40640</xdr:rowOff>
    </xdr:from>
    <xdr:to>
      <xdr:col>116</xdr:col>
      <xdr:colOff>114300</xdr:colOff>
      <xdr:row>62</xdr:row>
      <xdr:rowOff>142240</xdr:rowOff>
    </xdr:to>
    <xdr:sp macro="" textlink="">
      <xdr:nvSpPr>
        <xdr:cNvPr id="483" name="楕円 482">
          <a:extLst>
            <a:ext uri="{FF2B5EF4-FFF2-40B4-BE49-F238E27FC236}">
              <a16:creationId xmlns:a16="http://schemas.microsoft.com/office/drawing/2014/main" id="{9A063636-DD1C-4B87-A48B-F776AACE9029}"/>
            </a:ext>
          </a:extLst>
        </xdr:cNvPr>
        <xdr:cNvSpPr/>
      </xdr:nvSpPr>
      <xdr:spPr>
        <a:xfrm>
          <a:off x="19904710" y="10670540"/>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19067</xdr:rowOff>
    </xdr:from>
    <xdr:ext cx="469744" cy="259045"/>
    <xdr:sp macro="" textlink="">
      <xdr:nvSpPr>
        <xdr:cNvPr id="484" name="【保健センター・保健所】&#10;一人当たり面積該当値テキスト">
          <a:extLst>
            <a:ext uri="{FF2B5EF4-FFF2-40B4-BE49-F238E27FC236}">
              <a16:creationId xmlns:a16="http://schemas.microsoft.com/office/drawing/2014/main" id="{81494CF7-C88C-4D96-890B-D877D58ED35A}"/>
            </a:ext>
          </a:extLst>
        </xdr:cNvPr>
        <xdr:cNvSpPr txBox="1"/>
      </xdr:nvSpPr>
      <xdr:spPr>
        <a:xfrm>
          <a:off x="19985990" y="1064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45212</xdr:rowOff>
    </xdr:from>
    <xdr:to>
      <xdr:col>112</xdr:col>
      <xdr:colOff>38100</xdr:colOff>
      <xdr:row>62</xdr:row>
      <xdr:rowOff>146812</xdr:rowOff>
    </xdr:to>
    <xdr:sp macro="" textlink="">
      <xdr:nvSpPr>
        <xdr:cNvPr id="485" name="楕円 484">
          <a:extLst>
            <a:ext uri="{FF2B5EF4-FFF2-40B4-BE49-F238E27FC236}">
              <a16:creationId xmlns:a16="http://schemas.microsoft.com/office/drawing/2014/main" id="{0D2D0763-1473-4E3E-9F60-4B195186F97F}"/>
            </a:ext>
          </a:extLst>
        </xdr:cNvPr>
        <xdr:cNvSpPr/>
      </xdr:nvSpPr>
      <xdr:spPr>
        <a:xfrm>
          <a:off x="19161760" y="1067701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91440</xdr:rowOff>
    </xdr:from>
    <xdr:to>
      <xdr:col>116</xdr:col>
      <xdr:colOff>63500</xdr:colOff>
      <xdr:row>62</xdr:row>
      <xdr:rowOff>96012</xdr:rowOff>
    </xdr:to>
    <xdr:cxnSp macro="">
      <xdr:nvCxnSpPr>
        <xdr:cNvPr id="486" name="直線コネクタ 485">
          <a:extLst>
            <a:ext uri="{FF2B5EF4-FFF2-40B4-BE49-F238E27FC236}">
              <a16:creationId xmlns:a16="http://schemas.microsoft.com/office/drawing/2014/main" id="{E539AFE5-E5AF-42F1-97E2-A9554B3DACB0}"/>
            </a:ext>
          </a:extLst>
        </xdr:cNvPr>
        <xdr:cNvCxnSpPr/>
      </xdr:nvCxnSpPr>
      <xdr:spPr>
        <a:xfrm flipV="1">
          <a:off x="19204940" y="1072515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45212</xdr:rowOff>
    </xdr:from>
    <xdr:to>
      <xdr:col>107</xdr:col>
      <xdr:colOff>101600</xdr:colOff>
      <xdr:row>62</xdr:row>
      <xdr:rowOff>146812</xdr:rowOff>
    </xdr:to>
    <xdr:sp macro="" textlink="">
      <xdr:nvSpPr>
        <xdr:cNvPr id="487" name="楕円 486">
          <a:extLst>
            <a:ext uri="{FF2B5EF4-FFF2-40B4-BE49-F238E27FC236}">
              <a16:creationId xmlns:a16="http://schemas.microsoft.com/office/drawing/2014/main" id="{53AD05C9-28D1-4AD7-AF01-80179C780CDE}"/>
            </a:ext>
          </a:extLst>
        </xdr:cNvPr>
        <xdr:cNvSpPr/>
      </xdr:nvSpPr>
      <xdr:spPr>
        <a:xfrm>
          <a:off x="18345150" y="10677017"/>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96012</xdr:rowOff>
    </xdr:from>
    <xdr:to>
      <xdr:col>111</xdr:col>
      <xdr:colOff>177800</xdr:colOff>
      <xdr:row>62</xdr:row>
      <xdr:rowOff>96012</xdr:rowOff>
    </xdr:to>
    <xdr:cxnSp macro="">
      <xdr:nvCxnSpPr>
        <xdr:cNvPr id="488" name="直線コネクタ 487">
          <a:extLst>
            <a:ext uri="{FF2B5EF4-FFF2-40B4-BE49-F238E27FC236}">
              <a16:creationId xmlns:a16="http://schemas.microsoft.com/office/drawing/2014/main" id="{EC887CFB-F466-467B-931D-50BA7FD6BD4C}"/>
            </a:ext>
          </a:extLst>
        </xdr:cNvPr>
        <xdr:cNvCxnSpPr/>
      </xdr:nvCxnSpPr>
      <xdr:spPr>
        <a:xfrm>
          <a:off x="18399760" y="10722102"/>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45212</xdr:rowOff>
    </xdr:from>
    <xdr:to>
      <xdr:col>102</xdr:col>
      <xdr:colOff>165100</xdr:colOff>
      <xdr:row>62</xdr:row>
      <xdr:rowOff>146812</xdr:rowOff>
    </xdr:to>
    <xdr:sp macro="" textlink="">
      <xdr:nvSpPr>
        <xdr:cNvPr id="489" name="楕円 488">
          <a:extLst>
            <a:ext uri="{FF2B5EF4-FFF2-40B4-BE49-F238E27FC236}">
              <a16:creationId xmlns:a16="http://schemas.microsoft.com/office/drawing/2014/main" id="{0C423E9D-74FF-4309-8C44-96CB0081E5B7}"/>
            </a:ext>
          </a:extLst>
        </xdr:cNvPr>
        <xdr:cNvSpPr/>
      </xdr:nvSpPr>
      <xdr:spPr>
        <a:xfrm>
          <a:off x="17547590" y="10677017"/>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96012</xdr:rowOff>
    </xdr:from>
    <xdr:to>
      <xdr:col>107</xdr:col>
      <xdr:colOff>50800</xdr:colOff>
      <xdr:row>62</xdr:row>
      <xdr:rowOff>96012</xdr:rowOff>
    </xdr:to>
    <xdr:cxnSp macro="">
      <xdr:nvCxnSpPr>
        <xdr:cNvPr id="490" name="直線コネクタ 489">
          <a:extLst>
            <a:ext uri="{FF2B5EF4-FFF2-40B4-BE49-F238E27FC236}">
              <a16:creationId xmlns:a16="http://schemas.microsoft.com/office/drawing/2014/main" id="{5EC19858-A6A7-4EC5-899E-3274A61EFBF8}"/>
            </a:ext>
          </a:extLst>
        </xdr:cNvPr>
        <xdr:cNvCxnSpPr/>
      </xdr:nvCxnSpPr>
      <xdr:spPr>
        <a:xfrm>
          <a:off x="17602200" y="10722102"/>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42926</xdr:rowOff>
    </xdr:from>
    <xdr:to>
      <xdr:col>98</xdr:col>
      <xdr:colOff>38100</xdr:colOff>
      <xdr:row>63</xdr:row>
      <xdr:rowOff>144526</xdr:rowOff>
    </xdr:to>
    <xdr:sp macro="" textlink="">
      <xdr:nvSpPr>
        <xdr:cNvPr id="491" name="楕円 490">
          <a:extLst>
            <a:ext uri="{FF2B5EF4-FFF2-40B4-BE49-F238E27FC236}">
              <a16:creationId xmlns:a16="http://schemas.microsoft.com/office/drawing/2014/main" id="{0E3360DA-7B59-41B1-A6EF-8E08A6F8B86B}"/>
            </a:ext>
          </a:extLst>
        </xdr:cNvPr>
        <xdr:cNvSpPr/>
      </xdr:nvSpPr>
      <xdr:spPr>
        <a:xfrm>
          <a:off x="16761460" y="1084618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96012</xdr:rowOff>
    </xdr:from>
    <xdr:to>
      <xdr:col>102</xdr:col>
      <xdr:colOff>114300</xdr:colOff>
      <xdr:row>63</xdr:row>
      <xdr:rowOff>93726</xdr:rowOff>
    </xdr:to>
    <xdr:cxnSp macro="">
      <xdr:nvCxnSpPr>
        <xdr:cNvPr id="492" name="直線コネクタ 491">
          <a:extLst>
            <a:ext uri="{FF2B5EF4-FFF2-40B4-BE49-F238E27FC236}">
              <a16:creationId xmlns:a16="http://schemas.microsoft.com/office/drawing/2014/main" id="{919338B9-8F57-4454-9DEE-55F9C45A516E}"/>
            </a:ext>
          </a:extLst>
        </xdr:cNvPr>
        <xdr:cNvCxnSpPr/>
      </xdr:nvCxnSpPr>
      <xdr:spPr>
        <a:xfrm flipV="1">
          <a:off x="16804640" y="10722102"/>
          <a:ext cx="797560" cy="176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58183</xdr:rowOff>
    </xdr:from>
    <xdr:ext cx="469744" cy="259045"/>
    <xdr:sp macro="" textlink="">
      <xdr:nvSpPr>
        <xdr:cNvPr id="493" name="n_1aveValue【保健センター・保健所】&#10;一人当たり面積">
          <a:extLst>
            <a:ext uri="{FF2B5EF4-FFF2-40B4-BE49-F238E27FC236}">
              <a16:creationId xmlns:a16="http://schemas.microsoft.com/office/drawing/2014/main" id="{87933E67-9853-4696-8879-7991073EE95D}"/>
            </a:ext>
          </a:extLst>
        </xdr:cNvPr>
        <xdr:cNvSpPr txBox="1"/>
      </xdr:nvSpPr>
      <xdr:spPr>
        <a:xfrm>
          <a:off x="18982132" y="10341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26179</xdr:rowOff>
    </xdr:from>
    <xdr:ext cx="469744" cy="259045"/>
    <xdr:sp macro="" textlink="">
      <xdr:nvSpPr>
        <xdr:cNvPr id="494" name="n_2aveValue【保健センター・保健所】&#10;一人当たり面積">
          <a:extLst>
            <a:ext uri="{FF2B5EF4-FFF2-40B4-BE49-F238E27FC236}">
              <a16:creationId xmlns:a16="http://schemas.microsoft.com/office/drawing/2014/main" id="{8AE30C4C-69D8-487E-B1ED-9C3484F2511E}"/>
            </a:ext>
          </a:extLst>
        </xdr:cNvPr>
        <xdr:cNvSpPr txBox="1"/>
      </xdr:nvSpPr>
      <xdr:spPr>
        <a:xfrm>
          <a:off x="18182032" y="10309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81043</xdr:rowOff>
    </xdr:from>
    <xdr:ext cx="469744" cy="259045"/>
    <xdr:sp macro="" textlink="">
      <xdr:nvSpPr>
        <xdr:cNvPr id="495" name="n_3aveValue【保健センター・保健所】&#10;一人当たり面積">
          <a:extLst>
            <a:ext uri="{FF2B5EF4-FFF2-40B4-BE49-F238E27FC236}">
              <a16:creationId xmlns:a16="http://schemas.microsoft.com/office/drawing/2014/main" id="{75F0360B-B730-4E9B-B6B7-1B1FFB99A909}"/>
            </a:ext>
          </a:extLst>
        </xdr:cNvPr>
        <xdr:cNvSpPr txBox="1"/>
      </xdr:nvSpPr>
      <xdr:spPr>
        <a:xfrm>
          <a:off x="17384472" y="10369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90187</xdr:rowOff>
    </xdr:from>
    <xdr:ext cx="469744" cy="259045"/>
    <xdr:sp macro="" textlink="">
      <xdr:nvSpPr>
        <xdr:cNvPr id="496" name="n_4aveValue【保健センター・保健所】&#10;一人当たり面積">
          <a:extLst>
            <a:ext uri="{FF2B5EF4-FFF2-40B4-BE49-F238E27FC236}">
              <a16:creationId xmlns:a16="http://schemas.microsoft.com/office/drawing/2014/main" id="{D2396BF7-70C6-4E19-B1A0-0E69BC213F42}"/>
            </a:ext>
          </a:extLst>
        </xdr:cNvPr>
        <xdr:cNvSpPr txBox="1"/>
      </xdr:nvSpPr>
      <xdr:spPr>
        <a:xfrm>
          <a:off x="16588817" y="1038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137939</xdr:rowOff>
    </xdr:from>
    <xdr:ext cx="469744" cy="259045"/>
    <xdr:sp macro="" textlink="">
      <xdr:nvSpPr>
        <xdr:cNvPr id="497" name="n_1mainValue【保健センター・保健所】&#10;一人当たり面積">
          <a:extLst>
            <a:ext uri="{FF2B5EF4-FFF2-40B4-BE49-F238E27FC236}">
              <a16:creationId xmlns:a16="http://schemas.microsoft.com/office/drawing/2014/main" id="{367257DB-29A8-4583-B287-612922A5A0FA}"/>
            </a:ext>
          </a:extLst>
        </xdr:cNvPr>
        <xdr:cNvSpPr txBox="1"/>
      </xdr:nvSpPr>
      <xdr:spPr>
        <a:xfrm>
          <a:off x="18982132" y="10764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137939</xdr:rowOff>
    </xdr:from>
    <xdr:ext cx="469744" cy="259045"/>
    <xdr:sp macro="" textlink="">
      <xdr:nvSpPr>
        <xdr:cNvPr id="498" name="n_2mainValue【保健センター・保健所】&#10;一人当たり面積">
          <a:extLst>
            <a:ext uri="{FF2B5EF4-FFF2-40B4-BE49-F238E27FC236}">
              <a16:creationId xmlns:a16="http://schemas.microsoft.com/office/drawing/2014/main" id="{C6974A16-BE14-426D-9E99-A12EB5F92EB0}"/>
            </a:ext>
          </a:extLst>
        </xdr:cNvPr>
        <xdr:cNvSpPr txBox="1"/>
      </xdr:nvSpPr>
      <xdr:spPr>
        <a:xfrm>
          <a:off x="18182032" y="10764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137939</xdr:rowOff>
    </xdr:from>
    <xdr:ext cx="469744" cy="259045"/>
    <xdr:sp macro="" textlink="">
      <xdr:nvSpPr>
        <xdr:cNvPr id="499" name="n_3mainValue【保健センター・保健所】&#10;一人当たり面積">
          <a:extLst>
            <a:ext uri="{FF2B5EF4-FFF2-40B4-BE49-F238E27FC236}">
              <a16:creationId xmlns:a16="http://schemas.microsoft.com/office/drawing/2014/main" id="{BC44490E-74CA-4A92-A856-C6FB2E9ACEFA}"/>
            </a:ext>
          </a:extLst>
        </xdr:cNvPr>
        <xdr:cNvSpPr txBox="1"/>
      </xdr:nvSpPr>
      <xdr:spPr>
        <a:xfrm>
          <a:off x="17384472" y="10764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135653</xdr:rowOff>
    </xdr:from>
    <xdr:ext cx="469744" cy="259045"/>
    <xdr:sp macro="" textlink="">
      <xdr:nvSpPr>
        <xdr:cNvPr id="500" name="n_4mainValue【保健センター・保健所】&#10;一人当たり面積">
          <a:extLst>
            <a:ext uri="{FF2B5EF4-FFF2-40B4-BE49-F238E27FC236}">
              <a16:creationId xmlns:a16="http://schemas.microsoft.com/office/drawing/2014/main" id="{B9A6954E-5731-443E-B76E-025D9FCA9899}"/>
            </a:ext>
          </a:extLst>
        </xdr:cNvPr>
        <xdr:cNvSpPr txBox="1"/>
      </xdr:nvSpPr>
      <xdr:spPr>
        <a:xfrm>
          <a:off x="16588817" y="10933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01" name="正方形/長方形 500">
          <a:extLst>
            <a:ext uri="{FF2B5EF4-FFF2-40B4-BE49-F238E27FC236}">
              <a16:creationId xmlns:a16="http://schemas.microsoft.com/office/drawing/2014/main" id="{695EEE5B-5455-4600-96FE-9E8A6C3BEDFE}"/>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2" name="正方形/長方形 501">
          <a:extLst>
            <a:ext uri="{FF2B5EF4-FFF2-40B4-BE49-F238E27FC236}">
              <a16:creationId xmlns:a16="http://schemas.microsoft.com/office/drawing/2014/main" id="{E4F1B4BA-3ED8-45DB-A337-5EDABF706CAC}"/>
            </a:ext>
          </a:extLst>
        </xdr:cNvPr>
        <xdr:cNvSpPr/>
      </xdr:nvSpPr>
      <xdr:spPr>
        <a:xfrm>
          <a:off x="11315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3" name="正方形/長方形 502">
          <a:extLst>
            <a:ext uri="{FF2B5EF4-FFF2-40B4-BE49-F238E27FC236}">
              <a16:creationId xmlns:a16="http://schemas.microsoft.com/office/drawing/2014/main" id="{B106428A-4A20-448C-B998-423891860EC4}"/>
            </a:ext>
          </a:extLst>
        </xdr:cNvPr>
        <xdr:cNvSpPr/>
      </xdr:nvSpPr>
      <xdr:spPr>
        <a:xfrm>
          <a:off x="11315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4" name="正方形/長方形 503">
          <a:extLst>
            <a:ext uri="{FF2B5EF4-FFF2-40B4-BE49-F238E27FC236}">
              <a16:creationId xmlns:a16="http://schemas.microsoft.com/office/drawing/2014/main" id="{BA2B272E-4230-4EDB-B42F-DC93F7DF92B9}"/>
            </a:ext>
          </a:extLst>
        </xdr:cNvPr>
        <xdr:cNvSpPr/>
      </xdr:nvSpPr>
      <xdr:spPr>
        <a:xfrm>
          <a:off x="122326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5" name="正方形/長方形 504">
          <a:extLst>
            <a:ext uri="{FF2B5EF4-FFF2-40B4-BE49-F238E27FC236}">
              <a16:creationId xmlns:a16="http://schemas.microsoft.com/office/drawing/2014/main" id="{AC1CB49E-C70C-4CC7-943B-AFBEE5988E0B}"/>
            </a:ext>
          </a:extLst>
        </xdr:cNvPr>
        <xdr:cNvSpPr/>
      </xdr:nvSpPr>
      <xdr:spPr>
        <a:xfrm>
          <a:off x="122326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6" name="正方形/長方形 505">
          <a:extLst>
            <a:ext uri="{FF2B5EF4-FFF2-40B4-BE49-F238E27FC236}">
              <a16:creationId xmlns:a16="http://schemas.microsoft.com/office/drawing/2014/main" id="{17D1D614-B304-4D07-BFBF-352256757FC5}"/>
            </a:ext>
          </a:extLst>
        </xdr:cNvPr>
        <xdr:cNvSpPr/>
      </xdr:nvSpPr>
      <xdr:spPr>
        <a:xfrm>
          <a:off x="13261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7" name="正方形/長方形 506">
          <a:extLst>
            <a:ext uri="{FF2B5EF4-FFF2-40B4-BE49-F238E27FC236}">
              <a16:creationId xmlns:a16="http://schemas.microsoft.com/office/drawing/2014/main" id="{4E06EED6-989C-4F0E-AD78-31F6EC7F7C23}"/>
            </a:ext>
          </a:extLst>
        </xdr:cNvPr>
        <xdr:cNvSpPr/>
      </xdr:nvSpPr>
      <xdr:spPr>
        <a:xfrm>
          <a:off x="13261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8" name="正方形/長方形 507">
          <a:extLst>
            <a:ext uri="{FF2B5EF4-FFF2-40B4-BE49-F238E27FC236}">
              <a16:creationId xmlns:a16="http://schemas.microsoft.com/office/drawing/2014/main" id="{C6BAD5E8-D480-4101-B105-0246F0C9AE54}"/>
            </a:ext>
          </a:extLst>
        </xdr:cNvPr>
        <xdr:cNvSpPr/>
      </xdr:nvSpPr>
      <xdr:spPr>
        <a:xfrm>
          <a:off x="1120394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9" name="テキスト ボックス 508">
          <a:extLst>
            <a:ext uri="{FF2B5EF4-FFF2-40B4-BE49-F238E27FC236}">
              <a16:creationId xmlns:a16="http://schemas.microsoft.com/office/drawing/2014/main" id="{28DC73E4-9540-4642-9954-98A4F823D628}"/>
            </a:ext>
          </a:extLst>
        </xdr:cNvPr>
        <xdr:cNvSpPr txBox="1"/>
      </xdr:nvSpPr>
      <xdr:spPr>
        <a:xfrm>
          <a:off x="1116584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10" name="直線コネクタ 509">
          <a:extLst>
            <a:ext uri="{FF2B5EF4-FFF2-40B4-BE49-F238E27FC236}">
              <a16:creationId xmlns:a16="http://schemas.microsoft.com/office/drawing/2014/main" id="{D5A51170-A687-4E65-9029-80595DEB2756}"/>
            </a:ext>
          </a:extLst>
        </xdr:cNvPr>
        <xdr:cNvCxnSpPr/>
      </xdr:nvCxnSpPr>
      <xdr:spPr>
        <a:xfrm>
          <a:off x="1120394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11" name="テキスト ボックス 510">
          <a:extLst>
            <a:ext uri="{FF2B5EF4-FFF2-40B4-BE49-F238E27FC236}">
              <a16:creationId xmlns:a16="http://schemas.microsoft.com/office/drawing/2014/main" id="{B72A9D48-FFC8-4DA4-AA78-84B30A54E255}"/>
            </a:ext>
          </a:extLst>
        </xdr:cNvPr>
        <xdr:cNvSpPr txBox="1"/>
      </xdr:nvSpPr>
      <xdr:spPr>
        <a:xfrm>
          <a:off x="10801531"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12" name="直線コネクタ 511">
          <a:extLst>
            <a:ext uri="{FF2B5EF4-FFF2-40B4-BE49-F238E27FC236}">
              <a16:creationId xmlns:a16="http://schemas.microsoft.com/office/drawing/2014/main" id="{BB3E0B9E-FAD1-4C1B-BCC8-E2D099E9EC4A}"/>
            </a:ext>
          </a:extLst>
        </xdr:cNvPr>
        <xdr:cNvCxnSpPr/>
      </xdr:nvCxnSpPr>
      <xdr:spPr>
        <a:xfrm>
          <a:off x="11203940" y="149172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13" name="テキスト ボックス 512">
          <a:extLst>
            <a:ext uri="{FF2B5EF4-FFF2-40B4-BE49-F238E27FC236}">
              <a16:creationId xmlns:a16="http://schemas.microsoft.com/office/drawing/2014/main" id="{04446B1F-C191-451C-990F-70D25EEBFE1B}"/>
            </a:ext>
          </a:extLst>
        </xdr:cNvPr>
        <xdr:cNvSpPr txBox="1"/>
      </xdr:nvSpPr>
      <xdr:spPr>
        <a:xfrm>
          <a:off x="10801531"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14" name="直線コネクタ 513">
          <a:extLst>
            <a:ext uri="{FF2B5EF4-FFF2-40B4-BE49-F238E27FC236}">
              <a16:creationId xmlns:a16="http://schemas.microsoft.com/office/drawing/2014/main" id="{76EED029-13BF-4CA2-94C7-B64AE0F9367B}"/>
            </a:ext>
          </a:extLst>
        </xdr:cNvPr>
        <xdr:cNvCxnSpPr/>
      </xdr:nvCxnSpPr>
      <xdr:spPr>
        <a:xfrm>
          <a:off x="11203940" y="1459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15" name="テキスト ボックス 514">
          <a:extLst>
            <a:ext uri="{FF2B5EF4-FFF2-40B4-BE49-F238E27FC236}">
              <a16:creationId xmlns:a16="http://schemas.microsoft.com/office/drawing/2014/main" id="{3F7C3D34-702A-460F-993E-913B6B6C9F68}"/>
            </a:ext>
          </a:extLst>
        </xdr:cNvPr>
        <xdr:cNvSpPr txBox="1"/>
      </xdr:nvSpPr>
      <xdr:spPr>
        <a:xfrm>
          <a:off x="10842791" y="1444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16" name="直線コネクタ 515">
          <a:extLst>
            <a:ext uri="{FF2B5EF4-FFF2-40B4-BE49-F238E27FC236}">
              <a16:creationId xmlns:a16="http://schemas.microsoft.com/office/drawing/2014/main" id="{7483807B-E7FD-423B-BB42-5D70B3CCFC43}"/>
            </a:ext>
          </a:extLst>
        </xdr:cNvPr>
        <xdr:cNvCxnSpPr/>
      </xdr:nvCxnSpPr>
      <xdr:spPr>
        <a:xfrm>
          <a:off x="11203940" y="1425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17" name="テキスト ボックス 516">
          <a:extLst>
            <a:ext uri="{FF2B5EF4-FFF2-40B4-BE49-F238E27FC236}">
              <a16:creationId xmlns:a16="http://schemas.microsoft.com/office/drawing/2014/main" id="{330C037F-6B25-45F7-88F6-71D8CF0AD466}"/>
            </a:ext>
          </a:extLst>
        </xdr:cNvPr>
        <xdr:cNvSpPr txBox="1"/>
      </xdr:nvSpPr>
      <xdr:spPr>
        <a:xfrm>
          <a:off x="10842791" y="1411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18" name="直線コネクタ 517">
          <a:extLst>
            <a:ext uri="{FF2B5EF4-FFF2-40B4-BE49-F238E27FC236}">
              <a16:creationId xmlns:a16="http://schemas.microsoft.com/office/drawing/2014/main" id="{87691233-7B53-49E7-A0BF-9E82F26A0143}"/>
            </a:ext>
          </a:extLst>
        </xdr:cNvPr>
        <xdr:cNvCxnSpPr/>
      </xdr:nvCxnSpPr>
      <xdr:spPr>
        <a:xfrm>
          <a:off x="11203940" y="1393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19" name="テキスト ボックス 518">
          <a:extLst>
            <a:ext uri="{FF2B5EF4-FFF2-40B4-BE49-F238E27FC236}">
              <a16:creationId xmlns:a16="http://schemas.microsoft.com/office/drawing/2014/main" id="{24EE554C-BB23-462C-806B-41B2799CAE5C}"/>
            </a:ext>
          </a:extLst>
        </xdr:cNvPr>
        <xdr:cNvSpPr txBox="1"/>
      </xdr:nvSpPr>
      <xdr:spPr>
        <a:xfrm>
          <a:off x="1084279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20" name="直線コネクタ 519">
          <a:extLst>
            <a:ext uri="{FF2B5EF4-FFF2-40B4-BE49-F238E27FC236}">
              <a16:creationId xmlns:a16="http://schemas.microsoft.com/office/drawing/2014/main" id="{08E3FC33-7B46-46C1-AC5D-939BBFC77C71}"/>
            </a:ext>
          </a:extLst>
        </xdr:cNvPr>
        <xdr:cNvCxnSpPr/>
      </xdr:nvCxnSpPr>
      <xdr:spPr>
        <a:xfrm>
          <a:off x="11203940" y="1360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21" name="テキスト ボックス 520">
          <a:extLst>
            <a:ext uri="{FF2B5EF4-FFF2-40B4-BE49-F238E27FC236}">
              <a16:creationId xmlns:a16="http://schemas.microsoft.com/office/drawing/2014/main" id="{1056E1D5-79DB-4E28-B60E-9DE07B2BFF26}"/>
            </a:ext>
          </a:extLst>
        </xdr:cNvPr>
        <xdr:cNvSpPr txBox="1"/>
      </xdr:nvSpPr>
      <xdr:spPr>
        <a:xfrm>
          <a:off x="10842791" y="1346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22" name="直線コネクタ 521">
          <a:extLst>
            <a:ext uri="{FF2B5EF4-FFF2-40B4-BE49-F238E27FC236}">
              <a16:creationId xmlns:a16="http://schemas.microsoft.com/office/drawing/2014/main" id="{450B61B7-BAF6-4FE3-B9CF-A2114B8F2918}"/>
            </a:ext>
          </a:extLst>
        </xdr:cNvPr>
        <xdr:cNvCxnSpPr/>
      </xdr:nvCxnSpPr>
      <xdr:spPr>
        <a:xfrm>
          <a:off x="11203940" y="1328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23" name="テキスト ボックス 522">
          <a:extLst>
            <a:ext uri="{FF2B5EF4-FFF2-40B4-BE49-F238E27FC236}">
              <a16:creationId xmlns:a16="http://schemas.microsoft.com/office/drawing/2014/main" id="{D462D625-84DE-4F84-AE8F-BEC839762216}"/>
            </a:ext>
          </a:extLst>
        </xdr:cNvPr>
        <xdr:cNvSpPr txBox="1"/>
      </xdr:nvSpPr>
      <xdr:spPr>
        <a:xfrm>
          <a:off x="10905006" y="1313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24" name="直線コネクタ 523">
          <a:extLst>
            <a:ext uri="{FF2B5EF4-FFF2-40B4-BE49-F238E27FC236}">
              <a16:creationId xmlns:a16="http://schemas.microsoft.com/office/drawing/2014/main" id="{FADFDFE3-E6CC-4215-9E0B-8AFEEB4C95BC}"/>
            </a:ext>
          </a:extLst>
        </xdr:cNvPr>
        <xdr:cNvCxnSpPr/>
      </xdr:nvCxnSpPr>
      <xdr:spPr>
        <a:xfrm>
          <a:off x="1120394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5" name="【消防施設】&#10;有形固定資産減価償却率グラフ枠">
          <a:extLst>
            <a:ext uri="{FF2B5EF4-FFF2-40B4-BE49-F238E27FC236}">
              <a16:creationId xmlns:a16="http://schemas.microsoft.com/office/drawing/2014/main" id="{FA6344F1-D09F-4F73-B6E0-0729179B8D58}"/>
            </a:ext>
          </a:extLst>
        </xdr:cNvPr>
        <xdr:cNvSpPr/>
      </xdr:nvSpPr>
      <xdr:spPr>
        <a:xfrm>
          <a:off x="1120394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91984</xdr:rowOff>
    </xdr:from>
    <xdr:to>
      <xdr:col>85</xdr:col>
      <xdr:colOff>126364</xdr:colOff>
      <xdr:row>86</xdr:row>
      <xdr:rowOff>168729</xdr:rowOff>
    </xdr:to>
    <xdr:cxnSp macro="">
      <xdr:nvCxnSpPr>
        <xdr:cNvPr id="526" name="直線コネクタ 525">
          <a:extLst>
            <a:ext uri="{FF2B5EF4-FFF2-40B4-BE49-F238E27FC236}">
              <a16:creationId xmlns:a16="http://schemas.microsoft.com/office/drawing/2014/main" id="{4416584D-6B26-44B9-ADE7-0C6C53D7E6CD}"/>
            </a:ext>
          </a:extLst>
        </xdr:cNvPr>
        <xdr:cNvCxnSpPr/>
      </xdr:nvCxnSpPr>
      <xdr:spPr>
        <a:xfrm flipV="1">
          <a:off x="14703424" y="13468894"/>
          <a:ext cx="0" cy="1448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27" name="【消防施設】&#10;有形固定資産減価償却率最小値テキスト">
          <a:extLst>
            <a:ext uri="{FF2B5EF4-FFF2-40B4-BE49-F238E27FC236}">
              <a16:creationId xmlns:a16="http://schemas.microsoft.com/office/drawing/2014/main" id="{055E8DD5-C1FC-43D7-B3BF-5B2B8872DC8B}"/>
            </a:ext>
          </a:extLst>
        </xdr:cNvPr>
        <xdr:cNvSpPr txBox="1"/>
      </xdr:nvSpPr>
      <xdr:spPr>
        <a:xfrm>
          <a:off x="1474216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28" name="直線コネクタ 527">
          <a:extLst>
            <a:ext uri="{FF2B5EF4-FFF2-40B4-BE49-F238E27FC236}">
              <a16:creationId xmlns:a16="http://schemas.microsoft.com/office/drawing/2014/main" id="{A6A9B38C-0AE0-440F-B304-AC041FB0E2E0}"/>
            </a:ext>
          </a:extLst>
        </xdr:cNvPr>
        <xdr:cNvCxnSpPr/>
      </xdr:nvCxnSpPr>
      <xdr:spPr>
        <a:xfrm>
          <a:off x="14611350" y="149172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38661</xdr:rowOff>
    </xdr:from>
    <xdr:ext cx="405111" cy="259045"/>
    <xdr:sp macro="" textlink="">
      <xdr:nvSpPr>
        <xdr:cNvPr id="529" name="【消防施設】&#10;有形固定資産減価償却率最大値テキスト">
          <a:extLst>
            <a:ext uri="{FF2B5EF4-FFF2-40B4-BE49-F238E27FC236}">
              <a16:creationId xmlns:a16="http://schemas.microsoft.com/office/drawing/2014/main" id="{992553A0-0608-4247-8121-1C38917934D8}"/>
            </a:ext>
          </a:extLst>
        </xdr:cNvPr>
        <xdr:cNvSpPr txBox="1"/>
      </xdr:nvSpPr>
      <xdr:spPr>
        <a:xfrm>
          <a:off x="14742160" y="13240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91984</xdr:rowOff>
    </xdr:from>
    <xdr:to>
      <xdr:col>86</xdr:col>
      <xdr:colOff>25400</xdr:colOff>
      <xdr:row>78</xdr:row>
      <xdr:rowOff>91984</xdr:rowOff>
    </xdr:to>
    <xdr:cxnSp macro="">
      <xdr:nvCxnSpPr>
        <xdr:cNvPr id="530" name="直線コネクタ 529">
          <a:extLst>
            <a:ext uri="{FF2B5EF4-FFF2-40B4-BE49-F238E27FC236}">
              <a16:creationId xmlns:a16="http://schemas.microsoft.com/office/drawing/2014/main" id="{FA23F94E-1BE2-4F1A-A77B-08D0E0257769}"/>
            </a:ext>
          </a:extLst>
        </xdr:cNvPr>
        <xdr:cNvCxnSpPr/>
      </xdr:nvCxnSpPr>
      <xdr:spPr>
        <a:xfrm>
          <a:off x="14611350" y="134688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76761</xdr:rowOff>
    </xdr:from>
    <xdr:ext cx="405111" cy="259045"/>
    <xdr:sp macro="" textlink="">
      <xdr:nvSpPr>
        <xdr:cNvPr id="531" name="【消防施設】&#10;有形固定資産減価償却率平均値テキスト">
          <a:extLst>
            <a:ext uri="{FF2B5EF4-FFF2-40B4-BE49-F238E27FC236}">
              <a16:creationId xmlns:a16="http://schemas.microsoft.com/office/drawing/2014/main" id="{0D615393-C059-4C20-9E5A-B51B2AEA97FE}"/>
            </a:ext>
          </a:extLst>
        </xdr:cNvPr>
        <xdr:cNvSpPr txBox="1"/>
      </xdr:nvSpPr>
      <xdr:spPr>
        <a:xfrm>
          <a:off x="14742160" y="141356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98334</xdr:rowOff>
    </xdr:from>
    <xdr:to>
      <xdr:col>85</xdr:col>
      <xdr:colOff>177800</xdr:colOff>
      <xdr:row>83</xdr:row>
      <xdr:rowOff>28484</xdr:rowOff>
    </xdr:to>
    <xdr:sp macro="" textlink="">
      <xdr:nvSpPr>
        <xdr:cNvPr id="532" name="フローチャート: 判断 531">
          <a:extLst>
            <a:ext uri="{FF2B5EF4-FFF2-40B4-BE49-F238E27FC236}">
              <a16:creationId xmlns:a16="http://schemas.microsoft.com/office/drawing/2014/main" id="{789D8F1A-D60C-49A6-834F-CB6BBDA22DAB}"/>
            </a:ext>
          </a:extLst>
        </xdr:cNvPr>
        <xdr:cNvSpPr/>
      </xdr:nvSpPr>
      <xdr:spPr>
        <a:xfrm>
          <a:off x="14649450" y="14153424"/>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163649</xdr:rowOff>
    </xdr:from>
    <xdr:to>
      <xdr:col>81</xdr:col>
      <xdr:colOff>101600</xdr:colOff>
      <xdr:row>83</xdr:row>
      <xdr:rowOff>93799</xdr:rowOff>
    </xdr:to>
    <xdr:sp macro="" textlink="">
      <xdr:nvSpPr>
        <xdr:cNvPr id="533" name="フローチャート: 判断 532">
          <a:extLst>
            <a:ext uri="{FF2B5EF4-FFF2-40B4-BE49-F238E27FC236}">
              <a16:creationId xmlns:a16="http://schemas.microsoft.com/office/drawing/2014/main" id="{E4CEA530-A183-4776-886F-C6B069634B80}"/>
            </a:ext>
          </a:extLst>
        </xdr:cNvPr>
        <xdr:cNvSpPr/>
      </xdr:nvSpPr>
      <xdr:spPr>
        <a:xfrm>
          <a:off x="13887450" y="14224454"/>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8527</xdr:rowOff>
    </xdr:from>
    <xdr:to>
      <xdr:col>76</xdr:col>
      <xdr:colOff>165100</xdr:colOff>
      <xdr:row>83</xdr:row>
      <xdr:rowOff>110127</xdr:rowOff>
    </xdr:to>
    <xdr:sp macro="" textlink="">
      <xdr:nvSpPr>
        <xdr:cNvPr id="534" name="フローチャート: 判断 533">
          <a:extLst>
            <a:ext uri="{FF2B5EF4-FFF2-40B4-BE49-F238E27FC236}">
              <a16:creationId xmlns:a16="http://schemas.microsoft.com/office/drawing/2014/main" id="{B25501F1-9FA2-41CE-A695-1520121C9B9F}"/>
            </a:ext>
          </a:extLst>
        </xdr:cNvPr>
        <xdr:cNvSpPr/>
      </xdr:nvSpPr>
      <xdr:spPr>
        <a:xfrm>
          <a:off x="13089890" y="14240782"/>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26488</xdr:rowOff>
    </xdr:from>
    <xdr:to>
      <xdr:col>72</xdr:col>
      <xdr:colOff>38100</xdr:colOff>
      <xdr:row>83</xdr:row>
      <xdr:rowOff>128088</xdr:rowOff>
    </xdr:to>
    <xdr:sp macro="" textlink="">
      <xdr:nvSpPr>
        <xdr:cNvPr id="535" name="フローチャート: 判断 534">
          <a:extLst>
            <a:ext uri="{FF2B5EF4-FFF2-40B4-BE49-F238E27FC236}">
              <a16:creationId xmlns:a16="http://schemas.microsoft.com/office/drawing/2014/main" id="{A565BF51-E9C6-4EA8-A334-24137B124378}"/>
            </a:ext>
          </a:extLst>
        </xdr:cNvPr>
        <xdr:cNvSpPr/>
      </xdr:nvSpPr>
      <xdr:spPr>
        <a:xfrm>
          <a:off x="12303760" y="14253028"/>
          <a:ext cx="7874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21589</xdr:rowOff>
    </xdr:from>
    <xdr:to>
      <xdr:col>67</xdr:col>
      <xdr:colOff>101600</xdr:colOff>
      <xdr:row>82</xdr:row>
      <xdr:rowOff>123189</xdr:rowOff>
    </xdr:to>
    <xdr:sp macro="" textlink="">
      <xdr:nvSpPr>
        <xdr:cNvPr id="536" name="フローチャート: 判断 535">
          <a:extLst>
            <a:ext uri="{FF2B5EF4-FFF2-40B4-BE49-F238E27FC236}">
              <a16:creationId xmlns:a16="http://schemas.microsoft.com/office/drawing/2014/main" id="{D694B483-00A9-4834-95EC-1BDC7DFAE657}"/>
            </a:ext>
          </a:extLst>
        </xdr:cNvPr>
        <xdr:cNvSpPr/>
      </xdr:nvSpPr>
      <xdr:spPr>
        <a:xfrm>
          <a:off x="11487150" y="14076679"/>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37" name="テキスト ボックス 536">
          <a:extLst>
            <a:ext uri="{FF2B5EF4-FFF2-40B4-BE49-F238E27FC236}">
              <a16:creationId xmlns:a16="http://schemas.microsoft.com/office/drawing/2014/main" id="{97334970-CC31-46A4-AF3F-9D7DDA193CD6}"/>
            </a:ext>
          </a:extLst>
        </xdr:cNvPr>
        <xdr:cNvSpPr txBox="1"/>
      </xdr:nvSpPr>
      <xdr:spPr>
        <a:xfrm>
          <a:off x="1453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8" name="テキスト ボックス 537">
          <a:extLst>
            <a:ext uri="{FF2B5EF4-FFF2-40B4-BE49-F238E27FC236}">
              <a16:creationId xmlns:a16="http://schemas.microsoft.com/office/drawing/2014/main" id="{48E487CD-6426-4B95-844A-73A1ACC52D67}"/>
            </a:ext>
          </a:extLst>
        </xdr:cNvPr>
        <xdr:cNvSpPr txBox="1"/>
      </xdr:nvSpPr>
      <xdr:spPr>
        <a:xfrm>
          <a:off x="13770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9" name="テキスト ボックス 538">
          <a:extLst>
            <a:ext uri="{FF2B5EF4-FFF2-40B4-BE49-F238E27FC236}">
              <a16:creationId xmlns:a16="http://schemas.microsoft.com/office/drawing/2014/main" id="{4DAA8692-5141-4147-8E73-2DE641FA602E}"/>
            </a:ext>
          </a:extLst>
        </xdr:cNvPr>
        <xdr:cNvSpPr txBox="1"/>
      </xdr:nvSpPr>
      <xdr:spPr>
        <a:xfrm>
          <a:off x="12973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40" name="テキスト ボックス 539">
          <a:extLst>
            <a:ext uri="{FF2B5EF4-FFF2-40B4-BE49-F238E27FC236}">
              <a16:creationId xmlns:a16="http://schemas.microsoft.com/office/drawing/2014/main" id="{793A6166-F842-4E30-81B9-DC952D7675F3}"/>
            </a:ext>
          </a:extLst>
        </xdr:cNvPr>
        <xdr:cNvSpPr txBox="1"/>
      </xdr:nvSpPr>
      <xdr:spPr>
        <a:xfrm>
          <a:off x="12175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41" name="テキスト ボックス 540">
          <a:extLst>
            <a:ext uri="{FF2B5EF4-FFF2-40B4-BE49-F238E27FC236}">
              <a16:creationId xmlns:a16="http://schemas.microsoft.com/office/drawing/2014/main" id="{15A755C0-DAEA-4749-9D32-909F6A589207}"/>
            </a:ext>
          </a:extLst>
        </xdr:cNvPr>
        <xdr:cNvSpPr txBox="1"/>
      </xdr:nvSpPr>
      <xdr:spPr>
        <a:xfrm>
          <a:off x="11370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158750</xdr:rowOff>
    </xdr:from>
    <xdr:to>
      <xdr:col>85</xdr:col>
      <xdr:colOff>177800</xdr:colOff>
      <xdr:row>80</xdr:row>
      <xdr:rowOff>88900</xdr:rowOff>
    </xdr:to>
    <xdr:sp macro="" textlink="">
      <xdr:nvSpPr>
        <xdr:cNvPr id="542" name="楕円 541">
          <a:extLst>
            <a:ext uri="{FF2B5EF4-FFF2-40B4-BE49-F238E27FC236}">
              <a16:creationId xmlns:a16="http://schemas.microsoft.com/office/drawing/2014/main" id="{A64579B7-A9C2-4211-96E9-BE14D5A6374D}"/>
            </a:ext>
          </a:extLst>
        </xdr:cNvPr>
        <xdr:cNvSpPr/>
      </xdr:nvSpPr>
      <xdr:spPr>
        <a:xfrm>
          <a:off x="14649450" y="1370520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10177</xdr:rowOff>
    </xdr:from>
    <xdr:ext cx="405111" cy="259045"/>
    <xdr:sp macro="" textlink="">
      <xdr:nvSpPr>
        <xdr:cNvPr id="543" name="【消防施設】&#10;有形固定資産減価償却率該当値テキスト">
          <a:extLst>
            <a:ext uri="{FF2B5EF4-FFF2-40B4-BE49-F238E27FC236}">
              <a16:creationId xmlns:a16="http://schemas.microsoft.com/office/drawing/2014/main" id="{536EB0A4-350F-4984-96BA-07D9FAEEF214}"/>
            </a:ext>
          </a:extLst>
        </xdr:cNvPr>
        <xdr:cNvSpPr txBox="1"/>
      </xdr:nvSpPr>
      <xdr:spPr>
        <a:xfrm>
          <a:off x="14742160" y="1355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8527</xdr:rowOff>
    </xdr:from>
    <xdr:to>
      <xdr:col>81</xdr:col>
      <xdr:colOff>101600</xdr:colOff>
      <xdr:row>80</xdr:row>
      <xdr:rowOff>110127</xdr:rowOff>
    </xdr:to>
    <xdr:sp macro="" textlink="">
      <xdr:nvSpPr>
        <xdr:cNvPr id="544" name="楕円 543">
          <a:extLst>
            <a:ext uri="{FF2B5EF4-FFF2-40B4-BE49-F238E27FC236}">
              <a16:creationId xmlns:a16="http://schemas.microsoft.com/office/drawing/2014/main" id="{F895921F-BB41-43D7-87FA-769BF3FA057E}"/>
            </a:ext>
          </a:extLst>
        </xdr:cNvPr>
        <xdr:cNvSpPr/>
      </xdr:nvSpPr>
      <xdr:spPr>
        <a:xfrm>
          <a:off x="13887450" y="13726432"/>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38100</xdr:rowOff>
    </xdr:from>
    <xdr:to>
      <xdr:col>85</xdr:col>
      <xdr:colOff>127000</xdr:colOff>
      <xdr:row>80</xdr:row>
      <xdr:rowOff>59327</xdr:rowOff>
    </xdr:to>
    <xdr:cxnSp macro="">
      <xdr:nvCxnSpPr>
        <xdr:cNvPr id="545" name="直線コネクタ 544">
          <a:extLst>
            <a:ext uri="{FF2B5EF4-FFF2-40B4-BE49-F238E27FC236}">
              <a16:creationId xmlns:a16="http://schemas.microsoft.com/office/drawing/2014/main" id="{AA58D0EE-AD01-41A3-AE47-1E3DFC3FEE3C}"/>
            </a:ext>
          </a:extLst>
        </xdr:cNvPr>
        <xdr:cNvCxnSpPr/>
      </xdr:nvCxnSpPr>
      <xdr:spPr>
        <a:xfrm flipV="1">
          <a:off x="13942060" y="13754100"/>
          <a:ext cx="762000" cy="1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1995</xdr:rowOff>
    </xdr:from>
    <xdr:to>
      <xdr:col>76</xdr:col>
      <xdr:colOff>165100</xdr:colOff>
      <xdr:row>80</xdr:row>
      <xdr:rowOff>103595</xdr:rowOff>
    </xdr:to>
    <xdr:sp macro="" textlink="">
      <xdr:nvSpPr>
        <xdr:cNvPr id="546" name="楕円 545">
          <a:extLst>
            <a:ext uri="{FF2B5EF4-FFF2-40B4-BE49-F238E27FC236}">
              <a16:creationId xmlns:a16="http://schemas.microsoft.com/office/drawing/2014/main" id="{5D834E25-10CD-4D49-896F-8B7A8207A2F9}"/>
            </a:ext>
          </a:extLst>
        </xdr:cNvPr>
        <xdr:cNvSpPr/>
      </xdr:nvSpPr>
      <xdr:spPr>
        <a:xfrm>
          <a:off x="13089890" y="13717995"/>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52795</xdr:rowOff>
    </xdr:from>
    <xdr:to>
      <xdr:col>81</xdr:col>
      <xdr:colOff>50800</xdr:colOff>
      <xdr:row>80</xdr:row>
      <xdr:rowOff>59327</xdr:rowOff>
    </xdr:to>
    <xdr:cxnSp macro="">
      <xdr:nvCxnSpPr>
        <xdr:cNvPr id="547" name="直線コネクタ 546">
          <a:extLst>
            <a:ext uri="{FF2B5EF4-FFF2-40B4-BE49-F238E27FC236}">
              <a16:creationId xmlns:a16="http://schemas.microsoft.com/office/drawing/2014/main" id="{DF287DA1-7F46-4CF4-A43B-D7818A10B7E4}"/>
            </a:ext>
          </a:extLst>
        </xdr:cNvPr>
        <xdr:cNvCxnSpPr/>
      </xdr:nvCxnSpPr>
      <xdr:spPr>
        <a:xfrm>
          <a:off x="13144500" y="13772605"/>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55880</xdr:rowOff>
    </xdr:from>
    <xdr:to>
      <xdr:col>72</xdr:col>
      <xdr:colOff>38100</xdr:colOff>
      <xdr:row>80</xdr:row>
      <xdr:rowOff>157480</xdr:rowOff>
    </xdr:to>
    <xdr:sp macro="" textlink="">
      <xdr:nvSpPr>
        <xdr:cNvPr id="548" name="楕円 547">
          <a:extLst>
            <a:ext uri="{FF2B5EF4-FFF2-40B4-BE49-F238E27FC236}">
              <a16:creationId xmlns:a16="http://schemas.microsoft.com/office/drawing/2014/main" id="{285FBF3D-4965-4C37-8F6D-9C9140F8C0C7}"/>
            </a:ext>
          </a:extLst>
        </xdr:cNvPr>
        <xdr:cNvSpPr/>
      </xdr:nvSpPr>
      <xdr:spPr>
        <a:xfrm>
          <a:off x="12303760" y="13775690"/>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52795</xdr:rowOff>
    </xdr:from>
    <xdr:to>
      <xdr:col>76</xdr:col>
      <xdr:colOff>114300</xdr:colOff>
      <xdr:row>80</xdr:row>
      <xdr:rowOff>106680</xdr:rowOff>
    </xdr:to>
    <xdr:cxnSp macro="">
      <xdr:nvCxnSpPr>
        <xdr:cNvPr id="549" name="直線コネクタ 548">
          <a:extLst>
            <a:ext uri="{FF2B5EF4-FFF2-40B4-BE49-F238E27FC236}">
              <a16:creationId xmlns:a16="http://schemas.microsoft.com/office/drawing/2014/main" id="{FB5BA7A3-0EF1-4F12-8346-D423DBEEDAD7}"/>
            </a:ext>
          </a:extLst>
        </xdr:cNvPr>
        <xdr:cNvCxnSpPr/>
      </xdr:nvCxnSpPr>
      <xdr:spPr>
        <a:xfrm flipV="1">
          <a:off x="12346940" y="13772605"/>
          <a:ext cx="797560" cy="48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78739</xdr:rowOff>
    </xdr:from>
    <xdr:to>
      <xdr:col>67</xdr:col>
      <xdr:colOff>101600</xdr:colOff>
      <xdr:row>85</xdr:row>
      <xdr:rowOff>8889</xdr:rowOff>
    </xdr:to>
    <xdr:sp macro="" textlink="">
      <xdr:nvSpPr>
        <xdr:cNvPr id="550" name="楕円 549">
          <a:extLst>
            <a:ext uri="{FF2B5EF4-FFF2-40B4-BE49-F238E27FC236}">
              <a16:creationId xmlns:a16="http://schemas.microsoft.com/office/drawing/2014/main" id="{1F45831A-3BAF-4AA8-B20B-3264BD152E66}"/>
            </a:ext>
          </a:extLst>
        </xdr:cNvPr>
        <xdr:cNvSpPr/>
      </xdr:nvSpPr>
      <xdr:spPr>
        <a:xfrm>
          <a:off x="11487150" y="1448053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106680</xdr:rowOff>
    </xdr:from>
    <xdr:to>
      <xdr:col>71</xdr:col>
      <xdr:colOff>177800</xdr:colOff>
      <xdr:row>84</xdr:row>
      <xdr:rowOff>129539</xdr:rowOff>
    </xdr:to>
    <xdr:cxnSp macro="">
      <xdr:nvCxnSpPr>
        <xdr:cNvPr id="551" name="直線コネクタ 550">
          <a:extLst>
            <a:ext uri="{FF2B5EF4-FFF2-40B4-BE49-F238E27FC236}">
              <a16:creationId xmlns:a16="http://schemas.microsoft.com/office/drawing/2014/main" id="{A55DC04A-7859-43D9-BF30-2AD64C57FA4E}"/>
            </a:ext>
          </a:extLst>
        </xdr:cNvPr>
        <xdr:cNvCxnSpPr/>
      </xdr:nvCxnSpPr>
      <xdr:spPr>
        <a:xfrm flipV="1">
          <a:off x="11541760" y="13820775"/>
          <a:ext cx="805180" cy="714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84926</xdr:rowOff>
    </xdr:from>
    <xdr:ext cx="405111" cy="259045"/>
    <xdr:sp macro="" textlink="">
      <xdr:nvSpPr>
        <xdr:cNvPr id="552" name="n_1aveValue【消防施設】&#10;有形固定資産減価償却率">
          <a:extLst>
            <a:ext uri="{FF2B5EF4-FFF2-40B4-BE49-F238E27FC236}">
              <a16:creationId xmlns:a16="http://schemas.microsoft.com/office/drawing/2014/main" id="{946A09A7-2389-4E3B-8948-F766ED8904F0}"/>
            </a:ext>
          </a:extLst>
        </xdr:cNvPr>
        <xdr:cNvSpPr txBox="1"/>
      </xdr:nvSpPr>
      <xdr:spPr>
        <a:xfrm>
          <a:off x="13738234" y="14317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101254</xdr:rowOff>
    </xdr:from>
    <xdr:ext cx="405111" cy="259045"/>
    <xdr:sp macro="" textlink="">
      <xdr:nvSpPr>
        <xdr:cNvPr id="553" name="n_2aveValue【消防施設】&#10;有形固定資産減価償却率">
          <a:extLst>
            <a:ext uri="{FF2B5EF4-FFF2-40B4-BE49-F238E27FC236}">
              <a16:creationId xmlns:a16="http://schemas.microsoft.com/office/drawing/2014/main" id="{EEBC01F4-B093-4A1E-99D2-B0AD2769DFA0}"/>
            </a:ext>
          </a:extLst>
        </xdr:cNvPr>
        <xdr:cNvSpPr txBox="1"/>
      </xdr:nvSpPr>
      <xdr:spPr>
        <a:xfrm>
          <a:off x="12957184" y="14327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119215</xdr:rowOff>
    </xdr:from>
    <xdr:ext cx="405111" cy="259045"/>
    <xdr:sp macro="" textlink="">
      <xdr:nvSpPr>
        <xdr:cNvPr id="554" name="n_3aveValue【消防施設】&#10;有形固定資産減価償却率">
          <a:extLst>
            <a:ext uri="{FF2B5EF4-FFF2-40B4-BE49-F238E27FC236}">
              <a16:creationId xmlns:a16="http://schemas.microsoft.com/office/drawing/2014/main" id="{F0F48D2B-3F2A-4740-B7CC-85CED218824D}"/>
            </a:ext>
          </a:extLst>
        </xdr:cNvPr>
        <xdr:cNvSpPr txBox="1"/>
      </xdr:nvSpPr>
      <xdr:spPr>
        <a:xfrm>
          <a:off x="12171054" y="14351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139716</xdr:rowOff>
    </xdr:from>
    <xdr:ext cx="405111" cy="259045"/>
    <xdr:sp macro="" textlink="">
      <xdr:nvSpPr>
        <xdr:cNvPr id="555" name="n_4aveValue【消防施設】&#10;有形固定資産減価償却率">
          <a:extLst>
            <a:ext uri="{FF2B5EF4-FFF2-40B4-BE49-F238E27FC236}">
              <a16:creationId xmlns:a16="http://schemas.microsoft.com/office/drawing/2014/main" id="{0D782022-904B-466A-861D-AB282980C58E}"/>
            </a:ext>
          </a:extLst>
        </xdr:cNvPr>
        <xdr:cNvSpPr txBox="1"/>
      </xdr:nvSpPr>
      <xdr:spPr>
        <a:xfrm>
          <a:off x="11354444" y="13851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126654</xdr:rowOff>
    </xdr:from>
    <xdr:ext cx="405111" cy="259045"/>
    <xdr:sp macro="" textlink="">
      <xdr:nvSpPr>
        <xdr:cNvPr id="556" name="n_1mainValue【消防施設】&#10;有形固定資産減価償却率">
          <a:extLst>
            <a:ext uri="{FF2B5EF4-FFF2-40B4-BE49-F238E27FC236}">
              <a16:creationId xmlns:a16="http://schemas.microsoft.com/office/drawing/2014/main" id="{53C89823-93B1-4D9F-BC56-A491F4A0032E}"/>
            </a:ext>
          </a:extLst>
        </xdr:cNvPr>
        <xdr:cNvSpPr txBox="1"/>
      </xdr:nvSpPr>
      <xdr:spPr>
        <a:xfrm>
          <a:off x="13738234" y="13503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120122</xdr:rowOff>
    </xdr:from>
    <xdr:ext cx="405111" cy="259045"/>
    <xdr:sp macro="" textlink="">
      <xdr:nvSpPr>
        <xdr:cNvPr id="557" name="n_2mainValue【消防施設】&#10;有形固定資産減価償却率">
          <a:extLst>
            <a:ext uri="{FF2B5EF4-FFF2-40B4-BE49-F238E27FC236}">
              <a16:creationId xmlns:a16="http://schemas.microsoft.com/office/drawing/2014/main" id="{A22C26E1-327E-48E4-B40E-097A64866A1A}"/>
            </a:ext>
          </a:extLst>
        </xdr:cNvPr>
        <xdr:cNvSpPr txBox="1"/>
      </xdr:nvSpPr>
      <xdr:spPr>
        <a:xfrm>
          <a:off x="12957184" y="1349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2557</xdr:rowOff>
    </xdr:from>
    <xdr:ext cx="405111" cy="259045"/>
    <xdr:sp macro="" textlink="">
      <xdr:nvSpPr>
        <xdr:cNvPr id="558" name="n_3mainValue【消防施設】&#10;有形固定資産減価償却率">
          <a:extLst>
            <a:ext uri="{FF2B5EF4-FFF2-40B4-BE49-F238E27FC236}">
              <a16:creationId xmlns:a16="http://schemas.microsoft.com/office/drawing/2014/main" id="{82C5B5FD-C473-468B-9491-5EFB9895DE7A}"/>
            </a:ext>
          </a:extLst>
        </xdr:cNvPr>
        <xdr:cNvSpPr txBox="1"/>
      </xdr:nvSpPr>
      <xdr:spPr>
        <a:xfrm>
          <a:off x="12171054" y="1354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16</xdr:rowOff>
    </xdr:from>
    <xdr:ext cx="405111" cy="259045"/>
    <xdr:sp macro="" textlink="">
      <xdr:nvSpPr>
        <xdr:cNvPr id="559" name="n_4mainValue【消防施設】&#10;有形固定資産減価償却率">
          <a:extLst>
            <a:ext uri="{FF2B5EF4-FFF2-40B4-BE49-F238E27FC236}">
              <a16:creationId xmlns:a16="http://schemas.microsoft.com/office/drawing/2014/main" id="{3399AA54-BA39-4BFB-82AC-160BE72CF6A9}"/>
            </a:ext>
          </a:extLst>
        </xdr:cNvPr>
        <xdr:cNvSpPr txBox="1"/>
      </xdr:nvSpPr>
      <xdr:spPr>
        <a:xfrm>
          <a:off x="11354444" y="1457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0" name="正方形/長方形 559">
          <a:extLst>
            <a:ext uri="{FF2B5EF4-FFF2-40B4-BE49-F238E27FC236}">
              <a16:creationId xmlns:a16="http://schemas.microsoft.com/office/drawing/2014/main" id="{C33DE3DE-C923-4D35-9263-F12E8BD0B65B}"/>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1" name="正方形/長方形 560">
          <a:extLst>
            <a:ext uri="{FF2B5EF4-FFF2-40B4-BE49-F238E27FC236}">
              <a16:creationId xmlns:a16="http://schemas.microsoft.com/office/drawing/2014/main" id="{350DC667-6717-427A-9AB8-1D6A542E2C23}"/>
            </a:ext>
          </a:extLst>
        </xdr:cNvPr>
        <xdr:cNvSpPr/>
      </xdr:nvSpPr>
      <xdr:spPr>
        <a:xfrm>
          <a:off x="16590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2" name="正方形/長方形 561">
          <a:extLst>
            <a:ext uri="{FF2B5EF4-FFF2-40B4-BE49-F238E27FC236}">
              <a16:creationId xmlns:a16="http://schemas.microsoft.com/office/drawing/2014/main" id="{84516A0C-87CB-46E3-801D-0792E457617B}"/>
            </a:ext>
          </a:extLst>
        </xdr:cNvPr>
        <xdr:cNvSpPr/>
      </xdr:nvSpPr>
      <xdr:spPr>
        <a:xfrm>
          <a:off x="16590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3" name="正方形/長方形 562">
          <a:extLst>
            <a:ext uri="{FF2B5EF4-FFF2-40B4-BE49-F238E27FC236}">
              <a16:creationId xmlns:a16="http://schemas.microsoft.com/office/drawing/2014/main" id="{45BB0E78-62EC-4A63-8AB5-EE08E7687ED6}"/>
            </a:ext>
          </a:extLst>
        </xdr:cNvPr>
        <xdr:cNvSpPr/>
      </xdr:nvSpPr>
      <xdr:spPr>
        <a:xfrm>
          <a:off x="174879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4" name="正方形/長方形 563">
          <a:extLst>
            <a:ext uri="{FF2B5EF4-FFF2-40B4-BE49-F238E27FC236}">
              <a16:creationId xmlns:a16="http://schemas.microsoft.com/office/drawing/2014/main" id="{0E38F180-697D-4043-A852-95D3555A59B1}"/>
            </a:ext>
          </a:extLst>
        </xdr:cNvPr>
        <xdr:cNvSpPr/>
      </xdr:nvSpPr>
      <xdr:spPr>
        <a:xfrm>
          <a:off x="174879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5" name="正方形/長方形 564">
          <a:extLst>
            <a:ext uri="{FF2B5EF4-FFF2-40B4-BE49-F238E27FC236}">
              <a16:creationId xmlns:a16="http://schemas.microsoft.com/office/drawing/2014/main" id="{FE7A5DCA-632F-4939-A77C-598CEC59FE27}"/>
            </a:ext>
          </a:extLst>
        </xdr:cNvPr>
        <xdr:cNvSpPr/>
      </xdr:nvSpPr>
      <xdr:spPr>
        <a:xfrm>
          <a:off x="18516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6" name="正方形/長方形 565">
          <a:extLst>
            <a:ext uri="{FF2B5EF4-FFF2-40B4-BE49-F238E27FC236}">
              <a16:creationId xmlns:a16="http://schemas.microsoft.com/office/drawing/2014/main" id="{336AEC22-6600-4A99-B6B5-D3116C46DFB3}"/>
            </a:ext>
          </a:extLst>
        </xdr:cNvPr>
        <xdr:cNvSpPr/>
      </xdr:nvSpPr>
      <xdr:spPr>
        <a:xfrm>
          <a:off x="18516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7" name="正方形/長方形 566">
          <a:extLst>
            <a:ext uri="{FF2B5EF4-FFF2-40B4-BE49-F238E27FC236}">
              <a16:creationId xmlns:a16="http://schemas.microsoft.com/office/drawing/2014/main" id="{4256B57C-6F76-4ADB-9852-4DF86F4C956A}"/>
            </a:ext>
          </a:extLst>
        </xdr:cNvPr>
        <xdr:cNvSpPr/>
      </xdr:nvSpPr>
      <xdr:spPr>
        <a:xfrm>
          <a:off x="164592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8" name="テキスト ボックス 567">
          <a:extLst>
            <a:ext uri="{FF2B5EF4-FFF2-40B4-BE49-F238E27FC236}">
              <a16:creationId xmlns:a16="http://schemas.microsoft.com/office/drawing/2014/main" id="{1B5D8343-FDA8-42B6-BA07-51893CC6DEBD}"/>
            </a:ext>
          </a:extLst>
        </xdr:cNvPr>
        <xdr:cNvSpPr txBox="1"/>
      </xdr:nvSpPr>
      <xdr:spPr>
        <a:xfrm>
          <a:off x="164401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69" name="直線コネクタ 568">
          <a:extLst>
            <a:ext uri="{FF2B5EF4-FFF2-40B4-BE49-F238E27FC236}">
              <a16:creationId xmlns:a16="http://schemas.microsoft.com/office/drawing/2014/main" id="{62751205-DFC1-44EE-AE5B-00F721DCDA75}"/>
            </a:ext>
          </a:extLst>
        </xdr:cNvPr>
        <xdr:cNvCxnSpPr/>
      </xdr:nvCxnSpPr>
      <xdr:spPr>
        <a:xfrm>
          <a:off x="164592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70" name="直線コネクタ 569">
          <a:extLst>
            <a:ext uri="{FF2B5EF4-FFF2-40B4-BE49-F238E27FC236}">
              <a16:creationId xmlns:a16="http://schemas.microsoft.com/office/drawing/2014/main" id="{855CFB3E-E42A-489E-B8FD-D25B43948DE6}"/>
            </a:ext>
          </a:extLst>
        </xdr:cNvPr>
        <xdr:cNvCxnSpPr/>
      </xdr:nvCxnSpPr>
      <xdr:spPr>
        <a:xfrm>
          <a:off x="1645920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71" name="テキスト ボックス 570">
          <a:extLst>
            <a:ext uri="{FF2B5EF4-FFF2-40B4-BE49-F238E27FC236}">
              <a16:creationId xmlns:a16="http://schemas.microsoft.com/office/drawing/2014/main" id="{5FBBB6D6-8A66-4F37-8E05-A7347BDDF1D5}"/>
            </a:ext>
          </a:extLst>
        </xdr:cNvPr>
        <xdr:cNvSpPr txBox="1"/>
      </xdr:nvSpPr>
      <xdr:spPr>
        <a:xfrm>
          <a:off x="16047266"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72" name="直線コネクタ 571">
          <a:extLst>
            <a:ext uri="{FF2B5EF4-FFF2-40B4-BE49-F238E27FC236}">
              <a16:creationId xmlns:a16="http://schemas.microsoft.com/office/drawing/2014/main" id="{7DFDE4C4-D61C-4C30-99F4-8E630CC0408D}"/>
            </a:ext>
          </a:extLst>
        </xdr:cNvPr>
        <xdr:cNvCxnSpPr/>
      </xdr:nvCxnSpPr>
      <xdr:spPr>
        <a:xfrm>
          <a:off x="1645920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73" name="テキスト ボックス 572">
          <a:extLst>
            <a:ext uri="{FF2B5EF4-FFF2-40B4-BE49-F238E27FC236}">
              <a16:creationId xmlns:a16="http://schemas.microsoft.com/office/drawing/2014/main" id="{8694A261-7C9F-47D5-873F-ABB94EEA19F6}"/>
            </a:ext>
          </a:extLst>
        </xdr:cNvPr>
        <xdr:cNvSpPr txBox="1"/>
      </xdr:nvSpPr>
      <xdr:spPr>
        <a:xfrm>
          <a:off x="16047266" y="1433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74" name="直線コネクタ 573">
          <a:extLst>
            <a:ext uri="{FF2B5EF4-FFF2-40B4-BE49-F238E27FC236}">
              <a16:creationId xmlns:a16="http://schemas.microsoft.com/office/drawing/2014/main" id="{23E239A6-7408-4B12-9D93-4A60FAD129E6}"/>
            </a:ext>
          </a:extLst>
        </xdr:cNvPr>
        <xdr:cNvCxnSpPr/>
      </xdr:nvCxnSpPr>
      <xdr:spPr>
        <a:xfrm>
          <a:off x="1645920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75" name="テキスト ボックス 574">
          <a:extLst>
            <a:ext uri="{FF2B5EF4-FFF2-40B4-BE49-F238E27FC236}">
              <a16:creationId xmlns:a16="http://schemas.microsoft.com/office/drawing/2014/main" id="{A17CBFB4-19BC-44AD-9266-EAF2BE362C3E}"/>
            </a:ext>
          </a:extLst>
        </xdr:cNvPr>
        <xdr:cNvSpPr txBox="1"/>
      </xdr:nvSpPr>
      <xdr:spPr>
        <a:xfrm>
          <a:off x="16047266" y="1395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76" name="直線コネクタ 575">
          <a:extLst>
            <a:ext uri="{FF2B5EF4-FFF2-40B4-BE49-F238E27FC236}">
              <a16:creationId xmlns:a16="http://schemas.microsoft.com/office/drawing/2014/main" id="{C7189BCD-7E01-407C-B9F3-2082CE16ED9E}"/>
            </a:ext>
          </a:extLst>
        </xdr:cNvPr>
        <xdr:cNvCxnSpPr/>
      </xdr:nvCxnSpPr>
      <xdr:spPr>
        <a:xfrm>
          <a:off x="1645920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77" name="テキスト ボックス 576">
          <a:extLst>
            <a:ext uri="{FF2B5EF4-FFF2-40B4-BE49-F238E27FC236}">
              <a16:creationId xmlns:a16="http://schemas.microsoft.com/office/drawing/2014/main" id="{4676609F-324B-44FD-8FE9-2B344E212C7E}"/>
            </a:ext>
          </a:extLst>
        </xdr:cNvPr>
        <xdr:cNvSpPr txBox="1"/>
      </xdr:nvSpPr>
      <xdr:spPr>
        <a:xfrm>
          <a:off x="16047266" y="1357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78" name="直線コネクタ 577">
          <a:extLst>
            <a:ext uri="{FF2B5EF4-FFF2-40B4-BE49-F238E27FC236}">
              <a16:creationId xmlns:a16="http://schemas.microsoft.com/office/drawing/2014/main" id="{E866682D-14FC-4E35-BBE5-3EFFB93526EE}"/>
            </a:ext>
          </a:extLst>
        </xdr:cNvPr>
        <xdr:cNvCxnSpPr/>
      </xdr:nvCxnSpPr>
      <xdr:spPr>
        <a:xfrm>
          <a:off x="1645920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79" name="テキスト ボックス 578">
          <a:extLst>
            <a:ext uri="{FF2B5EF4-FFF2-40B4-BE49-F238E27FC236}">
              <a16:creationId xmlns:a16="http://schemas.microsoft.com/office/drawing/2014/main" id="{C0CC06AC-91A7-4C0D-81C9-AB80FBA181AD}"/>
            </a:ext>
          </a:extLst>
        </xdr:cNvPr>
        <xdr:cNvSpPr txBox="1"/>
      </xdr:nvSpPr>
      <xdr:spPr>
        <a:xfrm>
          <a:off x="16047266" y="1319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0" name="直線コネクタ 579">
          <a:extLst>
            <a:ext uri="{FF2B5EF4-FFF2-40B4-BE49-F238E27FC236}">
              <a16:creationId xmlns:a16="http://schemas.microsoft.com/office/drawing/2014/main" id="{A3EF6DCE-ED05-4745-ACE9-E184D41C7C97}"/>
            </a:ext>
          </a:extLst>
        </xdr:cNvPr>
        <xdr:cNvCxnSpPr/>
      </xdr:nvCxnSpPr>
      <xdr:spPr>
        <a:xfrm>
          <a:off x="164592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1" name="テキスト ボックス 580">
          <a:extLst>
            <a:ext uri="{FF2B5EF4-FFF2-40B4-BE49-F238E27FC236}">
              <a16:creationId xmlns:a16="http://schemas.microsoft.com/office/drawing/2014/main" id="{E2A8D354-0A82-43DE-B2BE-1A988529D782}"/>
            </a:ext>
          </a:extLst>
        </xdr:cNvPr>
        <xdr:cNvSpPr txBox="1"/>
      </xdr:nvSpPr>
      <xdr:spPr>
        <a:xfrm>
          <a:off x="16047266"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2" name="【消防施設】&#10;一人当たり面積グラフ枠">
          <a:extLst>
            <a:ext uri="{FF2B5EF4-FFF2-40B4-BE49-F238E27FC236}">
              <a16:creationId xmlns:a16="http://schemas.microsoft.com/office/drawing/2014/main" id="{D8E8696D-51C6-4F0C-A8E6-30D112491FC4}"/>
            </a:ext>
          </a:extLst>
        </xdr:cNvPr>
        <xdr:cNvSpPr/>
      </xdr:nvSpPr>
      <xdr:spPr>
        <a:xfrm>
          <a:off x="164592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83</xdr:row>
      <xdr:rowOff>146304</xdr:rowOff>
    </xdr:from>
    <xdr:to>
      <xdr:col>116</xdr:col>
      <xdr:colOff>62864</xdr:colOff>
      <xdr:row>86</xdr:row>
      <xdr:rowOff>110489</xdr:rowOff>
    </xdr:to>
    <xdr:cxnSp macro="">
      <xdr:nvCxnSpPr>
        <xdr:cNvPr id="583" name="直線コネクタ 582">
          <a:extLst>
            <a:ext uri="{FF2B5EF4-FFF2-40B4-BE49-F238E27FC236}">
              <a16:creationId xmlns:a16="http://schemas.microsoft.com/office/drawing/2014/main" id="{B355FDFE-89C6-4B5C-A7C4-E3E4EB6AED1C}"/>
            </a:ext>
          </a:extLst>
        </xdr:cNvPr>
        <xdr:cNvCxnSpPr/>
      </xdr:nvCxnSpPr>
      <xdr:spPr>
        <a:xfrm flipV="1">
          <a:off x="19947254" y="14374749"/>
          <a:ext cx="0" cy="478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114316</xdr:rowOff>
    </xdr:from>
    <xdr:ext cx="469744" cy="259045"/>
    <xdr:sp macro="" textlink="">
      <xdr:nvSpPr>
        <xdr:cNvPr id="584" name="【消防施設】&#10;一人当たり面積最小値テキスト">
          <a:extLst>
            <a:ext uri="{FF2B5EF4-FFF2-40B4-BE49-F238E27FC236}">
              <a16:creationId xmlns:a16="http://schemas.microsoft.com/office/drawing/2014/main" id="{0E1E7643-2BBB-4C57-A9A2-93B799AE1E40}"/>
            </a:ext>
          </a:extLst>
        </xdr:cNvPr>
        <xdr:cNvSpPr txBox="1"/>
      </xdr:nvSpPr>
      <xdr:spPr>
        <a:xfrm>
          <a:off x="1998599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110489</xdr:rowOff>
    </xdr:from>
    <xdr:to>
      <xdr:col>116</xdr:col>
      <xdr:colOff>152400</xdr:colOff>
      <xdr:row>86</xdr:row>
      <xdr:rowOff>110489</xdr:rowOff>
    </xdr:to>
    <xdr:cxnSp macro="">
      <xdr:nvCxnSpPr>
        <xdr:cNvPr id="585" name="直線コネクタ 584">
          <a:extLst>
            <a:ext uri="{FF2B5EF4-FFF2-40B4-BE49-F238E27FC236}">
              <a16:creationId xmlns:a16="http://schemas.microsoft.com/office/drawing/2014/main" id="{8DD18B19-4140-452D-94AC-0FD22A9F19A1}"/>
            </a:ext>
          </a:extLst>
        </xdr:cNvPr>
        <xdr:cNvCxnSpPr/>
      </xdr:nvCxnSpPr>
      <xdr:spPr>
        <a:xfrm>
          <a:off x="19885660" y="148532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92981</xdr:rowOff>
    </xdr:from>
    <xdr:ext cx="469744" cy="259045"/>
    <xdr:sp macro="" textlink="">
      <xdr:nvSpPr>
        <xdr:cNvPr id="586" name="【消防施設】&#10;一人当たり面積最大値テキスト">
          <a:extLst>
            <a:ext uri="{FF2B5EF4-FFF2-40B4-BE49-F238E27FC236}">
              <a16:creationId xmlns:a16="http://schemas.microsoft.com/office/drawing/2014/main" id="{2F0E66CA-BCA7-4270-A962-734650CF6DAC}"/>
            </a:ext>
          </a:extLst>
        </xdr:cNvPr>
        <xdr:cNvSpPr txBox="1"/>
      </xdr:nvSpPr>
      <xdr:spPr>
        <a:xfrm>
          <a:off x="19985990" y="1415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83</xdr:row>
      <xdr:rowOff>146304</xdr:rowOff>
    </xdr:from>
    <xdr:to>
      <xdr:col>116</xdr:col>
      <xdr:colOff>152400</xdr:colOff>
      <xdr:row>83</xdr:row>
      <xdr:rowOff>146304</xdr:rowOff>
    </xdr:to>
    <xdr:cxnSp macro="">
      <xdr:nvCxnSpPr>
        <xdr:cNvPr id="587" name="直線コネクタ 586">
          <a:extLst>
            <a:ext uri="{FF2B5EF4-FFF2-40B4-BE49-F238E27FC236}">
              <a16:creationId xmlns:a16="http://schemas.microsoft.com/office/drawing/2014/main" id="{97E16084-4C3F-4B1C-9E46-D16F2FF5B9F6}"/>
            </a:ext>
          </a:extLst>
        </xdr:cNvPr>
        <xdr:cNvCxnSpPr/>
      </xdr:nvCxnSpPr>
      <xdr:spPr>
        <a:xfrm>
          <a:off x="19885660" y="143747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13225</xdr:rowOff>
    </xdr:from>
    <xdr:ext cx="469744" cy="259045"/>
    <xdr:sp macro="" textlink="">
      <xdr:nvSpPr>
        <xdr:cNvPr id="588" name="【消防施設】&#10;一人当たり面積平均値テキスト">
          <a:extLst>
            <a:ext uri="{FF2B5EF4-FFF2-40B4-BE49-F238E27FC236}">
              <a16:creationId xmlns:a16="http://schemas.microsoft.com/office/drawing/2014/main" id="{4F2BC435-288B-47D4-8B89-0DD55A93A6A3}"/>
            </a:ext>
          </a:extLst>
        </xdr:cNvPr>
        <xdr:cNvSpPr txBox="1"/>
      </xdr:nvSpPr>
      <xdr:spPr>
        <a:xfrm>
          <a:off x="19985990" y="14590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161798</xdr:rowOff>
    </xdr:from>
    <xdr:to>
      <xdr:col>116</xdr:col>
      <xdr:colOff>114300</xdr:colOff>
      <xdr:row>86</xdr:row>
      <xdr:rowOff>91948</xdr:rowOff>
    </xdr:to>
    <xdr:sp macro="" textlink="">
      <xdr:nvSpPr>
        <xdr:cNvPr id="589" name="フローチャート: 判断 588">
          <a:extLst>
            <a:ext uri="{FF2B5EF4-FFF2-40B4-BE49-F238E27FC236}">
              <a16:creationId xmlns:a16="http://schemas.microsoft.com/office/drawing/2014/main" id="{415AF13C-E22E-4628-BBBD-58EBB4217FF2}"/>
            </a:ext>
          </a:extLst>
        </xdr:cNvPr>
        <xdr:cNvSpPr/>
      </xdr:nvSpPr>
      <xdr:spPr>
        <a:xfrm>
          <a:off x="19904710" y="14736953"/>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77</xdr:row>
      <xdr:rowOff>143511</xdr:rowOff>
    </xdr:from>
    <xdr:to>
      <xdr:col>112</xdr:col>
      <xdr:colOff>38100</xdr:colOff>
      <xdr:row>78</xdr:row>
      <xdr:rowOff>73661</xdr:rowOff>
    </xdr:to>
    <xdr:sp macro="" textlink="">
      <xdr:nvSpPr>
        <xdr:cNvPr id="590" name="フローチャート: 判断 589">
          <a:extLst>
            <a:ext uri="{FF2B5EF4-FFF2-40B4-BE49-F238E27FC236}">
              <a16:creationId xmlns:a16="http://schemas.microsoft.com/office/drawing/2014/main" id="{0FA10646-68E7-4FEE-9CA2-AA6585092D6C}"/>
            </a:ext>
          </a:extLst>
        </xdr:cNvPr>
        <xdr:cNvSpPr/>
      </xdr:nvSpPr>
      <xdr:spPr>
        <a:xfrm>
          <a:off x="19161760" y="13343256"/>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127508</xdr:rowOff>
    </xdr:from>
    <xdr:to>
      <xdr:col>107</xdr:col>
      <xdr:colOff>101600</xdr:colOff>
      <xdr:row>86</xdr:row>
      <xdr:rowOff>57658</xdr:rowOff>
    </xdr:to>
    <xdr:sp macro="" textlink="">
      <xdr:nvSpPr>
        <xdr:cNvPr id="591" name="フローチャート: 判断 590">
          <a:extLst>
            <a:ext uri="{FF2B5EF4-FFF2-40B4-BE49-F238E27FC236}">
              <a16:creationId xmlns:a16="http://schemas.microsoft.com/office/drawing/2014/main" id="{D77C615D-3619-48BA-B840-4771C71DE947}"/>
            </a:ext>
          </a:extLst>
        </xdr:cNvPr>
        <xdr:cNvSpPr/>
      </xdr:nvSpPr>
      <xdr:spPr>
        <a:xfrm>
          <a:off x="18345150" y="14704568"/>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129794</xdr:rowOff>
    </xdr:from>
    <xdr:to>
      <xdr:col>102</xdr:col>
      <xdr:colOff>165100</xdr:colOff>
      <xdr:row>86</xdr:row>
      <xdr:rowOff>59944</xdr:rowOff>
    </xdr:to>
    <xdr:sp macro="" textlink="">
      <xdr:nvSpPr>
        <xdr:cNvPr id="592" name="フローチャート: 判断 591">
          <a:extLst>
            <a:ext uri="{FF2B5EF4-FFF2-40B4-BE49-F238E27FC236}">
              <a16:creationId xmlns:a16="http://schemas.microsoft.com/office/drawing/2014/main" id="{6A2F3854-9EC9-4229-A82E-F69CFBD8D5D3}"/>
            </a:ext>
          </a:extLst>
        </xdr:cNvPr>
        <xdr:cNvSpPr/>
      </xdr:nvSpPr>
      <xdr:spPr>
        <a:xfrm>
          <a:off x="17547590" y="14706854"/>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132080</xdr:rowOff>
    </xdr:from>
    <xdr:to>
      <xdr:col>98</xdr:col>
      <xdr:colOff>38100</xdr:colOff>
      <xdr:row>86</xdr:row>
      <xdr:rowOff>62230</xdr:rowOff>
    </xdr:to>
    <xdr:sp macro="" textlink="">
      <xdr:nvSpPr>
        <xdr:cNvPr id="593" name="フローチャート: 判断 592">
          <a:extLst>
            <a:ext uri="{FF2B5EF4-FFF2-40B4-BE49-F238E27FC236}">
              <a16:creationId xmlns:a16="http://schemas.microsoft.com/office/drawing/2014/main" id="{8022FB52-B47F-4325-A9D0-03B97D41D0E4}"/>
            </a:ext>
          </a:extLst>
        </xdr:cNvPr>
        <xdr:cNvSpPr/>
      </xdr:nvSpPr>
      <xdr:spPr>
        <a:xfrm>
          <a:off x="16761460" y="14709140"/>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4" name="テキスト ボックス 593">
          <a:extLst>
            <a:ext uri="{FF2B5EF4-FFF2-40B4-BE49-F238E27FC236}">
              <a16:creationId xmlns:a16="http://schemas.microsoft.com/office/drawing/2014/main" id="{CFD59FD9-019F-4363-B34C-8A7209344494}"/>
            </a:ext>
          </a:extLst>
        </xdr:cNvPr>
        <xdr:cNvSpPr txBox="1"/>
      </xdr:nvSpPr>
      <xdr:spPr>
        <a:xfrm>
          <a:off x="197764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5" name="テキスト ボックス 594">
          <a:extLst>
            <a:ext uri="{FF2B5EF4-FFF2-40B4-BE49-F238E27FC236}">
              <a16:creationId xmlns:a16="http://schemas.microsoft.com/office/drawing/2014/main" id="{74C6DCC6-E61D-473E-9967-5FA8CD79C6C9}"/>
            </a:ext>
          </a:extLst>
        </xdr:cNvPr>
        <xdr:cNvSpPr txBox="1"/>
      </xdr:nvSpPr>
      <xdr:spPr>
        <a:xfrm>
          <a:off x="19033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6" name="テキスト ボックス 595">
          <a:extLst>
            <a:ext uri="{FF2B5EF4-FFF2-40B4-BE49-F238E27FC236}">
              <a16:creationId xmlns:a16="http://schemas.microsoft.com/office/drawing/2014/main" id="{D226F74C-23D3-4D36-938B-D117A899BE2B}"/>
            </a:ext>
          </a:extLst>
        </xdr:cNvPr>
        <xdr:cNvSpPr txBox="1"/>
      </xdr:nvSpPr>
      <xdr:spPr>
        <a:xfrm>
          <a:off x="18228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7" name="テキスト ボックス 596">
          <a:extLst>
            <a:ext uri="{FF2B5EF4-FFF2-40B4-BE49-F238E27FC236}">
              <a16:creationId xmlns:a16="http://schemas.microsoft.com/office/drawing/2014/main" id="{0A2DE141-700F-4488-9532-9C4AB0A62DEE}"/>
            </a:ext>
          </a:extLst>
        </xdr:cNvPr>
        <xdr:cNvSpPr txBox="1"/>
      </xdr:nvSpPr>
      <xdr:spPr>
        <a:xfrm>
          <a:off x="17430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98" name="テキスト ボックス 597">
          <a:extLst>
            <a:ext uri="{FF2B5EF4-FFF2-40B4-BE49-F238E27FC236}">
              <a16:creationId xmlns:a16="http://schemas.microsoft.com/office/drawing/2014/main" id="{12A32CB0-53BB-4841-9357-179050EC9F60}"/>
            </a:ext>
          </a:extLst>
        </xdr:cNvPr>
        <xdr:cNvSpPr txBox="1"/>
      </xdr:nvSpPr>
      <xdr:spPr>
        <a:xfrm>
          <a:off x="166331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1778</xdr:rowOff>
    </xdr:from>
    <xdr:to>
      <xdr:col>116</xdr:col>
      <xdr:colOff>114300</xdr:colOff>
      <xdr:row>86</xdr:row>
      <xdr:rowOff>103378</xdr:rowOff>
    </xdr:to>
    <xdr:sp macro="" textlink="">
      <xdr:nvSpPr>
        <xdr:cNvPr id="599" name="楕円 598">
          <a:extLst>
            <a:ext uri="{FF2B5EF4-FFF2-40B4-BE49-F238E27FC236}">
              <a16:creationId xmlns:a16="http://schemas.microsoft.com/office/drawing/2014/main" id="{169E4E5C-F5E9-4986-9517-09759E06CFFC}"/>
            </a:ext>
          </a:extLst>
        </xdr:cNvPr>
        <xdr:cNvSpPr/>
      </xdr:nvSpPr>
      <xdr:spPr>
        <a:xfrm>
          <a:off x="19904710" y="14746478"/>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140225</xdr:rowOff>
    </xdr:from>
    <xdr:ext cx="469744" cy="259045"/>
    <xdr:sp macro="" textlink="">
      <xdr:nvSpPr>
        <xdr:cNvPr id="600" name="【消防施設】&#10;一人当たり面積該当値テキスト">
          <a:extLst>
            <a:ext uri="{FF2B5EF4-FFF2-40B4-BE49-F238E27FC236}">
              <a16:creationId xmlns:a16="http://schemas.microsoft.com/office/drawing/2014/main" id="{C96EFBCF-6D42-44AB-B593-A3CECF0AFA33}"/>
            </a:ext>
          </a:extLst>
        </xdr:cNvPr>
        <xdr:cNvSpPr txBox="1"/>
      </xdr:nvSpPr>
      <xdr:spPr>
        <a:xfrm>
          <a:off x="19985990" y="14709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4826</xdr:rowOff>
    </xdr:from>
    <xdr:to>
      <xdr:col>112</xdr:col>
      <xdr:colOff>38100</xdr:colOff>
      <xdr:row>86</xdr:row>
      <xdr:rowOff>106426</xdr:rowOff>
    </xdr:to>
    <xdr:sp macro="" textlink="">
      <xdr:nvSpPr>
        <xdr:cNvPr id="601" name="楕円 600">
          <a:extLst>
            <a:ext uri="{FF2B5EF4-FFF2-40B4-BE49-F238E27FC236}">
              <a16:creationId xmlns:a16="http://schemas.microsoft.com/office/drawing/2014/main" id="{8173C0E1-413F-4A05-AE29-0CF1E842EBF6}"/>
            </a:ext>
          </a:extLst>
        </xdr:cNvPr>
        <xdr:cNvSpPr/>
      </xdr:nvSpPr>
      <xdr:spPr>
        <a:xfrm>
          <a:off x="19161760" y="1475143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52578</xdr:rowOff>
    </xdr:from>
    <xdr:to>
      <xdr:col>116</xdr:col>
      <xdr:colOff>63500</xdr:colOff>
      <xdr:row>86</xdr:row>
      <xdr:rowOff>55626</xdr:rowOff>
    </xdr:to>
    <xdr:cxnSp macro="">
      <xdr:nvCxnSpPr>
        <xdr:cNvPr id="602" name="直線コネクタ 601">
          <a:extLst>
            <a:ext uri="{FF2B5EF4-FFF2-40B4-BE49-F238E27FC236}">
              <a16:creationId xmlns:a16="http://schemas.microsoft.com/office/drawing/2014/main" id="{F9513375-990B-409F-947A-6D61C8E53687}"/>
            </a:ext>
          </a:extLst>
        </xdr:cNvPr>
        <xdr:cNvCxnSpPr/>
      </xdr:nvCxnSpPr>
      <xdr:spPr>
        <a:xfrm flipV="1">
          <a:off x="19204940" y="14801088"/>
          <a:ext cx="74295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6350</xdr:rowOff>
    </xdr:from>
    <xdr:to>
      <xdr:col>107</xdr:col>
      <xdr:colOff>101600</xdr:colOff>
      <xdr:row>86</xdr:row>
      <xdr:rowOff>107950</xdr:rowOff>
    </xdr:to>
    <xdr:sp macro="" textlink="">
      <xdr:nvSpPr>
        <xdr:cNvPr id="603" name="楕円 602">
          <a:extLst>
            <a:ext uri="{FF2B5EF4-FFF2-40B4-BE49-F238E27FC236}">
              <a16:creationId xmlns:a16="http://schemas.microsoft.com/office/drawing/2014/main" id="{B6E2C106-F5BB-419A-B392-8FDABE9E6E09}"/>
            </a:ext>
          </a:extLst>
        </xdr:cNvPr>
        <xdr:cNvSpPr/>
      </xdr:nvSpPr>
      <xdr:spPr>
        <a:xfrm>
          <a:off x="18345150" y="1475295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55626</xdr:rowOff>
    </xdr:from>
    <xdr:to>
      <xdr:col>111</xdr:col>
      <xdr:colOff>177800</xdr:colOff>
      <xdr:row>86</xdr:row>
      <xdr:rowOff>57150</xdr:rowOff>
    </xdr:to>
    <xdr:cxnSp macro="">
      <xdr:nvCxnSpPr>
        <xdr:cNvPr id="604" name="直線コネクタ 603">
          <a:extLst>
            <a:ext uri="{FF2B5EF4-FFF2-40B4-BE49-F238E27FC236}">
              <a16:creationId xmlns:a16="http://schemas.microsoft.com/office/drawing/2014/main" id="{14EA27D7-1EE5-4B74-900F-971BB1240266}"/>
            </a:ext>
          </a:extLst>
        </xdr:cNvPr>
        <xdr:cNvCxnSpPr/>
      </xdr:nvCxnSpPr>
      <xdr:spPr>
        <a:xfrm flipV="1">
          <a:off x="18399760" y="14804136"/>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22352</xdr:rowOff>
    </xdr:from>
    <xdr:to>
      <xdr:col>102</xdr:col>
      <xdr:colOff>165100</xdr:colOff>
      <xdr:row>86</xdr:row>
      <xdr:rowOff>123952</xdr:rowOff>
    </xdr:to>
    <xdr:sp macro="" textlink="">
      <xdr:nvSpPr>
        <xdr:cNvPr id="605" name="楕円 604">
          <a:extLst>
            <a:ext uri="{FF2B5EF4-FFF2-40B4-BE49-F238E27FC236}">
              <a16:creationId xmlns:a16="http://schemas.microsoft.com/office/drawing/2014/main" id="{45B6D3A1-DFB5-47A5-B5EF-B50F1F16C908}"/>
            </a:ext>
          </a:extLst>
        </xdr:cNvPr>
        <xdr:cNvSpPr/>
      </xdr:nvSpPr>
      <xdr:spPr>
        <a:xfrm>
          <a:off x="17547590" y="14763242"/>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57150</xdr:rowOff>
    </xdr:from>
    <xdr:to>
      <xdr:col>107</xdr:col>
      <xdr:colOff>50800</xdr:colOff>
      <xdr:row>86</xdr:row>
      <xdr:rowOff>73152</xdr:rowOff>
    </xdr:to>
    <xdr:cxnSp macro="">
      <xdr:nvCxnSpPr>
        <xdr:cNvPr id="606" name="直線コネクタ 605">
          <a:extLst>
            <a:ext uri="{FF2B5EF4-FFF2-40B4-BE49-F238E27FC236}">
              <a16:creationId xmlns:a16="http://schemas.microsoft.com/office/drawing/2014/main" id="{98AF3B07-4B42-478A-A344-44A1593F207C}"/>
            </a:ext>
          </a:extLst>
        </xdr:cNvPr>
        <xdr:cNvCxnSpPr/>
      </xdr:nvCxnSpPr>
      <xdr:spPr>
        <a:xfrm flipV="1">
          <a:off x="17602200" y="14798040"/>
          <a:ext cx="79756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42163</xdr:rowOff>
    </xdr:from>
    <xdr:to>
      <xdr:col>98</xdr:col>
      <xdr:colOff>38100</xdr:colOff>
      <xdr:row>86</xdr:row>
      <xdr:rowOff>143763</xdr:rowOff>
    </xdr:to>
    <xdr:sp macro="" textlink="">
      <xdr:nvSpPr>
        <xdr:cNvPr id="607" name="楕円 606">
          <a:extLst>
            <a:ext uri="{FF2B5EF4-FFF2-40B4-BE49-F238E27FC236}">
              <a16:creationId xmlns:a16="http://schemas.microsoft.com/office/drawing/2014/main" id="{5330A4AD-6371-4D41-B4A1-E426322A36DD}"/>
            </a:ext>
          </a:extLst>
        </xdr:cNvPr>
        <xdr:cNvSpPr/>
      </xdr:nvSpPr>
      <xdr:spPr>
        <a:xfrm>
          <a:off x="16761460" y="1478876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73152</xdr:rowOff>
    </xdr:from>
    <xdr:to>
      <xdr:col>102</xdr:col>
      <xdr:colOff>114300</xdr:colOff>
      <xdr:row>86</xdr:row>
      <xdr:rowOff>92963</xdr:rowOff>
    </xdr:to>
    <xdr:cxnSp macro="">
      <xdr:nvCxnSpPr>
        <xdr:cNvPr id="608" name="直線コネクタ 607">
          <a:extLst>
            <a:ext uri="{FF2B5EF4-FFF2-40B4-BE49-F238E27FC236}">
              <a16:creationId xmlns:a16="http://schemas.microsoft.com/office/drawing/2014/main" id="{5F0ED44A-0944-45DB-8560-68928E9AF755}"/>
            </a:ext>
          </a:extLst>
        </xdr:cNvPr>
        <xdr:cNvCxnSpPr/>
      </xdr:nvCxnSpPr>
      <xdr:spPr>
        <a:xfrm flipV="1">
          <a:off x="16804640" y="14817852"/>
          <a:ext cx="797560" cy="2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76</xdr:row>
      <xdr:rowOff>90188</xdr:rowOff>
    </xdr:from>
    <xdr:ext cx="469744" cy="259045"/>
    <xdr:sp macro="" textlink="">
      <xdr:nvSpPr>
        <xdr:cNvPr id="609" name="n_1aveValue【消防施設】&#10;一人当たり面積">
          <a:extLst>
            <a:ext uri="{FF2B5EF4-FFF2-40B4-BE49-F238E27FC236}">
              <a16:creationId xmlns:a16="http://schemas.microsoft.com/office/drawing/2014/main" id="{78944E57-D554-40A6-B3AC-B5FD8F2F2F08}"/>
            </a:ext>
          </a:extLst>
        </xdr:cNvPr>
        <xdr:cNvSpPr txBox="1"/>
      </xdr:nvSpPr>
      <xdr:spPr>
        <a:xfrm>
          <a:off x="18982132" y="13124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74185</xdr:rowOff>
    </xdr:from>
    <xdr:ext cx="469744" cy="259045"/>
    <xdr:sp macro="" textlink="">
      <xdr:nvSpPr>
        <xdr:cNvPr id="610" name="n_2aveValue【消防施設】&#10;一人当たり面積">
          <a:extLst>
            <a:ext uri="{FF2B5EF4-FFF2-40B4-BE49-F238E27FC236}">
              <a16:creationId xmlns:a16="http://schemas.microsoft.com/office/drawing/2014/main" id="{97C102D6-13B3-4C3F-BEB9-196E0B09570C}"/>
            </a:ext>
          </a:extLst>
        </xdr:cNvPr>
        <xdr:cNvSpPr txBox="1"/>
      </xdr:nvSpPr>
      <xdr:spPr>
        <a:xfrm>
          <a:off x="18182032" y="14475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76471</xdr:rowOff>
    </xdr:from>
    <xdr:ext cx="469744" cy="259045"/>
    <xdr:sp macro="" textlink="">
      <xdr:nvSpPr>
        <xdr:cNvPr id="611" name="n_3aveValue【消防施設】&#10;一人当たり面積">
          <a:extLst>
            <a:ext uri="{FF2B5EF4-FFF2-40B4-BE49-F238E27FC236}">
              <a16:creationId xmlns:a16="http://schemas.microsoft.com/office/drawing/2014/main" id="{2210631E-3C84-4FF6-85F2-2170C4F9DF2D}"/>
            </a:ext>
          </a:extLst>
        </xdr:cNvPr>
        <xdr:cNvSpPr txBox="1"/>
      </xdr:nvSpPr>
      <xdr:spPr>
        <a:xfrm>
          <a:off x="17384472" y="14478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78757</xdr:rowOff>
    </xdr:from>
    <xdr:ext cx="469744" cy="259045"/>
    <xdr:sp macro="" textlink="">
      <xdr:nvSpPr>
        <xdr:cNvPr id="612" name="n_4aveValue【消防施設】&#10;一人当たり面積">
          <a:extLst>
            <a:ext uri="{FF2B5EF4-FFF2-40B4-BE49-F238E27FC236}">
              <a16:creationId xmlns:a16="http://schemas.microsoft.com/office/drawing/2014/main" id="{7E7359F7-B6C8-443F-8C11-C610117F7869}"/>
            </a:ext>
          </a:extLst>
        </xdr:cNvPr>
        <xdr:cNvSpPr txBox="1"/>
      </xdr:nvSpPr>
      <xdr:spPr>
        <a:xfrm>
          <a:off x="16588817" y="1448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97553</xdr:rowOff>
    </xdr:from>
    <xdr:ext cx="469744" cy="259045"/>
    <xdr:sp macro="" textlink="">
      <xdr:nvSpPr>
        <xdr:cNvPr id="613" name="n_1mainValue【消防施設】&#10;一人当たり面積">
          <a:extLst>
            <a:ext uri="{FF2B5EF4-FFF2-40B4-BE49-F238E27FC236}">
              <a16:creationId xmlns:a16="http://schemas.microsoft.com/office/drawing/2014/main" id="{DC883187-82FE-4717-BCBE-F075F3AD7B7C}"/>
            </a:ext>
          </a:extLst>
        </xdr:cNvPr>
        <xdr:cNvSpPr txBox="1"/>
      </xdr:nvSpPr>
      <xdr:spPr>
        <a:xfrm>
          <a:off x="18982132" y="14838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99077</xdr:rowOff>
    </xdr:from>
    <xdr:ext cx="469744" cy="259045"/>
    <xdr:sp macro="" textlink="">
      <xdr:nvSpPr>
        <xdr:cNvPr id="614" name="n_2mainValue【消防施設】&#10;一人当たり面積">
          <a:extLst>
            <a:ext uri="{FF2B5EF4-FFF2-40B4-BE49-F238E27FC236}">
              <a16:creationId xmlns:a16="http://schemas.microsoft.com/office/drawing/2014/main" id="{854B7468-5ACC-4C17-8311-0DF7D0FDA851}"/>
            </a:ext>
          </a:extLst>
        </xdr:cNvPr>
        <xdr:cNvSpPr txBox="1"/>
      </xdr:nvSpPr>
      <xdr:spPr>
        <a:xfrm>
          <a:off x="18182032" y="1483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115079</xdr:rowOff>
    </xdr:from>
    <xdr:ext cx="469744" cy="259045"/>
    <xdr:sp macro="" textlink="">
      <xdr:nvSpPr>
        <xdr:cNvPr id="615" name="n_3mainValue【消防施設】&#10;一人当たり面積">
          <a:extLst>
            <a:ext uri="{FF2B5EF4-FFF2-40B4-BE49-F238E27FC236}">
              <a16:creationId xmlns:a16="http://schemas.microsoft.com/office/drawing/2014/main" id="{1EA0812D-BC11-4320-B329-0B277EF739B2}"/>
            </a:ext>
          </a:extLst>
        </xdr:cNvPr>
        <xdr:cNvSpPr txBox="1"/>
      </xdr:nvSpPr>
      <xdr:spPr>
        <a:xfrm>
          <a:off x="17384472"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134890</xdr:rowOff>
    </xdr:from>
    <xdr:ext cx="469744" cy="259045"/>
    <xdr:sp macro="" textlink="">
      <xdr:nvSpPr>
        <xdr:cNvPr id="616" name="n_4mainValue【消防施設】&#10;一人当たり面積">
          <a:extLst>
            <a:ext uri="{FF2B5EF4-FFF2-40B4-BE49-F238E27FC236}">
              <a16:creationId xmlns:a16="http://schemas.microsoft.com/office/drawing/2014/main" id="{055EE230-552E-49F1-B7F4-AE79B9257E40}"/>
            </a:ext>
          </a:extLst>
        </xdr:cNvPr>
        <xdr:cNvSpPr txBox="1"/>
      </xdr:nvSpPr>
      <xdr:spPr>
        <a:xfrm>
          <a:off x="16588817" y="14875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7" name="正方形/長方形 616">
          <a:extLst>
            <a:ext uri="{FF2B5EF4-FFF2-40B4-BE49-F238E27FC236}">
              <a16:creationId xmlns:a16="http://schemas.microsoft.com/office/drawing/2014/main" id="{72DA9B43-3DA5-4D9C-B5CA-73794CC7EA67}"/>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8" name="正方形/長方形 617">
          <a:extLst>
            <a:ext uri="{FF2B5EF4-FFF2-40B4-BE49-F238E27FC236}">
              <a16:creationId xmlns:a16="http://schemas.microsoft.com/office/drawing/2014/main" id="{D939DECE-48FE-47CF-BD7E-D87922ABE16A}"/>
            </a:ext>
          </a:extLst>
        </xdr:cNvPr>
        <xdr:cNvSpPr/>
      </xdr:nvSpPr>
      <xdr:spPr>
        <a:xfrm>
          <a:off x="11315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9" name="正方形/長方形 618">
          <a:extLst>
            <a:ext uri="{FF2B5EF4-FFF2-40B4-BE49-F238E27FC236}">
              <a16:creationId xmlns:a16="http://schemas.microsoft.com/office/drawing/2014/main" id="{1B6DCFD6-90A6-41B8-AD31-38C5E7BAABAB}"/>
            </a:ext>
          </a:extLst>
        </xdr:cNvPr>
        <xdr:cNvSpPr/>
      </xdr:nvSpPr>
      <xdr:spPr>
        <a:xfrm>
          <a:off x="11315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0" name="正方形/長方形 619">
          <a:extLst>
            <a:ext uri="{FF2B5EF4-FFF2-40B4-BE49-F238E27FC236}">
              <a16:creationId xmlns:a16="http://schemas.microsoft.com/office/drawing/2014/main" id="{24555B5F-B6EA-4F79-A25E-D2A2B0D87D57}"/>
            </a:ext>
          </a:extLst>
        </xdr:cNvPr>
        <xdr:cNvSpPr/>
      </xdr:nvSpPr>
      <xdr:spPr>
        <a:xfrm>
          <a:off x="122326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1" name="正方形/長方形 620">
          <a:extLst>
            <a:ext uri="{FF2B5EF4-FFF2-40B4-BE49-F238E27FC236}">
              <a16:creationId xmlns:a16="http://schemas.microsoft.com/office/drawing/2014/main" id="{42A86698-1DF4-4FD5-A11D-CBDCA62094C8}"/>
            </a:ext>
          </a:extLst>
        </xdr:cNvPr>
        <xdr:cNvSpPr/>
      </xdr:nvSpPr>
      <xdr:spPr>
        <a:xfrm>
          <a:off x="122326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2" name="正方形/長方形 621">
          <a:extLst>
            <a:ext uri="{FF2B5EF4-FFF2-40B4-BE49-F238E27FC236}">
              <a16:creationId xmlns:a16="http://schemas.microsoft.com/office/drawing/2014/main" id="{9EB22A4D-AE04-413A-A8EC-8AC4FD85BFE2}"/>
            </a:ext>
          </a:extLst>
        </xdr:cNvPr>
        <xdr:cNvSpPr/>
      </xdr:nvSpPr>
      <xdr:spPr>
        <a:xfrm>
          <a:off x="13261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3" name="正方形/長方形 622">
          <a:extLst>
            <a:ext uri="{FF2B5EF4-FFF2-40B4-BE49-F238E27FC236}">
              <a16:creationId xmlns:a16="http://schemas.microsoft.com/office/drawing/2014/main" id="{1D0F8F9E-4C5F-4A58-85FB-62906A4A3224}"/>
            </a:ext>
          </a:extLst>
        </xdr:cNvPr>
        <xdr:cNvSpPr/>
      </xdr:nvSpPr>
      <xdr:spPr>
        <a:xfrm>
          <a:off x="13261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4" name="正方形/長方形 623">
          <a:extLst>
            <a:ext uri="{FF2B5EF4-FFF2-40B4-BE49-F238E27FC236}">
              <a16:creationId xmlns:a16="http://schemas.microsoft.com/office/drawing/2014/main" id="{CD703014-C35C-4F44-8C7D-430C98697207}"/>
            </a:ext>
          </a:extLst>
        </xdr:cNvPr>
        <xdr:cNvSpPr/>
      </xdr:nvSpPr>
      <xdr:spPr>
        <a:xfrm>
          <a:off x="1120394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5" name="テキスト ボックス 624">
          <a:extLst>
            <a:ext uri="{FF2B5EF4-FFF2-40B4-BE49-F238E27FC236}">
              <a16:creationId xmlns:a16="http://schemas.microsoft.com/office/drawing/2014/main" id="{8C60CE99-13D5-4E1F-94BD-E49F74A70CD0}"/>
            </a:ext>
          </a:extLst>
        </xdr:cNvPr>
        <xdr:cNvSpPr txBox="1"/>
      </xdr:nvSpPr>
      <xdr:spPr>
        <a:xfrm>
          <a:off x="1116584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6" name="直線コネクタ 625">
          <a:extLst>
            <a:ext uri="{FF2B5EF4-FFF2-40B4-BE49-F238E27FC236}">
              <a16:creationId xmlns:a16="http://schemas.microsoft.com/office/drawing/2014/main" id="{B7BCF178-D02F-4188-B0C5-EC813DB57F56}"/>
            </a:ext>
          </a:extLst>
        </xdr:cNvPr>
        <xdr:cNvCxnSpPr/>
      </xdr:nvCxnSpPr>
      <xdr:spPr>
        <a:xfrm>
          <a:off x="1120394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27" name="テキスト ボックス 626">
          <a:extLst>
            <a:ext uri="{FF2B5EF4-FFF2-40B4-BE49-F238E27FC236}">
              <a16:creationId xmlns:a16="http://schemas.microsoft.com/office/drawing/2014/main" id="{0C7AB895-7C2F-488E-AE01-9805EBA4E5CC}"/>
            </a:ext>
          </a:extLst>
        </xdr:cNvPr>
        <xdr:cNvSpPr txBox="1"/>
      </xdr:nvSpPr>
      <xdr:spPr>
        <a:xfrm>
          <a:off x="10801531"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28" name="直線コネクタ 627">
          <a:extLst>
            <a:ext uri="{FF2B5EF4-FFF2-40B4-BE49-F238E27FC236}">
              <a16:creationId xmlns:a16="http://schemas.microsoft.com/office/drawing/2014/main" id="{620796E9-A3D9-4069-B944-1E5E031BCC1B}"/>
            </a:ext>
          </a:extLst>
        </xdr:cNvPr>
        <xdr:cNvCxnSpPr/>
      </xdr:nvCxnSpPr>
      <xdr:spPr>
        <a:xfrm>
          <a:off x="1120394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29" name="テキスト ボックス 628">
          <a:extLst>
            <a:ext uri="{FF2B5EF4-FFF2-40B4-BE49-F238E27FC236}">
              <a16:creationId xmlns:a16="http://schemas.microsoft.com/office/drawing/2014/main" id="{41F4AE3A-E66C-43B5-B706-8C57EF1750EA}"/>
            </a:ext>
          </a:extLst>
        </xdr:cNvPr>
        <xdr:cNvSpPr txBox="1"/>
      </xdr:nvSpPr>
      <xdr:spPr>
        <a:xfrm>
          <a:off x="10801531"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30" name="直線コネクタ 629">
          <a:extLst>
            <a:ext uri="{FF2B5EF4-FFF2-40B4-BE49-F238E27FC236}">
              <a16:creationId xmlns:a16="http://schemas.microsoft.com/office/drawing/2014/main" id="{D035569B-964A-48F2-BE25-35472D205FB4}"/>
            </a:ext>
          </a:extLst>
        </xdr:cNvPr>
        <xdr:cNvCxnSpPr/>
      </xdr:nvCxnSpPr>
      <xdr:spPr>
        <a:xfrm>
          <a:off x="1120394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31" name="テキスト ボックス 630">
          <a:extLst>
            <a:ext uri="{FF2B5EF4-FFF2-40B4-BE49-F238E27FC236}">
              <a16:creationId xmlns:a16="http://schemas.microsoft.com/office/drawing/2014/main" id="{94FBCF03-E853-4CE4-9A93-825F882998CB}"/>
            </a:ext>
          </a:extLst>
        </xdr:cNvPr>
        <xdr:cNvSpPr txBox="1"/>
      </xdr:nvSpPr>
      <xdr:spPr>
        <a:xfrm>
          <a:off x="10842791" y="1825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32" name="直線コネクタ 631">
          <a:extLst>
            <a:ext uri="{FF2B5EF4-FFF2-40B4-BE49-F238E27FC236}">
              <a16:creationId xmlns:a16="http://schemas.microsoft.com/office/drawing/2014/main" id="{49BB3BDF-DB4F-4BF5-9D2F-1A1836DAC2BE}"/>
            </a:ext>
          </a:extLst>
        </xdr:cNvPr>
        <xdr:cNvCxnSpPr/>
      </xdr:nvCxnSpPr>
      <xdr:spPr>
        <a:xfrm>
          <a:off x="1120394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33" name="テキスト ボックス 632">
          <a:extLst>
            <a:ext uri="{FF2B5EF4-FFF2-40B4-BE49-F238E27FC236}">
              <a16:creationId xmlns:a16="http://schemas.microsoft.com/office/drawing/2014/main" id="{61A2BCB9-41D3-4805-9E57-61FBC15614C8}"/>
            </a:ext>
          </a:extLst>
        </xdr:cNvPr>
        <xdr:cNvSpPr txBox="1"/>
      </xdr:nvSpPr>
      <xdr:spPr>
        <a:xfrm>
          <a:off x="10842791" y="1792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34" name="直線コネクタ 633">
          <a:extLst>
            <a:ext uri="{FF2B5EF4-FFF2-40B4-BE49-F238E27FC236}">
              <a16:creationId xmlns:a16="http://schemas.microsoft.com/office/drawing/2014/main" id="{79B8E9E5-6859-485A-B9EE-4B92BF831644}"/>
            </a:ext>
          </a:extLst>
        </xdr:cNvPr>
        <xdr:cNvCxnSpPr/>
      </xdr:nvCxnSpPr>
      <xdr:spPr>
        <a:xfrm>
          <a:off x="1120394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35" name="テキスト ボックス 634">
          <a:extLst>
            <a:ext uri="{FF2B5EF4-FFF2-40B4-BE49-F238E27FC236}">
              <a16:creationId xmlns:a16="http://schemas.microsoft.com/office/drawing/2014/main" id="{A072EE33-CB9A-4AC6-B478-CE647EEAE714}"/>
            </a:ext>
          </a:extLst>
        </xdr:cNvPr>
        <xdr:cNvSpPr txBox="1"/>
      </xdr:nvSpPr>
      <xdr:spPr>
        <a:xfrm>
          <a:off x="1084279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36" name="直線コネクタ 635">
          <a:extLst>
            <a:ext uri="{FF2B5EF4-FFF2-40B4-BE49-F238E27FC236}">
              <a16:creationId xmlns:a16="http://schemas.microsoft.com/office/drawing/2014/main" id="{7F829606-01A4-45C3-85ED-49C5069C35E3}"/>
            </a:ext>
          </a:extLst>
        </xdr:cNvPr>
        <xdr:cNvCxnSpPr/>
      </xdr:nvCxnSpPr>
      <xdr:spPr>
        <a:xfrm>
          <a:off x="1120394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37" name="テキスト ボックス 636">
          <a:extLst>
            <a:ext uri="{FF2B5EF4-FFF2-40B4-BE49-F238E27FC236}">
              <a16:creationId xmlns:a16="http://schemas.microsoft.com/office/drawing/2014/main" id="{D8EA4A74-EE2B-4324-B75C-C51960A52882}"/>
            </a:ext>
          </a:extLst>
        </xdr:cNvPr>
        <xdr:cNvSpPr txBox="1"/>
      </xdr:nvSpPr>
      <xdr:spPr>
        <a:xfrm>
          <a:off x="10842791" y="1727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8" name="直線コネクタ 637">
          <a:extLst>
            <a:ext uri="{FF2B5EF4-FFF2-40B4-BE49-F238E27FC236}">
              <a16:creationId xmlns:a16="http://schemas.microsoft.com/office/drawing/2014/main" id="{9807D362-94A0-4410-8B6C-194B65E144B5}"/>
            </a:ext>
          </a:extLst>
        </xdr:cNvPr>
        <xdr:cNvCxnSpPr/>
      </xdr:nvCxnSpPr>
      <xdr:spPr>
        <a:xfrm>
          <a:off x="1120394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39" name="テキスト ボックス 638">
          <a:extLst>
            <a:ext uri="{FF2B5EF4-FFF2-40B4-BE49-F238E27FC236}">
              <a16:creationId xmlns:a16="http://schemas.microsoft.com/office/drawing/2014/main" id="{C3B6C2EC-B579-4D1A-95DF-607B22B9508B}"/>
            </a:ext>
          </a:extLst>
        </xdr:cNvPr>
        <xdr:cNvSpPr txBox="1"/>
      </xdr:nvSpPr>
      <xdr:spPr>
        <a:xfrm>
          <a:off x="10905006" y="1694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0" name="直線コネクタ 639">
          <a:extLst>
            <a:ext uri="{FF2B5EF4-FFF2-40B4-BE49-F238E27FC236}">
              <a16:creationId xmlns:a16="http://schemas.microsoft.com/office/drawing/2014/main" id="{9AB81657-1082-432B-A6CA-4BE487BF90A3}"/>
            </a:ext>
          </a:extLst>
        </xdr:cNvPr>
        <xdr:cNvCxnSpPr/>
      </xdr:nvCxnSpPr>
      <xdr:spPr>
        <a:xfrm>
          <a:off x="1120394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1" name="【庁舎】&#10;有形固定資産減価償却率グラフ枠">
          <a:extLst>
            <a:ext uri="{FF2B5EF4-FFF2-40B4-BE49-F238E27FC236}">
              <a16:creationId xmlns:a16="http://schemas.microsoft.com/office/drawing/2014/main" id="{A79FE5A8-1176-4D17-9F56-60E0285AF08F}"/>
            </a:ext>
          </a:extLst>
        </xdr:cNvPr>
        <xdr:cNvSpPr/>
      </xdr:nvSpPr>
      <xdr:spPr>
        <a:xfrm>
          <a:off x="1120394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14151</xdr:rowOff>
    </xdr:to>
    <xdr:cxnSp macro="">
      <xdr:nvCxnSpPr>
        <xdr:cNvPr id="642" name="直線コネクタ 641">
          <a:extLst>
            <a:ext uri="{FF2B5EF4-FFF2-40B4-BE49-F238E27FC236}">
              <a16:creationId xmlns:a16="http://schemas.microsoft.com/office/drawing/2014/main" id="{E5A2E598-F5D6-4D36-A72C-F82147406FDD}"/>
            </a:ext>
          </a:extLst>
        </xdr:cNvPr>
        <xdr:cNvCxnSpPr/>
      </xdr:nvCxnSpPr>
      <xdr:spPr>
        <a:xfrm flipV="1">
          <a:off x="14703424" y="17090571"/>
          <a:ext cx="0"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17978</xdr:rowOff>
    </xdr:from>
    <xdr:ext cx="405111" cy="259045"/>
    <xdr:sp macro="" textlink="">
      <xdr:nvSpPr>
        <xdr:cNvPr id="643" name="【庁舎】&#10;有形固定資産減価償却率最小値テキスト">
          <a:extLst>
            <a:ext uri="{FF2B5EF4-FFF2-40B4-BE49-F238E27FC236}">
              <a16:creationId xmlns:a16="http://schemas.microsoft.com/office/drawing/2014/main" id="{6368814C-3E51-4F93-B4EB-8F229EAE367A}"/>
            </a:ext>
          </a:extLst>
        </xdr:cNvPr>
        <xdr:cNvSpPr txBox="1"/>
      </xdr:nvSpPr>
      <xdr:spPr>
        <a:xfrm>
          <a:off x="14742160" y="18709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14151</xdr:rowOff>
    </xdr:from>
    <xdr:to>
      <xdr:col>86</xdr:col>
      <xdr:colOff>25400</xdr:colOff>
      <xdr:row>109</xdr:row>
      <xdr:rowOff>14151</xdr:rowOff>
    </xdr:to>
    <xdr:cxnSp macro="">
      <xdr:nvCxnSpPr>
        <xdr:cNvPr id="644" name="直線コネクタ 643">
          <a:extLst>
            <a:ext uri="{FF2B5EF4-FFF2-40B4-BE49-F238E27FC236}">
              <a16:creationId xmlns:a16="http://schemas.microsoft.com/office/drawing/2014/main" id="{70B00AD6-0745-400A-8999-FCE2D9043594}"/>
            </a:ext>
          </a:extLst>
        </xdr:cNvPr>
        <xdr:cNvCxnSpPr/>
      </xdr:nvCxnSpPr>
      <xdr:spPr>
        <a:xfrm>
          <a:off x="14611350" y="187060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645" name="【庁舎】&#10;有形固定資産減価償却率最大値テキスト">
          <a:extLst>
            <a:ext uri="{FF2B5EF4-FFF2-40B4-BE49-F238E27FC236}">
              <a16:creationId xmlns:a16="http://schemas.microsoft.com/office/drawing/2014/main" id="{D871B295-2E75-46B8-9E6A-C70C875D772F}"/>
            </a:ext>
          </a:extLst>
        </xdr:cNvPr>
        <xdr:cNvSpPr txBox="1"/>
      </xdr:nvSpPr>
      <xdr:spPr>
        <a:xfrm>
          <a:off x="14742160" y="168619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46" name="直線コネクタ 645">
          <a:extLst>
            <a:ext uri="{FF2B5EF4-FFF2-40B4-BE49-F238E27FC236}">
              <a16:creationId xmlns:a16="http://schemas.microsoft.com/office/drawing/2014/main" id="{A1EA1E58-5237-4F47-B99A-FF4F125E77E2}"/>
            </a:ext>
          </a:extLst>
        </xdr:cNvPr>
        <xdr:cNvCxnSpPr/>
      </xdr:nvCxnSpPr>
      <xdr:spPr>
        <a:xfrm>
          <a:off x="14611350" y="170905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107059</xdr:rowOff>
    </xdr:from>
    <xdr:ext cx="405111" cy="259045"/>
    <xdr:sp macro="" textlink="">
      <xdr:nvSpPr>
        <xdr:cNvPr id="647" name="【庁舎】&#10;有形固定資産減価償却率平均値テキスト">
          <a:extLst>
            <a:ext uri="{FF2B5EF4-FFF2-40B4-BE49-F238E27FC236}">
              <a16:creationId xmlns:a16="http://schemas.microsoft.com/office/drawing/2014/main" id="{F504BD00-3B49-4875-A5A2-E491648A9B5E}"/>
            </a:ext>
          </a:extLst>
        </xdr:cNvPr>
        <xdr:cNvSpPr txBox="1"/>
      </xdr:nvSpPr>
      <xdr:spPr>
        <a:xfrm>
          <a:off x="14742160" y="175930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84182</xdr:rowOff>
    </xdr:from>
    <xdr:to>
      <xdr:col>85</xdr:col>
      <xdr:colOff>177800</xdr:colOff>
      <xdr:row>104</xdr:row>
      <xdr:rowOff>14332</xdr:rowOff>
    </xdr:to>
    <xdr:sp macro="" textlink="">
      <xdr:nvSpPr>
        <xdr:cNvPr id="648" name="フローチャート: 判断 647">
          <a:extLst>
            <a:ext uri="{FF2B5EF4-FFF2-40B4-BE49-F238E27FC236}">
              <a16:creationId xmlns:a16="http://schemas.microsoft.com/office/drawing/2014/main" id="{6AD3AAFF-E4F4-44A4-86FA-E834D54E47FC}"/>
            </a:ext>
          </a:extLst>
        </xdr:cNvPr>
        <xdr:cNvSpPr/>
      </xdr:nvSpPr>
      <xdr:spPr>
        <a:xfrm>
          <a:off x="14649450" y="1774543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40095</xdr:rowOff>
    </xdr:from>
    <xdr:to>
      <xdr:col>81</xdr:col>
      <xdr:colOff>101600</xdr:colOff>
      <xdr:row>104</xdr:row>
      <xdr:rowOff>141695</xdr:rowOff>
    </xdr:to>
    <xdr:sp macro="" textlink="">
      <xdr:nvSpPr>
        <xdr:cNvPr id="649" name="フローチャート: 判断 648">
          <a:extLst>
            <a:ext uri="{FF2B5EF4-FFF2-40B4-BE49-F238E27FC236}">
              <a16:creationId xmlns:a16="http://schemas.microsoft.com/office/drawing/2014/main" id="{B3D43F38-AD48-4B65-8464-8C9AB4EEF616}"/>
            </a:ext>
          </a:extLst>
        </xdr:cNvPr>
        <xdr:cNvSpPr/>
      </xdr:nvSpPr>
      <xdr:spPr>
        <a:xfrm>
          <a:off x="13887450" y="17870895"/>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48261</xdr:rowOff>
    </xdr:from>
    <xdr:to>
      <xdr:col>76</xdr:col>
      <xdr:colOff>165100</xdr:colOff>
      <xdr:row>104</xdr:row>
      <xdr:rowOff>149861</xdr:rowOff>
    </xdr:to>
    <xdr:sp macro="" textlink="">
      <xdr:nvSpPr>
        <xdr:cNvPr id="650" name="フローチャート: 判断 649">
          <a:extLst>
            <a:ext uri="{FF2B5EF4-FFF2-40B4-BE49-F238E27FC236}">
              <a16:creationId xmlns:a16="http://schemas.microsoft.com/office/drawing/2014/main" id="{64A13602-24B5-426A-B551-229DBB4A86A6}"/>
            </a:ext>
          </a:extLst>
        </xdr:cNvPr>
        <xdr:cNvSpPr/>
      </xdr:nvSpPr>
      <xdr:spPr>
        <a:xfrm>
          <a:off x="13089890" y="17880966"/>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90714</xdr:rowOff>
    </xdr:from>
    <xdr:to>
      <xdr:col>72</xdr:col>
      <xdr:colOff>38100</xdr:colOff>
      <xdr:row>105</xdr:row>
      <xdr:rowOff>20864</xdr:rowOff>
    </xdr:to>
    <xdr:sp macro="" textlink="">
      <xdr:nvSpPr>
        <xdr:cNvPr id="651" name="フローチャート: 判断 650">
          <a:extLst>
            <a:ext uri="{FF2B5EF4-FFF2-40B4-BE49-F238E27FC236}">
              <a16:creationId xmlns:a16="http://schemas.microsoft.com/office/drawing/2014/main" id="{CB0B81A1-BFD3-48CA-A02D-8F8AA7B5EF75}"/>
            </a:ext>
          </a:extLst>
        </xdr:cNvPr>
        <xdr:cNvSpPr/>
      </xdr:nvSpPr>
      <xdr:spPr>
        <a:xfrm>
          <a:off x="12303760" y="17925324"/>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108676</xdr:rowOff>
    </xdr:from>
    <xdr:to>
      <xdr:col>67</xdr:col>
      <xdr:colOff>101600</xdr:colOff>
      <xdr:row>105</xdr:row>
      <xdr:rowOff>38826</xdr:rowOff>
    </xdr:to>
    <xdr:sp macro="" textlink="">
      <xdr:nvSpPr>
        <xdr:cNvPr id="652" name="フローチャート: 判断 651">
          <a:extLst>
            <a:ext uri="{FF2B5EF4-FFF2-40B4-BE49-F238E27FC236}">
              <a16:creationId xmlns:a16="http://schemas.microsoft.com/office/drawing/2014/main" id="{483D7957-611F-4EE4-97CE-4F89C60539D4}"/>
            </a:ext>
          </a:extLst>
        </xdr:cNvPr>
        <xdr:cNvSpPr/>
      </xdr:nvSpPr>
      <xdr:spPr>
        <a:xfrm>
          <a:off x="11487150" y="17937571"/>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3" name="テキスト ボックス 652">
          <a:extLst>
            <a:ext uri="{FF2B5EF4-FFF2-40B4-BE49-F238E27FC236}">
              <a16:creationId xmlns:a16="http://schemas.microsoft.com/office/drawing/2014/main" id="{3D330541-3D16-4D01-BE49-A18CE78418E4}"/>
            </a:ext>
          </a:extLst>
        </xdr:cNvPr>
        <xdr:cNvSpPr txBox="1"/>
      </xdr:nvSpPr>
      <xdr:spPr>
        <a:xfrm>
          <a:off x="1453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4" name="テキスト ボックス 653">
          <a:extLst>
            <a:ext uri="{FF2B5EF4-FFF2-40B4-BE49-F238E27FC236}">
              <a16:creationId xmlns:a16="http://schemas.microsoft.com/office/drawing/2014/main" id="{F359C7CB-EF6C-4A73-BAE9-72B247766437}"/>
            </a:ext>
          </a:extLst>
        </xdr:cNvPr>
        <xdr:cNvSpPr txBox="1"/>
      </xdr:nvSpPr>
      <xdr:spPr>
        <a:xfrm>
          <a:off x="13770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5" name="テキスト ボックス 654">
          <a:extLst>
            <a:ext uri="{FF2B5EF4-FFF2-40B4-BE49-F238E27FC236}">
              <a16:creationId xmlns:a16="http://schemas.microsoft.com/office/drawing/2014/main" id="{5E9E5189-57E2-444A-95AF-D9169A2FC401}"/>
            </a:ext>
          </a:extLst>
        </xdr:cNvPr>
        <xdr:cNvSpPr txBox="1"/>
      </xdr:nvSpPr>
      <xdr:spPr>
        <a:xfrm>
          <a:off x="12973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6" name="テキスト ボックス 655">
          <a:extLst>
            <a:ext uri="{FF2B5EF4-FFF2-40B4-BE49-F238E27FC236}">
              <a16:creationId xmlns:a16="http://schemas.microsoft.com/office/drawing/2014/main" id="{3112D281-237E-4902-92D5-198BDBC67EE7}"/>
            </a:ext>
          </a:extLst>
        </xdr:cNvPr>
        <xdr:cNvSpPr txBox="1"/>
      </xdr:nvSpPr>
      <xdr:spPr>
        <a:xfrm>
          <a:off x="12175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7" name="テキスト ボックス 656">
          <a:extLst>
            <a:ext uri="{FF2B5EF4-FFF2-40B4-BE49-F238E27FC236}">
              <a16:creationId xmlns:a16="http://schemas.microsoft.com/office/drawing/2014/main" id="{E5224B05-4538-4003-96D5-6851B5B504C1}"/>
            </a:ext>
          </a:extLst>
        </xdr:cNvPr>
        <xdr:cNvSpPr txBox="1"/>
      </xdr:nvSpPr>
      <xdr:spPr>
        <a:xfrm>
          <a:off x="11370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113574</xdr:rowOff>
    </xdr:from>
    <xdr:to>
      <xdr:col>85</xdr:col>
      <xdr:colOff>177800</xdr:colOff>
      <xdr:row>108</xdr:row>
      <xdr:rowOff>43724</xdr:rowOff>
    </xdr:to>
    <xdr:sp macro="" textlink="">
      <xdr:nvSpPr>
        <xdr:cNvPr id="658" name="楕円 657">
          <a:extLst>
            <a:ext uri="{FF2B5EF4-FFF2-40B4-BE49-F238E27FC236}">
              <a16:creationId xmlns:a16="http://schemas.microsoft.com/office/drawing/2014/main" id="{21439601-D629-4265-A112-5A4E19345CA3}"/>
            </a:ext>
          </a:extLst>
        </xdr:cNvPr>
        <xdr:cNvSpPr/>
      </xdr:nvSpPr>
      <xdr:spPr>
        <a:xfrm>
          <a:off x="14649450" y="18458724"/>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92001</xdr:rowOff>
    </xdr:from>
    <xdr:ext cx="405111" cy="259045"/>
    <xdr:sp macro="" textlink="">
      <xdr:nvSpPr>
        <xdr:cNvPr id="659" name="【庁舎】&#10;有形固定資産減価償却率該当値テキスト">
          <a:extLst>
            <a:ext uri="{FF2B5EF4-FFF2-40B4-BE49-F238E27FC236}">
              <a16:creationId xmlns:a16="http://schemas.microsoft.com/office/drawing/2014/main" id="{191E42A7-B31D-48F1-B1F4-AD71A87F290A}"/>
            </a:ext>
          </a:extLst>
        </xdr:cNvPr>
        <xdr:cNvSpPr txBox="1"/>
      </xdr:nvSpPr>
      <xdr:spPr>
        <a:xfrm>
          <a:off x="14742160" y="18440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123371</xdr:rowOff>
    </xdr:from>
    <xdr:to>
      <xdr:col>81</xdr:col>
      <xdr:colOff>101600</xdr:colOff>
      <xdr:row>108</xdr:row>
      <xdr:rowOff>53521</xdr:rowOff>
    </xdr:to>
    <xdr:sp macro="" textlink="">
      <xdr:nvSpPr>
        <xdr:cNvPr id="660" name="楕円 659">
          <a:extLst>
            <a:ext uri="{FF2B5EF4-FFF2-40B4-BE49-F238E27FC236}">
              <a16:creationId xmlns:a16="http://schemas.microsoft.com/office/drawing/2014/main" id="{62191443-ED98-47AD-9C98-12B4F5BDC7A1}"/>
            </a:ext>
          </a:extLst>
        </xdr:cNvPr>
        <xdr:cNvSpPr/>
      </xdr:nvSpPr>
      <xdr:spPr>
        <a:xfrm>
          <a:off x="13887450" y="1847042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164374</xdr:rowOff>
    </xdr:from>
    <xdr:to>
      <xdr:col>85</xdr:col>
      <xdr:colOff>127000</xdr:colOff>
      <xdr:row>108</xdr:row>
      <xdr:rowOff>2721</xdr:rowOff>
    </xdr:to>
    <xdr:cxnSp macro="">
      <xdr:nvCxnSpPr>
        <xdr:cNvPr id="661" name="直線コネクタ 660">
          <a:extLst>
            <a:ext uri="{FF2B5EF4-FFF2-40B4-BE49-F238E27FC236}">
              <a16:creationId xmlns:a16="http://schemas.microsoft.com/office/drawing/2014/main" id="{D5752502-DA68-46C1-AA55-70B387D1CCC1}"/>
            </a:ext>
          </a:extLst>
        </xdr:cNvPr>
        <xdr:cNvCxnSpPr/>
      </xdr:nvCxnSpPr>
      <xdr:spPr>
        <a:xfrm flipV="1">
          <a:off x="13942060" y="18513334"/>
          <a:ext cx="762000" cy="5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116839</xdr:rowOff>
    </xdr:from>
    <xdr:to>
      <xdr:col>76</xdr:col>
      <xdr:colOff>165100</xdr:colOff>
      <xdr:row>108</xdr:row>
      <xdr:rowOff>46989</xdr:rowOff>
    </xdr:to>
    <xdr:sp macro="" textlink="">
      <xdr:nvSpPr>
        <xdr:cNvPr id="662" name="楕円 661">
          <a:extLst>
            <a:ext uri="{FF2B5EF4-FFF2-40B4-BE49-F238E27FC236}">
              <a16:creationId xmlns:a16="http://schemas.microsoft.com/office/drawing/2014/main" id="{D1ED143E-6AA3-4DCA-96D3-8A4ED2FF5170}"/>
            </a:ext>
          </a:extLst>
        </xdr:cNvPr>
        <xdr:cNvSpPr/>
      </xdr:nvSpPr>
      <xdr:spPr>
        <a:xfrm>
          <a:off x="13089890" y="18461989"/>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167639</xdr:rowOff>
    </xdr:from>
    <xdr:to>
      <xdr:col>81</xdr:col>
      <xdr:colOff>50800</xdr:colOff>
      <xdr:row>108</xdr:row>
      <xdr:rowOff>2721</xdr:rowOff>
    </xdr:to>
    <xdr:cxnSp macro="">
      <xdr:nvCxnSpPr>
        <xdr:cNvPr id="663" name="直線コネクタ 662">
          <a:extLst>
            <a:ext uri="{FF2B5EF4-FFF2-40B4-BE49-F238E27FC236}">
              <a16:creationId xmlns:a16="http://schemas.microsoft.com/office/drawing/2014/main" id="{6550B74A-CA3C-4591-AE8D-057127C8EC64}"/>
            </a:ext>
          </a:extLst>
        </xdr:cNvPr>
        <xdr:cNvCxnSpPr/>
      </xdr:nvCxnSpPr>
      <xdr:spPr>
        <a:xfrm>
          <a:off x="13144500" y="18516599"/>
          <a:ext cx="797560" cy="2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111942</xdr:rowOff>
    </xdr:from>
    <xdr:to>
      <xdr:col>72</xdr:col>
      <xdr:colOff>38100</xdr:colOff>
      <xdr:row>108</xdr:row>
      <xdr:rowOff>42092</xdr:rowOff>
    </xdr:to>
    <xdr:sp macro="" textlink="">
      <xdr:nvSpPr>
        <xdr:cNvPr id="664" name="楕円 663">
          <a:extLst>
            <a:ext uri="{FF2B5EF4-FFF2-40B4-BE49-F238E27FC236}">
              <a16:creationId xmlns:a16="http://schemas.microsoft.com/office/drawing/2014/main" id="{96B2DDED-2058-4FA7-A8E0-3300B960BFEF}"/>
            </a:ext>
          </a:extLst>
        </xdr:cNvPr>
        <xdr:cNvSpPr/>
      </xdr:nvSpPr>
      <xdr:spPr>
        <a:xfrm>
          <a:off x="12303760" y="18457092"/>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162742</xdr:rowOff>
    </xdr:from>
    <xdr:to>
      <xdr:col>76</xdr:col>
      <xdr:colOff>114300</xdr:colOff>
      <xdr:row>107</xdr:row>
      <xdr:rowOff>167639</xdr:rowOff>
    </xdr:to>
    <xdr:cxnSp macro="">
      <xdr:nvCxnSpPr>
        <xdr:cNvPr id="665" name="直線コネクタ 664">
          <a:extLst>
            <a:ext uri="{FF2B5EF4-FFF2-40B4-BE49-F238E27FC236}">
              <a16:creationId xmlns:a16="http://schemas.microsoft.com/office/drawing/2014/main" id="{BDBFC2B3-A759-408D-837F-43E749860DFC}"/>
            </a:ext>
          </a:extLst>
        </xdr:cNvPr>
        <xdr:cNvCxnSpPr/>
      </xdr:nvCxnSpPr>
      <xdr:spPr>
        <a:xfrm>
          <a:off x="12346940" y="18509797"/>
          <a:ext cx="797560" cy="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107043</xdr:rowOff>
    </xdr:from>
    <xdr:to>
      <xdr:col>67</xdr:col>
      <xdr:colOff>101600</xdr:colOff>
      <xdr:row>108</xdr:row>
      <xdr:rowOff>37193</xdr:rowOff>
    </xdr:to>
    <xdr:sp macro="" textlink="">
      <xdr:nvSpPr>
        <xdr:cNvPr id="666" name="楕円 665">
          <a:extLst>
            <a:ext uri="{FF2B5EF4-FFF2-40B4-BE49-F238E27FC236}">
              <a16:creationId xmlns:a16="http://schemas.microsoft.com/office/drawing/2014/main" id="{6BE053C5-A6F5-4219-AEE4-FC646B4FA078}"/>
            </a:ext>
          </a:extLst>
        </xdr:cNvPr>
        <xdr:cNvSpPr/>
      </xdr:nvSpPr>
      <xdr:spPr>
        <a:xfrm>
          <a:off x="11487150" y="18450288"/>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157843</xdr:rowOff>
    </xdr:from>
    <xdr:to>
      <xdr:col>71</xdr:col>
      <xdr:colOff>177800</xdr:colOff>
      <xdr:row>107</xdr:row>
      <xdr:rowOff>162742</xdr:rowOff>
    </xdr:to>
    <xdr:cxnSp macro="">
      <xdr:nvCxnSpPr>
        <xdr:cNvPr id="667" name="直線コネクタ 666">
          <a:extLst>
            <a:ext uri="{FF2B5EF4-FFF2-40B4-BE49-F238E27FC236}">
              <a16:creationId xmlns:a16="http://schemas.microsoft.com/office/drawing/2014/main" id="{AAF2629D-E0C8-4BFF-971B-9B9D6AFB5536}"/>
            </a:ext>
          </a:extLst>
        </xdr:cNvPr>
        <xdr:cNvCxnSpPr/>
      </xdr:nvCxnSpPr>
      <xdr:spPr>
        <a:xfrm>
          <a:off x="11541760" y="18504898"/>
          <a:ext cx="80518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158222</xdr:rowOff>
    </xdr:from>
    <xdr:ext cx="405111" cy="259045"/>
    <xdr:sp macro="" textlink="">
      <xdr:nvSpPr>
        <xdr:cNvPr id="668" name="n_1aveValue【庁舎】&#10;有形固定資産減価償却率">
          <a:extLst>
            <a:ext uri="{FF2B5EF4-FFF2-40B4-BE49-F238E27FC236}">
              <a16:creationId xmlns:a16="http://schemas.microsoft.com/office/drawing/2014/main" id="{F20667A6-8E27-4B4E-B5E6-D496D5E6FDFE}"/>
            </a:ext>
          </a:extLst>
        </xdr:cNvPr>
        <xdr:cNvSpPr txBox="1"/>
      </xdr:nvSpPr>
      <xdr:spPr>
        <a:xfrm>
          <a:off x="13738234" y="1764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166388</xdr:rowOff>
    </xdr:from>
    <xdr:ext cx="405111" cy="259045"/>
    <xdr:sp macro="" textlink="">
      <xdr:nvSpPr>
        <xdr:cNvPr id="669" name="n_2aveValue【庁舎】&#10;有形固定資産減価償却率">
          <a:extLst>
            <a:ext uri="{FF2B5EF4-FFF2-40B4-BE49-F238E27FC236}">
              <a16:creationId xmlns:a16="http://schemas.microsoft.com/office/drawing/2014/main" id="{A458C334-B1A0-4597-9CB8-0A12593EEAFC}"/>
            </a:ext>
          </a:extLst>
        </xdr:cNvPr>
        <xdr:cNvSpPr txBox="1"/>
      </xdr:nvSpPr>
      <xdr:spPr>
        <a:xfrm>
          <a:off x="12957184" y="17658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37391</xdr:rowOff>
    </xdr:from>
    <xdr:ext cx="405111" cy="259045"/>
    <xdr:sp macro="" textlink="">
      <xdr:nvSpPr>
        <xdr:cNvPr id="670" name="n_3aveValue【庁舎】&#10;有形固定資産減価償却率">
          <a:extLst>
            <a:ext uri="{FF2B5EF4-FFF2-40B4-BE49-F238E27FC236}">
              <a16:creationId xmlns:a16="http://schemas.microsoft.com/office/drawing/2014/main" id="{D81E79A4-8409-4B75-8F83-037389121504}"/>
            </a:ext>
          </a:extLst>
        </xdr:cNvPr>
        <xdr:cNvSpPr txBox="1"/>
      </xdr:nvSpPr>
      <xdr:spPr>
        <a:xfrm>
          <a:off x="1217105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55353</xdr:rowOff>
    </xdr:from>
    <xdr:ext cx="405111" cy="259045"/>
    <xdr:sp macro="" textlink="">
      <xdr:nvSpPr>
        <xdr:cNvPr id="671" name="n_4aveValue【庁舎】&#10;有形固定資産減価償却率">
          <a:extLst>
            <a:ext uri="{FF2B5EF4-FFF2-40B4-BE49-F238E27FC236}">
              <a16:creationId xmlns:a16="http://schemas.microsoft.com/office/drawing/2014/main" id="{637EED45-D61C-4DF3-9069-ED9842E1B01B}"/>
            </a:ext>
          </a:extLst>
        </xdr:cNvPr>
        <xdr:cNvSpPr txBox="1"/>
      </xdr:nvSpPr>
      <xdr:spPr>
        <a:xfrm>
          <a:off x="11354444" y="17718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44648</xdr:rowOff>
    </xdr:from>
    <xdr:ext cx="405111" cy="259045"/>
    <xdr:sp macro="" textlink="">
      <xdr:nvSpPr>
        <xdr:cNvPr id="672" name="n_1mainValue【庁舎】&#10;有形固定資産減価償却率">
          <a:extLst>
            <a:ext uri="{FF2B5EF4-FFF2-40B4-BE49-F238E27FC236}">
              <a16:creationId xmlns:a16="http://schemas.microsoft.com/office/drawing/2014/main" id="{73D5DD92-7AE5-47F3-87DB-0246D7D99FBC}"/>
            </a:ext>
          </a:extLst>
        </xdr:cNvPr>
        <xdr:cNvSpPr txBox="1"/>
      </xdr:nvSpPr>
      <xdr:spPr>
        <a:xfrm>
          <a:off x="13738234" y="18563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38116</xdr:rowOff>
    </xdr:from>
    <xdr:ext cx="405111" cy="259045"/>
    <xdr:sp macro="" textlink="">
      <xdr:nvSpPr>
        <xdr:cNvPr id="673" name="n_2mainValue【庁舎】&#10;有形固定資産減価償却率">
          <a:extLst>
            <a:ext uri="{FF2B5EF4-FFF2-40B4-BE49-F238E27FC236}">
              <a16:creationId xmlns:a16="http://schemas.microsoft.com/office/drawing/2014/main" id="{2D0F61B8-4037-41F4-AF5A-C3638EB922B2}"/>
            </a:ext>
          </a:extLst>
        </xdr:cNvPr>
        <xdr:cNvSpPr txBox="1"/>
      </xdr:nvSpPr>
      <xdr:spPr>
        <a:xfrm>
          <a:off x="12957184" y="18554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33219</xdr:rowOff>
    </xdr:from>
    <xdr:ext cx="405111" cy="259045"/>
    <xdr:sp macro="" textlink="">
      <xdr:nvSpPr>
        <xdr:cNvPr id="674" name="n_3mainValue【庁舎】&#10;有形固定資産減価償却率">
          <a:extLst>
            <a:ext uri="{FF2B5EF4-FFF2-40B4-BE49-F238E27FC236}">
              <a16:creationId xmlns:a16="http://schemas.microsoft.com/office/drawing/2014/main" id="{391C91C4-73CB-40C8-9E73-12676394AA91}"/>
            </a:ext>
          </a:extLst>
        </xdr:cNvPr>
        <xdr:cNvSpPr txBox="1"/>
      </xdr:nvSpPr>
      <xdr:spPr>
        <a:xfrm>
          <a:off x="12171054" y="18547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28320</xdr:rowOff>
    </xdr:from>
    <xdr:ext cx="405111" cy="259045"/>
    <xdr:sp macro="" textlink="">
      <xdr:nvSpPr>
        <xdr:cNvPr id="675" name="n_4mainValue【庁舎】&#10;有形固定資産減価償却率">
          <a:extLst>
            <a:ext uri="{FF2B5EF4-FFF2-40B4-BE49-F238E27FC236}">
              <a16:creationId xmlns:a16="http://schemas.microsoft.com/office/drawing/2014/main" id="{3E056CC5-18AA-4311-B565-51A942048103}"/>
            </a:ext>
          </a:extLst>
        </xdr:cNvPr>
        <xdr:cNvSpPr txBox="1"/>
      </xdr:nvSpPr>
      <xdr:spPr>
        <a:xfrm>
          <a:off x="11354444" y="18543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76" name="正方形/長方形 675">
          <a:extLst>
            <a:ext uri="{FF2B5EF4-FFF2-40B4-BE49-F238E27FC236}">
              <a16:creationId xmlns:a16="http://schemas.microsoft.com/office/drawing/2014/main" id="{32C18901-FB51-4D39-A2D2-CFED7490C09C}"/>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7" name="正方形/長方形 676">
          <a:extLst>
            <a:ext uri="{FF2B5EF4-FFF2-40B4-BE49-F238E27FC236}">
              <a16:creationId xmlns:a16="http://schemas.microsoft.com/office/drawing/2014/main" id="{C285D131-8D98-4AAD-ACA9-B386FB8B8C5D}"/>
            </a:ext>
          </a:extLst>
        </xdr:cNvPr>
        <xdr:cNvSpPr/>
      </xdr:nvSpPr>
      <xdr:spPr>
        <a:xfrm>
          <a:off x="16590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8" name="正方形/長方形 677">
          <a:extLst>
            <a:ext uri="{FF2B5EF4-FFF2-40B4-BE49-F238E27FC236}">
              <a16:creationId xmlns:a16="http://schemas.microsoft.com/office/drawing/2014/main" id="{16CB54F5-2C8E-4EA3-84E1-582543663F16}"/>
            </a:ext>
          </a:extLst>
        </xdr:cNvPr>
        <xdr:cNvSpPr/>
      </xdr:nvSpPr>
      <xdr:spPr>
        <a:xfrm>
          <a:off x="16590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9" name="正方形/長方形 678">
          <a:extLst>
            <a:ext uri="{FF2B5EF4-FFF2-40B4-BE49-F238E27FC236}">
              <a16:creationId xmlns:a16="http://schemas.microsoft.com/office/drawing/2014/main" id="{E5003F36-84F5-4907-B159-D67B38B91D86}"/>
            </a:ext>
          </a:extLst>
        </xdr:cNvPr>
        <xdr:cNvSpPr/>
      </xdr:nvSpPr>
      <xdr:spPr>
        <a:xfrm>
          <a:off x="174879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80" name="正方形/長方形 679">
          <a:extLst>
            <a:ext uri="{FF2B5EF4-FFF2-40B4-BE49-F238E27FC236}">
              <a16:creationId xmlns:a16="http://schemas.microsoft.com/office/drawing/2014/main" id="{B9013CA6-5478-4C1F-9BAD-927392087CA8}"/>
            </a:ext>
          </a:extLst>
        </xdr:cNvPr>
        <xdr:cNvSpPr/>
      </xdr:nvSpPr>
      <xdr:spPr>
        <a:xfrm>
          <a:off x="174879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81" name="正方形/長方形 680">
          <a:extLst>
            <a:ext uri="{FF2B5EF4-FFF2-40B4-BE49-F238E27FC236}">
              <a16:creationId xmlns:a16="http://schemas.microsoft.com/office/drawing/2014/main" id="{043A8806-C978-4C7B-9527-2D7D2EF4944E}"/>
            </a:ext>
          </a:extLst>
        </xdr:cNvPr>
        <xdr:cNvSpPr/>
      </xdr:nvSpPr>
      <xdr:spPr>
        <a:xfrm>
          <a:off x="18516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82" name="正方形/長方形 681">
          <a:extLst>
            <a:ext uri="{FF2B5EF4-FFF2-40B4-BE49-F238E27FC236}">
              <a16:creationId xmlns:a16="http://schemas.microsoft.com/office/drawing/2014/main" id="{21E763AF-FE57-48C8-BDC5-BE813792ECEC}"/>
            </a:ext>
          </a:extLst>
        </xdr:cNvPr>
        <xdr:cNvSpPr/>
      </xdr:nvSpPr>
      <xdr:spPr>
        <a:xfrm>
          <a:off x="18516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83" name="正方形/長方形 682">
          <a:extLst>
            <a:ext uri="{FF2B5EF4-FFF2-40B4-BE49-F238E27FC236}">
              <a16:creationId xmlns:a16="http://schemas.microsoft.com/office/drawing/2014/main" id="{4375A408-B9BB-4B75-83A6-F543A2CE9030}"/>
            </a:ext>
          </a:extLst>
        </xdr:cNvPr>
        <xdr:cNvSpPr/>
      </xdr:nvSpPr>
      <xdr:spPr>
        <a:xfrm>
          <a:off x="164592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84" name="テキスト ボックス 683">
          <a:extLst>
            <a:ext uri="{FF2B5EF4-FFF2-40B4-BE49-F238E27FC236}">
              <a16:creationId xmlns:a16="http://schemas.microsoft.com/office/drawing/2014/main" id="{470935E1-0162-434E-B1AC-F1C9AA447301}"/>
            </a:ext>
          </a:extLst>
        </xdr:cNvPr>
        <xdr:cNvSpPr txBox="1"/>
      </xdr:nvSpPr>
      <xdr:spPr>
        <a:xfrm>
          <a:off x="164401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85" name="直線コネクタ 684">
          <a:extLst>
            <a:ext uri="{FF2B5EF4-FFF2-40B4-BE49-F238E27FC236}">
              <a16:creationId xmlns:a16="http://schemas.microsoft.com/office/drawing/2014/main" id="{91A3E9B8-42A6-4AE8-B8E1-5ADE6491591D}"/>
            </a:ext>
          </a:extLst>
        </xdr:cNvPr>
        <xdr:cNvCxnSpPr/>
      </xdr:nvCxnSpPr>
      <xdr:spPr>
        <a:xfrm>
          <a:off x="164592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86" name="直線コネクタ 685">
          <a:extLst>
            <a:ext uri="{FF2B5EF4-FFF2-40B4-BE49-F238E27FC236}">
              <a16:creationId xmlns:a16="http://schemas.microsoft.com/office/drawing/2014/main" id="{EDFB319C-17BA-41A2-8A9F-00888AF98A3A}"/>
            </a:ext>
          </a:extLst>
        </xdr:cNvPr>
        <xdr:cNvCxnSpPr/>
      </xdr:nvCxnSpPr>
      <xdr:spPr>
        <a:xfrm>
          <a:off x="1645920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87" name="テキスト ボックス 686">
          <a:extLst>
            <a:ext uri="{FF2B5EF4-FFF2-40B4-BE49-F238E27FC236}">
              <a16:creationId xmlns:a16="http://schemas.microsoft.com/office/drawing/2014/main" id="{49ECDEC9-74C9-4562-AD17-D11E2CC9CD91}"/>
            </a:ext>
          </a:extLst>
        </xdr:cNvPr>
        <xdr:cNvSpPr txBox="1"/>
      </xdr:nvSpPr>
      <xdr:spPr>
        <a:xfrm>
          <a:off x="16047266"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88" name="直線コネクタ 687">
          <a:extLst>
            <a:ext uri="{FF2B5EF4-FFF2-40B4-BE49-F238E27FC236}">
              <a16:creationId xmlns:a16="http://schemas.microsoft.com/office/drawing/2014/main" id="{0459595E-22EE-4218-B2A6-0608AF685954}"/>
            </a:ext>
          </a:extLst>
        </xdr:cNvPr>
        <xdr:cNvCxnSpPr/>
      </xdr:nvCxnSpPr>
      <xdr:spPr>
        <a:xfrm>
          <a:off x="1645920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89" name="テキスト ボックス 688">
          <a:extLst>
            <a:ext uri="{FF2B5EF4-FFF2-40B4-BE49-F238E27FC236}">
              <a16:creationId xmlns:a16="http://schemas.microsoft.com/office/drawing/2014/main" id="{0D77E885-20D1-4639-AE52-B2E4F99A19D1}"/>
            </a:ext>
          </a:extLst>
        </xdr:cNvPr>
        <xdr:cNvSpPr txBox="1"/>
      </xdr:nvSpPr>
      <xdr:spPr>
        <a:xfrm>
          <a:off x="16047266" y="1825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90" name="直線コネクタ 689">
          <a:extLst>
            <a:ext uri="{FF2B5EF4-FFF2-40B4-BE49-F238E27FC236}">
              <a16:creationId xmlns:a16="http://schemas.microsoft.com/office/drawing/2014/main" id="{158EFFB5-1DE6-4FD0-8558-B79258A5BBA4}"/>
            </a:ext>
          </a:extLst>
        </xdr:cNvPr>
        <xdr:cNvCxnSpPr/>
      </xdr:nvCxnSpPr>
      <xdr:spPr>
        <a:xfrm>
          <a:off x="1645920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91" name="テキスト ボックス 690">
          <a:extLst>
            <a:ext uri="{FF2B5EF4-FFF2-40B4-BE49-F238E27FC236}">
              <a16:creationId xmlns:a16="http://schemas.microsoft.com/office/drawing/2014/main" id="{A7E385C9-A17E-4AA9-95DA-B1F91D2630CC}"/>
            </a:ext>
          </a:extLst>
        </xdr:cNvPr>
        <xdr:cNvSpPr txBox="1"/>
      </xdr:nvSpPr>
      <xdr:spPr>
        <a:xfrm>
          <a:off x="16047266" y="1792425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92" name="直線コネクタ 691">
          <a:extLst>
            <a:ext uri="{FF2B5EF4-FFF2-40B4-BE49-F238E27FC236}">
              <a16:creationId xmlns:a16="http://schemas.microsoft.com/office/drawing/2014/main" id="{874E0313-8D91-4EBE-9558-1D9C15FC05B0}"/>
            </a:ext>
          </a:extLst>
        </xdr:cNvPr>
        <xdr:cNvCxnSpPr/>
      </xdr:nvCxnSpPr>
      <xdr:spPr>
        <a:xfrm>
          <a:off x="1645920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93" name="テキスト ボックス 692">
          <a:extLst>
            <a:ext uri="{FF2B5EF4-FFF2-40B4-BE49-F238E27FC236}">
              <a16:creationId xmlns:a16="http://schemas.microsoft.com/office/drawing/2014/main" id="{E76891CD-E757-47DD-B6AA-1D56A55C1E2C}"/>
            </a:ext>
          </a:extLst>
        </xdr:cNvPr>
        <xdr:cNvSpPr txBox="1"/>
      </xdr:nvSpPr>
      <xdr:spPr>
        <a:xfrm>
          <a:off x="16047266"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94" name="直線コネクタ 693">
          <a:extLst>
            <a:ext uri="{FF2B5EF4-FFF2-40B4-BE49-F238E27FC236}">
              <a16:creationId xmlns:a16="http://schemas.microsoft.com/office/drawing/2014/main" id="{44138860-2C6A-458E-8488-F6B04F426B98}"/>
            </a:ext>
          </a:extLst>
        </xdr:cNvPr>
        <xdr:cNvCxnSpPr/>
      </xdr:nvCxnSpPr>
      <xdr:spPr>
        <a:xfrm>
          <a:off x="1645920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95" name="テキスト ボックス 694">
          <a:extLst>
            <a:ext uri="{FF2B5EF4-FFF2-40B4-BE49-F238E27FC236}">
              <a16:creationId xmlns:a16="http://schemas.microsoft.com/office/drawing/2014/main" id="{55D5F037-EF76-48B6-8FA5-E1777EC0E968}"/>
            </a:ext>
          </a:extLst>
        </xdr:cNvPr>
        <xdr:cNvSpPr txBox="1"/>
      </xdr:nvSpPr>
      <xdr:spPr>
        <a:xfrm>
          <a:off x="16047266" y="1727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96" name="直線コネクタ 695">
          <a:extLst>
            <a:ext uri="{FF2B5EF4-FFF2-40B4-BE49-F238E27FC236}">
              <a16:creationId xmlns:a16="http://schemas.microsoft.com/office/drawing/2014/main" id="{12D5FC98-9DF6-405C-BBDC-46272E242771}"/>
            </a:ext>
          </a:extLst>
        </xdr:cNvPr>
        <xdr:cNvCxnSpPr/>
      </xdr:nvCxnSpPr>
      <xdr:spPr>
        <a:xfrm>
          <a:off x="1645920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97" name="テキスト ボックス 696">
          <a:extLst>
            <a:ext uri="{FF2B5EF4-FFF2-40B4-BE49-F238E27FC236}">
              <a16:creationId xmlns:a16="http://schemas.microsoft.com/office/drawing/2014/main" id="{071D3722-B70F-423D-ADD2-B7C0439A04C5}"/>
            </a:ext>
          </a:extLst>
        </xdr:cNvPr>
        <xdr:cNvSpPr txBox="1"/>
      </xdr:nvSpPr>
      <xdr:spPr>
        <a:xfrm>
          <a:off x="16047266" y="169464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98" name="直線コネクタ 697">
          <a:extLst>
            <a:ext uri="{FF2B5EF4-FFF2-40B4-BE49-F238E27FC236}">
              <a16:creationId xmlns:a16="http://schemas.microsoft.com/office/drawing/2014/main" id="{51D02ADE-F177-4CFD-ACE3-2A578736549E}"/>
            </a:ext>
          </a:extLst>
        </xdr:cNvPr>
        <xdr:cNvCxnSpPr/>
      </xdr:nvCxnSpPr>
      <xdr:spPr>
        <a:xfrm>
          <a:off x="164592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99" name="テキスト ボックス 698">
          <a:extLst>
            <a:ext uri="{FF2B5EF4-FFF2-40B4-BE49-F238E27FC236}">
              <a16:creationId xmlns:a16="http://schemas.microsoft.com/office/drawing/2014/main" id="{656477AA-902B-46E0-BE5E-554CEC005940}"/>
            </a:ext>
          </a:extLst>
        </xdr:cNvPr>
        <xdr:cNvSpPr txBox="1"/>
      </xdr:nvSpPr>
      <xdr:spPr>
        <a:xfrm>
          <a:off x="16047266"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00" name="【庁舎】&#10;一人当たり面積グラフ枠">
          <a:extLst>
            <a:ext uri="{FF2B5EF4-FFF2-40B4-BE49-F238E27FC236}">
              <a16:creationId xmlns:a16="http://schemas.microsoft.com/office/drawing/2014/main" id="{A34F13B8-F822-43EC-B139-F02E32A3BD05}"/>
            </a:ext>
          </a:extLst>
        </xdr:cNvPr>
        <xdr:cNvSpPr/>
      </xdr:nvSpPr>
      <xdr:spPr>
        <a:xfrm>
          <a:off x="164592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166007</xdr:rowOff>
    </xdr:from>
    <xdr:to>
      <xdr:col>116</xdr:col>
      <xdr:colOff>62864</xdr:colOff>
      <xdr:row>108</xdr:row>
      <xdr:rowOff>74568</xdr:rowOff>
    </xdr:to>
    <xdr:cxnSp macro="">
      <xdr:nvCxnSpPr>
        <xdr:cNvPr id="701" name="直線コネクタ 700">
          <a:extLst>
            <a:ext uri="{FF2B5EF4-FFF2-40B4-BE49-F238E27FC236}">
              <a16:creationId xmlns:a16="http://schemas.microsoft.com/office/drawing/2014/main" id="{7965D2E2-6C3A-446B-B554-AC901E6BA217}"/>
            </a:ext>
          </a:extLst>
        </xdr:cNvPr>
        <xdr:cNvCxnSpPr/>
      </xdr:nvCxnSpPr>
      <xdr:spPr>
        <a:xfrm flipV="1">
          <a:off x="19947254" y="17143367"/>
          <a:ext cx="0" cy="1447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78395</xdr:rowOff>
    </xdr:from>
    <xdr:ext cx="469744" cy="259045"/>
    <xdr:sp macro="" textlink="">
      <xdr:nvSpPr>
        <xdr:cNvPr id="702" name="【庁舎】&#10;一人当たり面積最小値テキスト">
          <a:extLst>
            <a:ext uri="{FF2B5EF4-FFF2-40B4-BE49-F238E27FC236}">
              <a16:creationId xmlns:a16="http://schemas.microsoft.com/office/drawing/2014/main" id="{3D71A69E-9813-4733-AEF2-02FC964CB298}"/>
            </a:ext>
          </a:extLst>
        </xdr:cNvPr>
        <xdr:cNvSpPr txBox="1"/>
      </xdr:nvSpPr>
      <xdr:spPr>
        <a:xfrm>
          <a:off x="19985990" y="18594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74568</xdr:rowOff>
    </xdr:from>
    <xdr:to>
      <xdr:col>116</xdr:col>
      <xdr:colOff>152400</xdr:colOff>
      <xdr:row>108</xdr:row>
      <xdr:rowOff>74568</xdr:rowOff>
    </xdr:to>
    <xdr:cxnSp macro="">
      <xdr:nvCxnSpPr>
        <xdr:cNvPr id="703" name="直線コネクタ 702">
          <a:extLst>
            <a:ext uri="{FF2B5EF4-FFF2-40B4-BE49-F238E27FC236}">
              <a16:creationId xmlns:a16="http://schemas.microsoft.com/office/drawing/2014/main" id="{C2096A6E-7D63-491B-AE59-E9D111AF4048}"/>
            </a:ext>
          </a:extLst>
        </xdr:cNvPr>
        <xdr:cNvCxnSpPr/>
      </xdr:nvCxnSpPr>
      <xdr:spPr>
        <a:xfrm>
          <a:off x="19885660" y="185911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112684</xdr:rowOff>
    </xdr:from>
    <xdr:ext cx="469744" cy="259045"/>
    <xdr:sp macro="" textlink="">
      <xdr:nvSpPr>
        <xdr:cNvPr id="704" name="【庁舎】&#10;一人当たり面積最大値テキスト">
          <a:extLst>
            <a:ext uri="{FF2B5EF4-FFF2-40B4-BE49-F238E27FC236}">
              <a16:creationId xmlns:a16="http://schemas.microsoft.com/office/drawing/2014/main" id="{2E055441-1C54-4CE3-B7EB-E377AA55B0B7}"/>
            </a:ext>
          </a:extLst>
        </xdr:cNvPr>
        <xdr:cNvSpPr txBox="1"/>
      </xdr:nvSpPr>
      <xdr:spPr>
        <a:xfrm>
          <a:off x="19985990" y="1691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166007</xdr:rowOff>
    </xdr:from>
    <xdr:to>
      <xdr:col>116</xdr:col>
      <xdr:colOff>152400</xdr:colOff>
      <xdr:row>99</xdr:row>
      <xdr:rowOff>166007</xdr:rowOff>
    </xdr:to>
    <xdr:cxnSp macro="">
      <xdr:nvCxnSpPr>
        <xdr:cNvPr id="705" name="直線コネクタ 704">
          <a:extLst>
            <a:ext uri="{FF2B5EF4-FFF2-40B4-BE49-F238E27FC236}">
              <a16:creationId xmlns:a16="http://schemas.microsoft.com/office/drawing/2014/main" id="{643938D9-B1F2-4572-B87D-E697EBAE2BAE}"/>
            </a:ext>
          </a:extLst>
        </xdr:cNvPr>
        <xdr:cNvCxnSpPr/>
      </xdr:nvCxnSpPr>
      <xdr:spPr>
        <a:xfrm>
          <a:off x="19885660" y="1714336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53176</xdr:rowOff>
    </xdr:from>
    <xdr:ext cx="469744" cy="259045"/>
    <xdr:sp macro="" textlink="">
      <xdr:nvSpPr>
        <xdr:cNvPr id="706" name="【庁舎】&#10;一人当たり面積平均値テキスト">
          <a:extLst>
            <a:ext uri="{FF2B5EF4-FFF2-40B4-BE49-F238E27FC236}">
              <a16:creationId xmlns:a16="http://schemas.microsoft.com/office/drawing/2014/main" id="{7DFBAF60-6B25-46A6-9F57-F93A102FD30E}"/>
            </a:ext>
          </a:extLst>
        </xdr:cNvPr>
        <xdr:cNvSpPr txBox="1"/>
      </xdr:nvSpPr>
      <xdr:spPr>
        <a:xfrm>
          <a:off x="19985990" y="180592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30299</xdr:rowOff>
    </xdr:from>
    <xdr:to>
      <xdr:col>116</xdr:col>
      <xdr:colOff>114300</xdr:colOff>
      <xdr:row>106</xdr:row>
      <xdr:rowOff>131899</xdr:rowOff>
    </xdr:to>
    <xdr:sp macro="" textlink="">
      <xdr:nvSpPr>
        <xdr:cNvPr id="707" name="フローチャート: 判断 706">
          <a:extLst>
            <a:ext uri="{FF2B5EF4-FFF2-40B4-BE49-F238E27FC236}">
              <a16:creationId xmlns:a16="http://schemas.microsoft.com/office/drawing/2014/main" id="{ACB11F2E-3E22-4755-8E9C-897C5DFB234B}"/>
            </a:ext>
          </a:extLst>
        </xdr:cNvPr>
        <xdr:cNvSpPr/>
      </xdr:nvSpPr>
      <xdr:spPr>
        <a:xfrm>
          <a:off x="19904710" y="18202094"/>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61323</xdr:rowOff>
    </xdr:from>
    <xdr:to>
      <xdr:col>112</xdr:col>
      <xdr:colOff>38100</xdr:colOff>
      <xdr:row>105</xdr:row>
      <xdr:rowOff>162923</xdr:rowOff>
    </xdr:to>
    <xdr:sp macro="" textlink="">
      <xdr:nvSpPr>
        <xdr:cNvPr id="708" name="フローチャート: 判断 707">
          <a:extLst>
            <a:ext uri="{FF2B5EF4-FFF2-40B4-BE49-F238E27FC236}">
              <a16:creationId xmlns:a16="http://schemas.microsoft.com/office/drawing/2014/main" id="{D75ED129-FA55-4458-8A83-6701E88ED121}"/>
            </a:ext>
          </a:extLst>
        </xdr:cNvPr>
        <xdr:cNvSpPr/>
      </xdr:nvSpPr>
      <xdr:spPr>
        <a:xfrm>
          <a:off x="19161760" y="18059763"/>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53158</xdr:rowOff>
    </xdr:from>
    <xdr:to>
      <xdr:col>107</xdr:col>
      <xdr:colOff>101600</xdr:colOff>
      <xdr:row>105</xdr:row>
      <xdr:rowOff>154758</xdr:rowOff>
    </xdr:to>
    <xdr:sp macro="" textlink="">
      <xdr:nvSpPr>
        <xdr:cNvPr id="709" name="フローチャート: 判断 708">
          <a:extLst>
            <a:ext uri="{FF2B5EF4-FFF2-40B4-BE49-F238E27FC236}">
              <a16:creationId xmlns:a16="http://schemas.microsoft.com/office/drawing/2014/main" id="{5ADFDFCA-4A72-4A20-991C-1BFDBCE42D8F}"/>
            </a:ext>
          </a:extLst>
        </xdr:cNvPr>
        <xdr:cNvSpPr/>
      </xdr:nvSpPr>
      <xdr:spPr>
        <a:xfrm>
          <a:off x="18345150" y="18059218"/>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80918</xdr:rowOff>
    </xdr:from>
    <xdr:to>
      <xdr:col>102</xdr:col>
      <xdr:colOff>165100</xdr:colOff>
      <xdr:row>106</xdr:row>
      <xdr:rowOff>11068</xdr:rowOff>
    </xdr:to>
    <xdr:sp macro="" textlink="">
      <xdr:nvSpPr>
        <xdr:cNvPr id="710" name="フローチャート: 判断 709">
          <a:extLst>
            <a:ext uri="{FF2B5EF4-FFF2-40B4-BE49-F238E27FC236}">
              <a16:creationId xmlns:a16="http://schemas.microsoft.com/office/drawing/2014/main" id="{79A9C5C6-4220-48FE-B4F5-A5CDFA637709}"/>
            </a:ext>
          </a:extLst>
        </xdr:cNvPr>
        <xdr:cNvSpPr/>
      </xdr:nvSpPr>
      <xdr:spPr>
        <a:xfrm>
          <a:off x="17547590" y="18085073"/>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90714</xdr:rowOff>
    </xdr:from>
    <xdr:to>
      <xdr:col>98</xdr:col>
      <xdr:colOff>38100</xdr:colOff>
      <xdr:row>106</xdr:row>
      <xdr:rowOff>20864</xdr:rowOff>
    </xdr:to>
    <xdr:sp macro="" textlink="">
      <xdr:nvSpPr>
        <xdr:cNvPr id="711" name="フローチャート: 判断 710">
          <a:extLst>
            <a:ext uri="{FF2B5EF4-FFF2-40B4-BE49-F238E27FC236}">
              <a16:creationId xmlns:a16="http://schemas.microsoft.com/office/drawing/2014/main" id="{29EA2A7C-1B28-48E5-98D6-A10ECAEC65B5}"/>
            </a:ext>
          </a:extLst>
        </xdr:cNvPr>
        <xdr:cNvSpPr/>
      </xdr:nvSpPr>
      <xdr:spPr>
        <a:xfrm>
          <a:off x="16761460" y="18096774"/>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12" name="テキスト ボックス 711">
          <a:extLst>
            <a:ext uri="{FF2B5EF4-FFF2-40B4-BE49-F238E27FC236}">
              <a16:creationId xmlns:a16="http://schemas.microsoft.com/office/drawing/2014/main" id="{E6642010-903E-4841-9B43-6BF4CEDD39B1}"/>
            </a:ext>
          </a:extLst>
        </xdr:cNvPr>
        <xdr:cNvSpPr txBox="1"/>
      </xdr:nvSpPr>
      <xdr:spPr>
        <a:xfrm>
          <a:off x="197764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13" name="テキスト ボックス 712">
          <a:extLst>
            <a:ext uri="{FF2B5EF4-FFF2-40B4-BE49-F238E27FC236}">
              <a16:creationId xmlns:a16="http://schemas.microsoft.com/office/drawing/2014/main" id="{986FDD00-0B04-4A41-8E04-4E5EC4982FFE}"/>
            </a:ext>
          </a:extLst>
        </xdr:cNvPr>
        <xdr:cNvSpPr txBox="1"/>
      </xdr:nvSpPr>
      <xdr:spPr>
        <a:xfrm>
          <a:off x="19033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14" name="テキスト ボックス 713">
          <a:extLst>
            <a:ext uri="{FF2B5EF4-FFF2-40B4-BE49-F238E27FC236}">
              <a16:creationId xmlns:a16="http://schemas.microsoft.com/office/drawing/2014/main" id="{242A7AF4-302C-4EC1-851D-BEB131EEE674}"/>
            </a:ext>
          </a:extLst>
        </xdr:cNvPr>
        <xdr:cNvSpPr txBox="1"/>
      </xdr:nvSpPr>
      <xdr:spPr>
        <a:xfrm>
          <a:off x="18228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15" name="テキスト ボックス 714">
          <a:extLst>
            <a:ext uri="{FF2B5EF4-FFF2-40B4-BE49-F238E27FC236}">
              <a16:creationId xmlns:a16="http://schemas.microsoft.com/office/drawing/2014/main" id="{FF12CDBD-4160-4709-A52B-25C0DF2B3026}"/>
            </a:ext>
          </a:extLst>
        </xdr:cNvPr>
        <xdr:cNvSpPr txBox="1"/>
      </xdr:nvSpPr>
      <xdr:spPr>
        <a:xfrm>
          <a:off x="174307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16" name="テキスト ボックス 715">
          <a:extLst>
            <a:ext uri="{FF2B5EF4-FFF2-40B4-BE49-F238E27FC236}">
              <a16:creationId xmlns:a16="http://schemas.microsoft.com/office/drawing/2014/main" id="{90C8B814-76FE-4B44-AB1E-A6ADC195BC31}"/>
            </a:ext>
          </a:extLst>
        </xdr:cNvPr>
        <xdr:cNvSpPr txBox="1"/>
      </xdr:nvSpPr>
      <xdr:spPr>
        <a:xfrm>
          <a:off x="166331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23768</xdr:rowOff>
    </xdr:from>
    <xdr:to>
      <xdr:col>116</xdr:col>
      <xdr:colOff>114300</xdr:colOff>
      <xdr:row>108</xdr:row>
      <xdr:rowOff>125368</xdr:rowOff>
    </xdr:to>
    <xdr:sp macro="" textlink="">
      <xdr:nvSpPr>
        <xdr:cNvPr id="717" name="楕円 716">
          <a:extLst>
            <a:ext uri="{FF2B5EF4-FFF2-40B4-BE49-F238E27FC236}">
              <a16:creationId xmlns:a16="http://schemas.microsoft.com/office/drawing/2014/main" id="{D1A0F5BD-41E3-49E7-B1F6-EE70F805C3AB}"/>
            </a:ext>
          </a:extLst>
        </xdr:cNvPr>
        <xdr:cNvSpPr/>
      </xdr:nvSpPr>
      <xdr:spPr>
        <a:xfrm>
          <a:off x="19904710" y="18536558"/>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110145</xdr:rowOff>
    </xdr:from>
    <xdr:ext cx="469744" cy="259045"/>
    <xdr:sp macro="" textlink="">
      <xdr:nvSpPr>
        <xdr:cNvPr id="718" name="【庁舎】&#10;一人当たり面積該当値テキスト">
          <a:extLst>
            <a:ext uri="{FF2B5EF4-FFF2-40B4-BE49-F238E27FC236}">
              <a16:creationId xmlns:a16="http://schemas.microsoft.com/office/drawing/2014/main" id="{264503DA-8076-4B7C-8194-71E7A51D646E}"/>
            </a:ext>
          </a:extLst>
        </xdr:cNvPr>
        <xdr:cNvSpPr txBox="1"/>
      </xdr:nvSpPr>
      <xdr:spPr>
        <a:xfrm>
          <a:off x="19985990" y="18453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25400</xdr:rowOff>
    </xdr:from>
    <xdr:to>
      <xdr:col>112</xdr:col>
      <xdr:colOff>38100</xdr:colOff>
      <xdr:row>108</xdr:row>
      <xdr:rowOff>127000</xdr:rowOff>
    </xdr:to>
    <xdr:sp macro="" textlink="">
      <xdr:nvSpPr>
        <xdr:cNvPr id="719" name="楕円 718">
          <a:extLst>
            <a:ext uri="{FF2B5EF4-FFF2-40B4-BE49-F238E27FC236}">
              <a16:creationId xmlns:a16="http://schemas.microsoft.com/office/drawing/2014/main" id="{7D342BD0-AEF0-4467-8E06-9C98D0EEFF49}"/>
            </a:ext>
          </a:extLst>
        </xdr:cNvPr>
        <xdr:cNvSpPr/>
      </xdr:nvSpPr>
      <xdr:spPr>
        <a:xfrm>
          <a:off x="19161760" y="18538190"/>
          <a:ext cx="7874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74568</xdr:rowOff>
    </xdr:from>
    <xdr:to>
      <xdr:col>116</xdr:col>
      <xdr:colOff>63500</xdr:colOff>
      <xdr:row>108</xdr:row>
      <xdr:rowOff>76200</xdr:rowOff>
    </xdr:to>
    <xdr:cxnSp macro="">
      <xdr:nvCxnSpPr>
        <xdr:cNvPr id="720" name="直線コネクタ 719">
          <a:extLst>
            <a:ext uri="{FF2B5EF4-FFF2-40B4-BE49-F238E27FC236}">
              <a16:creationId xmlns:a16="http://schemas.microsoft.com/office/drawing/2014/main" id="{33DFE753-C935-4F42-8BC4-4026443F89B9}"/>
            </a:ext>
          </a:extLst>
        </xdr:cNvPr>
        <xdr:cNvCxnSpPr/>
      </xdr:nvCxnSpPr>
      <xdr:spPr>
        <a:xfrm flipV="1">
          <a:off x="19204940" y="18591168"/>
          <a:ext cx="74295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25400</xdr:rowOff>
    </xdr:from>
    <xdr:to>
      <xdr:col>107</xdr:col>
      <xdr:colOff>101600</xdr:colOff>
      <xdr:row>108</xdr:row>
      <xdr:rowOff>127000</xdr:rowOff>
    </xdr:to>
    <xdr:sp macro="" textlink="">
      <xdr:nvSpPr>
        <xdr:cNvPr id="721" name="楕円 720">
          <a:extLst>
            <a:ext uri="{FF2B5EF4-FFF2-40B4-BE49-F238E27FC236}">
              <a16:creationId xmlns:a16="http://schemas.microsoft.com/office/drawing/2014/main" id="{0527A8FC-0F41-4FEF-8C46-182314B7DFBE}"/>
            </a:ext>
          </a:extLst>
        </xdr:cNvPr>
        <xdr:cNvSpPr/>
      </xdr:nvSpPr>
      <xdr:spPr>
        <a:xfrm>
          <a:off x="18345150" y="18538190"/>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76200</xdr:rowOff>
    </xdr:from>
    <xdr:to>
      <xdr:col>111</xdr:col>
      <xdr:colOff>177800</xdr:colOff>
      <xdr:row>108</xdr:row>
      <xdr:rowOff>76200</xdr:rowOff>
    </xdr:to>
    <xdr:cxnSp macro="">
      <xdr:nvCxnSpPr>
        <xdr:cNvPr id="722" name="直線コネクタ 721">
          <a:extLst>
            <a:ext uri="{FF2B5EF4-FFF2-40B4-BE49-F238E27FC236}">
              <a16:creationId xmlns:a16="http://schemas.microsoft.com/office/drawing/2014/main" id="{8608FA49-7589-4A11-BCC8-8829544E8D2F}"/>
            </a:ext>
          </a:extLst>
        </xdr:cNvPr>
        <xdr:cNvCxnSpPr/>
      </xdr:nvCxnSpPr>
      <xdr:spPr>
        <a:xfrm>
          <a:off x="18399760" y="18592800"/>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27032</xdr:rowOff>
    </xdr:from>
    <xdr:to>
      <xdr:col>102</xdr:col>
      <xdr:colOff>165100</xdr:colOff>
      <xdr:row>108</xdr:row>
      <xdr:rowOff>128632</xdr:rowOff>
    </xdr:to>
    <xdr:sp macro="" textlink="">
      <xdr:nvSpPr>
        <xdr:cNvPr id="723" name="楕円 722">
          <a:extLst>
            <a:ext uri="{FF2B5EF4-FFF2-40B4-BE49-F238E27FC236}">
              <a16:creationId xmlns:a16="http://schemas.microsoft.com/office/drawing/2014/main" id="{5EA40D23-17AE-4F04-95D9-EE493507FDA7}"/>
            </a:ext>
          </a:extLst>
        </xdr:cNvPr>
        <xdr:cNvSpPr/>
      </xdr:nvSpPr>
      <xdr:spPr>
        <a:xfrm>
          <a:off x="17547590" y="18541727"/>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76200</xdr:rowOff>
    </xdr:from>
    <xdr:to>
      <xdr:col>107</xdr:col>
      <xdr:colOff>50800</xdr:colOff>
      <xdr:row>108</xdr:row>
      <xdr:rowOff>77832</xdr:rowOff>
    </xdr:to>
    <xdr:cxnSp macro="">
      <xdr:nvCxnSpPr>
        <xdr:cNvPr id="724" name="直線コネクタ 723">
          <a:extLst>
            <a:ext uri="{FF2B5EF4-FFF2-40B4-BE49-F238E27FC236}">
              <a16:creationId xmlns:a16="http://schemas.microsoft.com/office/drawing/2014/main" id="{FB3B13BC-BC3F-4F37-A057-4A56D200A892}"/>
            </a:ext>
          </a:extLst>
        </xdr:cNvPr>
        <xdr:cNvCxnSpPr/>
      </xdr:nvCxnSpPr>
      <xdr:spPr>
        <a:xfrm flipV="1">
          <a:off x="17602200" y="18592800"/>
          <a:ext cx="79756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56424</xdr:rowOff>
    </xdr:from>
    <xdr:to>
      <xdr:col>98</xdr:col>
      <xdr:colOff>38100</xdr:colOff>
      <xdr:row>108</xdr:row>
      <xdr:rowOff>158024</xdr:rowOff>
    </xdr:to>
    <xdr:sp macro="" textlink="">
      <xdr:nvSpPr>
        <xdr:cNvPr id="725" name="楕円 724">
          <a:extLst>
            <a:ext uri="{FF2B5EF4-FFF2-40B4-BE49-F238E27FC236}">
              <a16:creationId xmlns:a16="http://schemas.microsoft.com/office/drawing/2014/main" id="{142C750C-50D7-4505-AFE7-AA374819D1B4}"/>
            </a:ext>
          </a:extLst>
        </xdr:cNvPr>
        <xdr:cNvSpPr/>
      </xdr:nvSpPr>
      <xdr:spPr>
        <a:xfrm>
          <a:off x="16761460" y="18576834"/>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77832</xdr:rowOff>
    </xdr:from>
    <xdr:to>
      <xdr:col>102</xdr:col>
      <xdr:colOff>114300</xdr:colOff>
      <xdr:row>108</xdr:row>
      <xdr:rowOff>107224</xdr:rowOff>
    </xdr:to>
    <xdr:cxnSp macro="">
      <xdr:nvCxnSpPr>
        <xdr:cNvPr id="726" name="直線コネクタ 725">
          <a:extLst>
            <a:ext uri="{FF2B5EF4-FFF2-40B4-BE49-F238E27FC236}">
              <a16:creationId xmlns:a16="http://schemas.microsoft.com/office/drawing/2014/main" id="{50259E72-2F93-4538-8F16-B0D4C349DD79}"/>
            </a:ext>
          </a:extLst>
        </xdr:cNvPr>
        <xdr:cNvCxnSpPr/>
      </xdr:nvCxnSpPr>
      <xdr:spPr>
        <a:xfrm flipV="1">
          <a:off x="16804640" y="18594432"/>
          <a:ext cx="797560" cy="27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8000</xdr:rowOff>
    </xdr:from>
    <xdr:ext cx="469744" cy="259045"/>
    <xdr:sp macro="" textlink="">
      <xdr:nvSpPr>
        <xdr:cNvPr id="727" name="n_1aveValue【庁舎】&#10;一人当たり面積">
          <a:extLst>
            <a:ext uri="{FF2B5EF4-FFF2-40B4-BE49-F238E27FC236}">
              <a16:creationId xmlns:a16="http://schemas.microsoft.com/office/drawing/2014/main" id="{512CCEC2-05D5-4DFD-BD4B-D1A4C58F1686}"/>
            </a:ext>
          </a:extLst>
        </xdr:cNvPr>
        <xdr:cNvSpPr txBox="1"/>
      </xdr:nvSpPr>
      <xdr:spPr>
        <a:xfrm>
          <a:off x="18982132" y="17840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171285</xdr:rowOff>
    </xdr:from>
    <xdr:ext cx="469744" cy="259045"/>
    <xdr:sp macro="" textlink="">
      <xdr:nvSpPr>
        <xdr:cNvPr id="728" name="n_2aveValue【庁舎】&#10;一人当たり面積">
          <a:extLst>
            <a:ext uri="{FF2B5EF4-FFF2-40B4-BE49-F238E27FC236}">
              <a16:creationId xmlns:a16="http://schemas.microsoft.com/office/drawing/2014/main" id="{998D1E37-D6CD-4FBF-93D9-E256779C8058}"/>
            </a:ext>
          </a:extLst>
        </xdr:cNvPr>
        <xdr:cNvSpPr txBox="1"/>
      </xdr:nvSpPr>
      <xdr:spPr>
        <a:xfrm>
          <a:off x="18182032" y="17834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27595</xdr:rowOff>
    </xdr:from>
    <xdr:ext cx="469744" cy="259045"/>
    <xdr:sp macro="" textlink="">
      <xdr:nvSpPr>
        <xdr:cNvPr id="729" name="n_3aveValue【庁舎】&#10;一人当たり面積">
          <a:extLst>
            <a:ext uri="{FF2B5EF4-FFF2-40B4-BE49-F238E27FC236}">
              <a16:creationId xmlns:a16="http://schemas.microsoft.com/office/drawing/2014/main" id="{159E1432-051E-4E2D-B2C8-8A7459C77527}"/>
            </a:ext>
          </a:extLst>
        </xdr:cNvPr>
        <xdr:cNvSpPr txBox="1"/>
      </xdr:nvSpPr>
      <xdr:spPr>
        <a:xfrm>
          <a:off x="17384472" y="17856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37391</xdr:rowOff>
    </xdr:from>
    <xdr:ext cx="469744" cy="259045"/>
    <xdr:sp macro="" textlink="">
      <xdr:nvSpPr>
        <xdr:cNvPr id="730" name="n_4aveValue【庁舎】&#10;一人当たり面積">
          <a:extLst>
            <a:ext uri="{FF2B5EF4-FFF2-40B4-BE49-F238E27FC236}">
              <a16:creationId xmlns:a16="http://schemas.microsoft.com/office/drawing/2014/main" id="{96ED91A5-C770-43E8-8930-6BFAF76C9448}"/>
            </a:ext>
          </a:extLst>
        </xdr:cNvPr>
        <xdr:cNvSpPr txBox="1"/>
      </xdr:nvSpPr>
      <xdr:spPr>
        <a:xfrm>
          <a:off x="16588817" y="1786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118127</xdr:rowOff>
    </xdr:from>
    <xdr:ext cx="469744" cy="259045"/>
    <xdr:sp macro="" textlink="">
      <xdr:nvSpPr>
        <xdr:cNvPr id="731" name="n_1mainValue【庁舎】&#10;一人当たり面積">
          <a:extLst>
            <a:ext uri="{FF2B5EF4-FFF2-40B4-BE49-F238E27FC236}">
              <a16:creationId xmlns:a16="http://schemas.microsoft.com/office/drawing/2014/main" id="{092432E0-8AD5-4946-8C1B-F1B3C0FD479F}"/>
            </a:ext>
          </a:extLst>
        </xdr:cNvPr>
        <xdr:cNvSpPr txBox="1"/>
      </xdr:nvSpPr>
      <xdr:spPr>
        <a:xfrm>
          <a:off x="18982132" y="1863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118127</xdr:rowOff>
    </xdr:from>
    <xdr:ext cx="469744" cy="259045"/>
    <xdr:sp macro="" textlink="">
      <xdr:nvSpPr>
        <xdr:cNvPr id="732" name="n_2mainValue【庁舎】&#10;一人当たり面積">
          <a:extLst>
            <a:ext uri="{FF2B5EF4-FFF2-40B4-BE49-F238E27FC236}">
              <a16:creationId xmlns:a16="http://schemas.microsoft.com/office/drawing/2014/main" id="{EC1A48A2-2A40-4676-B277-9212A06EEAF3}"/>
            </a:ext>
          </a:extLst>
        </xdr:cNvPr>
        <xdr:cNvSpPr txBox="1"/>
      </xdr:nvSpPr>
      <xdr:spPr>
        <a:xfrm>
          <a:off x="18182032" y="1863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119759</xdr:rowOff>
    </xdr:from>
    <xdr:ext cx="469744" cy="259045"/>
    <xdr:sp macro="" textlink="">
      <xdr:nvSpPr>
        <xdr:cNvPr id="733" name="n_3mainValue【庁舎】&#10;一人当たり面積">
          <a:extLst>
            <a:ext uri="{FF2B5EF4-FFF2-40B4-BE49-F238E27FC236}">
              <a16:creationId xmlns:a16="http://schemas.microsoft.com/office/drawing/2014/main" id="{8C5711D0-6E68-4820-B11D-6DF3BE7C67FF}"/>
            </a:ext>
          </a:extLst>
        </xdr:cNvPr>
        <xdr:cNvSpPr txBox="1"/>
      </xdr:nvSpPr>
      <xdr:spPr>
        <a:xfrm>
          <a:off x="17384472" y="18638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149151</xdr:rowOff>
    </xdr:from>
    <xdr:ext cx="469744" cy="259045"/>
    <xdr:sp macro="" textlink="">
      <xdr:nvSpPr>
        <xdr:cNvPr id="734" name="n_4mainValue【庁舎】&#10;一人当たり面積">
          <a:extLst>
            <a:ext uri="{FF2B5EF4-FFF2-40B4-BE49-F238E27FC236}">
              <a16:creationId xmlns:a16="http://schemas.microsoft.com/office/drawing/2014/main" id="{10F62F10-5AAF-4C0F-AEB2-B224F93019B2}"/>
            </a:ext>
          </a:extLst>
        </xdr:cNvPr>
        <xdr:cNvSpPr txBox="1"/>
      </xdr:nvSpPr>
      <xdr:spPr>
        <a:xfrm>
          <a:off x="16588817" y="1866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5" name="正方形/長方形 734">
          <a:extLst>
            <a:ext uri="{FF2B5EF4-FFF2-40B4-BE49-F238E27FC236}">
              <a16:creationId xmlns:a16="http://schemas.microsoft.com/office/drawing/2014/main" id="{6194C842-3078-41D4-8E6D-12125177BD71}"/>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6" name="正方形/長方形 735">
          <a:extLst>
            <a:ext uri="{FF2B5EF4-FFF2-40B4-BE49-F238E27FC236}">
              <a16:creationId xmlns:a16="http://schemas.microsoft.com/office/drawing/2014/main" id="{03FD6A75-9C6A-4C58-AB14-2E1CF0579340}"/>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7" name="テキスト ボックス 736">
          <a:extLst>
            <a:ext uri="{FF2B5EF4-FFF2-40B4-BE49-F238E27FC236}">
              <a16:creationId xmlns:a16="http://schemas.microsoft.com/office/drawing/2014/main" id="{57DA3AFC-758C-42CE-8256-D0185B26271E}"/>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類似団体と比較して有形固定資産減価償却率が高くなっている施設は、庁舎、一般廃棄物処理施設、保健センターである。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特に庁舎は、竣工から概ね５０年が経過し、老朽化が進行している。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また、一人当たり面積についても庁舎は類似団体内平均と比較し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以下の最低水準で、全国平均と比較しても</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以下となっている。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現状としても、事務量の増加に対応するため、職員数やシステム機器の増により狭隘化が顕著となっている。今後は庁舎に係る個別施設計画を策定し、更新、長寿命化等の対策を実施していく必要がある。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Dstfs02\01170_&#24066;&#30010;&#26449;&#35506;$\01_&#25152;&#23646;&#20840;&#20307;&#12501;&#12457;&#12523;&#12480;\5&#36001;&#25919;&#29677;\05fy\050_&#22320;&#26041;&#20844;&#20250;&#35336;\11%20&#20196;&#21644;&#65299;&#24180;&#24230;&#36001;&#25919;&#29366;&#27841;&#36039;&#26009;&#38598;&#12398;&#20316;&#25104;&#12395;&#12388;&#12356;&#12390;&#65288;&#12473;&#12488;&#12483;&#12463;&#24773;&#22577;&#65289;\05_&#24066;&#30010;&#26449;&#8594;&#30476;\&#12304;&#36001;&#25919;&#29366;&#27841;&#36039;&#26009;&#38598;&#12305;_122394_&#22823;&#32178;&#30333;&#37324;&#24066;_2021(2&#22238;&#30446;).xlsx" TargetMode="External"/><Relationship Id="rId1" Type="http://schemas.openxmlformats.org/officeDocument/2006/relationships/externalLinkPath" Target="/01_&#25152;&#23646;&#20840;&#20307;&#12501;&#12457;&#12523;&#12480;/5&#36001;&#25919;&#29677;/05fy/050_&#22320;&#26041;&#20844;&#20250;&#35336;/11%20&#20196;&#21644;&#65299;&#24180;&#24230;&#36001;&#25919;&#29366;&#27841;&#36039;&#26009;&#38598;&#12398;&#20316;&#25104;&#12395;&#12388;&#12356;&#12390;&#65288;&#12473;&#12488;&#12483;&#12463;&#24773;&#22577;&#65289;/05_&#24066;&#30010;&#26449;&#8594;&#30476;/&#12304;&#36001;&#25919;&#29366;&#27841;&#36039;&#26009;&#38598;&#12305;_122394_&#22823;&#32178;&#30333;&#37324;&#24066;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BP51">
            <v>73.900000000000006</v>
          </cell>
          <cell r="BX51">
            <v>79.900000000000006</v>
          </cell>
          <cell r="CF51">
            <v>86.1</v>
          </cell>
          <cell r="CN51">
            <v>79</v>
          </cell>
          <cell r="CV51">
            <v>60.4</v>
          </cell>
        </row>
        <row r="53">
          <cell r="BP53">
            <v>51.7</v>
          </cell>
          <cell r="BX53">
            <v>52.6</v>
          </cell>
          <cell r="CF53">
            <v>53.5</v>
          </cell>
          <cell r="CN53">
            <v>55</v>
          </cell>
          <cell r="CV53">
            <v>56.9</v>
          </cell>
        </row>
        <row r="55">
          <cell r="AN55" t="str">
            <v>類似団体内平均値</v>
          </cell>
          <cell r="BP55">
            <v>53.4</v>
          </cell>
          <cell r="BX55">
            <v>48</v>
          </cell>
          <cell r="CF55">
            <v>49.1</v>
          </cell>
          <cell r="CN55">
            <v>41.5</v>
          </cell>
          <cell r="CV55">
            <v>23</v>
          </cell>
        </row>
        <row r="57">
          <cell r="BP57">
            <v>59.6</v>
          </cell>
          <cell r="BX57">
            <v>60.8</v>
          </cell>
          <cell r="CF57">
            <v>61</v>
          </cell>
          <cell r="CN57">
            <v>61.7</v>
          </cell>
          <cell r="CV57">
            <v>62.8</v>
          </cell>
        </row>
        <row r="72">
          <cell r="BP72" t="str">
            <v>H29</v>
          </cell>
          <cell r="BX72" t="str">
            <v>H30</v>
          </cell>
          <cell r="CF72" t="str">
            <v>R01</v>
          </cell>
          <cell r="CN72" t="str">
            <v>R02</v>
          </cell>
          <cell r="CV72" t="str">
            <v>R03</v>
          </cell>
        </row>
        <row r="73">
          <cell r="AN73" t="str">
            <v>当該団体値</v>
          </cell>
          <cell r="BP73">
            <v>73.900000000000006</v>
          </cell>
          <cell r="BX73">
            <v>79.900000000000006</v>
          </cell>
          <cell r="CF73">
            <v>86.1</v>
          </cell>
          <cell r="CN73">
            <v>79</v>
          </cell>
          <cell r="CV73">
            <v>60.4</v>
          </cell>
        </row>
        <row r="75">
          <cell r="BP75">
            <v>7.8</v>
          </cell>
          <cell r="BX75">
            <v>7.6</v>
          </cell>
          <cell r="CF75">
            <v>8.1999999999999993</v>
          </cell>
          <cell r="CN75">
            <v>8.6</v>
          </cell>
          <cell r="CV75">
            <v>8.9</v>
          </cell>
        </row>
        <row r="77">
          <cell r="AN77" t="str">
            <v>類似団体内平均値</v>
          </cell>
          <cell r="BP77">
            <v>53.4</v>
          </cell>
          <cell r="BX77">
            <v>48</v>
          </cell>
          <cell r="CF77">
            <v>49.1</v>
          </cell>
          <cell r="CN77">
            <v>41.5</v>
          </cell>
          <cell r="CV77">
            <v>23</v>
          </cell>
        </row>
        <row r="79">
          <cell r="BP79">
            <v>9.8000000000000007</v>
          </cell>
          <cell r="BX79">
            <v>9.6</v>
          </cell>
          <cell r="CF79">
            <v>9.5</v>
          </cell>
          <cell r="CN79">
            <v>9.1999999999999993</v>
          </cell>
          <cell r="CV79">
            <v>8.1999999999999993</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0.8" zeroHeight="1" x14ac:dyDescent="0.2"/>
  <cols>
    <col min="1" max="11" width="2.109375" style="171" customWidth="1"/>
    <col min="12" max="12" width="2.21875" style="171" customWidth="1"/>
    <col min="13" max="17" width="2.33203125" style="171" customWidth="1"/>
    <col min="18" max="119" width="2.109375" style="171" customWidth="1"/>
    <col min="120" max="16384" width="0" style="171" hidden="1"/>
  </cols>
  <sheetData>
    <row r="1" spans="1:119" ht="33" customHeight="1" x14ac:dyDescent="0.2">
      <c r="B1" s="575" t="s">
        <v>80</v>
      </c>
      <c r="C1" s="575"/>
      <c r="D1" s="575"/>
      <c r="E1" s="575"/>
      <c r="F1" s="575"/>
      <c r="G1" s="575"/>
      <c r="H1" s="575"/>
      <c r="I1" s="575"/>
      <c r="J1" s="575"/>
      <c r="K1" s="575"/>
      <c r="L1" s="575"/>
      <c r="M1" s="575"/>
      <c r="N1" s="575"/>
      <c r="O1" s="575"/>
      <c r="P1" s="575"/>
      <c r="Q1" s="575"/>
      <c r="R1" s="575"/>
      <c r="S1" s="575"/>
      <c r="T1" s="575"/>
      <c r="U1" s="575"/>
      <c r="V1" s="575"/>
      <c r="W1" s="575"/>
      <c r="X1" s="575"/>
      <c r="Y1" s="575"/>
      <c r="Z1" s="575"/>
      <c r="AA1" s="575"/>
      <c r="AB1" s="575"/>
      <c r="AC1" s="575"/>
      <c r="AD1" s="575"/>
      <c r="AE1" s="575"/>
      <c r="AF1" s="575"/>
      <c r="AG1" s="575"/>
      <c r="AH1" s="575"/>
      <c r="AI1" s="575"/>
      <c r="AJ1" s="575"/>
      <c r="AK1" s="575"/>
      <c r="AL1" s="575"/>
      <c r="AM1" s="575"/>
      <c r="AN1" s="575"/>
      <c r="AO1" s="575"/>
      <c r="AP1" s="575"/>
      <c r="AQ1" s="575"/>
      <c r="AR1" s="575"/>
      <c r="AS1" s="575"/>
      <c r="AT1" s="575"/>
      <c r="AU1" s="575"/>
      <c r="AV1" s="575"/>
      <c r="AW1" s="575"/>
      <c r="AX1" s="575"/>
      <c r="AY1" s="575"/>
      <c r="AZ1" s="575"/>
      <c r="BA1" s="575"/>
      <c r="BB1" s="575"/>
      <c r="BC1" s="575"/>
      <c r="BD1" s="575"/>
      <c r="BE1" s="575"/>
      <c r="BF1" s="575"/>
      <c r="BG1" s="575"/>
      <c r="BH1" s="575"/>
      <c r="BI1" s="575"/>
      <c r="BJ1" s="575"/>
      <c r="BK1" s="575"/>
      <c r="BL1" s="575"/>
      <c r="BM1" s="575"/>
      <c r="BN1" s="575"/>
      <c r="BO1" s="575"/>
      <c r="BP1" s="575"/>
      <c r="BQ1" s="575"/>
      <c r="BR1" s="575"/>
      <c r="BS1" s="575"/>
      <c r="BT1" s="575"/>
      <c r="BU1" s="575"/>
      <c r="BV1" s="575"/>
      <c r="BW1" s="575"/>
      <c r="BX1" s="575"/>
      <c r="BY1" s="575"/>
      <c r="BZ1" s="575"/>
      <c r="CA1" s="575"/>
      <c r="CB1" s="575"/>
      <c r="CC1" s="575"/>
      <c r="CD1" s="575"/>
      <c r="CE1" s="575"/>
      <c r="CF1" s="575"/>
      <c r="CG1" s="575"/>
      <c r="CH1" s="575"/>
      <c r="CI1" s="575"/>
      <c r="CJ1" s="575"/>
      <c r="CK1" s="575"/>
      <c r="CL1" s="575"/>
      <c r="CM1" s="575"/>
      <c r="CN1" s="575"/>
      <c r="CO1" s="575"/>
      <c r="CP1" s="575"/>
      <c r="CQ1" s="575"/>
      <c r="CR1" s="575"/>
      <c r="CS1" s="575"/>
      <c r="CT1" s="575"/>
      <c r="CU1" s="575"/>
      <c r="CV1" s="575"/>
      <c r="CW1" s="575"/>
      <c r="CX1" s="575"/>
      <c r="CY1" s="575"/>
      <c r="CZ1" s="575"/>
      <c r="DA1" s="575"/>
      <c r="DB1" s="575"/>
      <c r="DC1" s="575"/>
      <c r="DD1" s="575"/>
      <c r="DE1" s="575"/>
      <c r="DF1" s="575"/>
      <c r="DG1" s="575"/>
      <c r="DH1" s="575"/>
      <c r="DI1" s="575"/>
      <c r="DJ1" s="172"/>
      <c r="DK1" s="172"/>
      <c r="DL1" s="172"/>
      <c r="DM1" s="172"/>
      <c r="DN1" s="172"/>
      <c r="DO1" s="172"/>
    </row>
    <row r="2" spans="1:119" ht="24" thickBot="1" x14ac:dyDescent="0.25">
      <c r="B2" s="173" t="s">
        <v>81</v>
      </c>
      <c r="C2" s="173"/>
      <c r="D2" s="174"/>
    </row>
    <row r="3" spans="1:119" ht="18.75" customHeight="1" thickBot="1" x14ac:dyDescent="0.25">
      <c r="A3" s="172"/>
      <c r="B3" s="576" t="s">
        <v>82</v>
      </c>
      <c r="C3" s="577"/>
      <c r="D3" s="577"/>
      <c r="E3" s="578"/>
      <c r="F3" s="578"/>
      <c r="G3" s="578"/>
      <c r="H3" s="578"/>
      <c r="I3" s="578"/>
      <c r="J3" s="578"/>
      <c r="K3" s="578"/>
      <c r="L3" s="578" t="s">
        <v>83</v>
      </c>
      <c r="M3" s="578"/>
      <c r="N3" s="578"/>
      <c r="O3" s="578"/>
      <c r="P3" s="578"/>
      <c r="Q3" s="578"/>
      <c r="R3" s="581"/>
      <c r="S3" s="581"/>
      <c r="T3" s="581"/>
      <c r="U3" s="581"/>
      <c r="V3" s="582"/>
      <c r="W3" s="472" t="s">
        <v>84</v>
      </c>
      <c r="X3" s="473"/>
      <c r="Y3" s="473"/>
      <c r="Z3" s="473"/>
      <c r="AA3" s="473"/>
      <c r="AB3" s="577"/>
      <c r="AC3" s="581" t="s">
        <v>85</v>
      </c>
      <c r="AD3" s="473"/>
      <c r="AE3" s="473"/>
      <c r="AF3" s="473"/>
      <c r="AG3" s="473"/>
      <c r="AH3" s="473"/>
      <c r="AI3" s="473"/>
      <c r="AJ3" s="473"/>
      <c r="AK3" s="473"/>
      <c r="AL3" s="543"/>
      <c r="AM3" s="472" t="s">
        <v>86</v>
      </c>
      <c r="AN3" s="473"/>
      <c r="AO3" s="473"/>
      <c r="AP3" s="473"/>
      <c r="AQ3" s="473"/>
      <c r="AR3" s="473"/>
      <c r="AS3" s="473"/>
      <c r="AT3" s="473"/>
      <c r="AU3" s="473"/>
      <c r="AV3" s="473"/>
      <c r="AW3" s="473"/>
      <c r="AX3" s="543"/>
      <c r="AY3" s="535" t="s">
        <v>1</v>
      </c>
      <c r="AZ3" s="536"/>
      <c r="BA3" s="536"/>
      <c r="BB3" s="536"/>
      <c r="BC3" s="536"/>
      <c r="BD3" s="536"/>
      <c r="BE3" s="536"/>
      <c r="BF3" s="536"/>
      <c r="BG3" s="536"/>
      <c r="BH3" s="536"/>
      <c r="BI3" s="536"/>
      <c r="BJ3" s="536"/>
      <c r="BK3" s="536"/>
      <c r="BL3" s="536"/>
      <c r="BM3" s="585"/>
      <c r="BN3" s="472" t="s">
        <v>87</v>
      </c>
      <c r="BO3" s="473"/>
      <c r="BP3" s="473"/>
      <c r="BQ3" s="473"/>
      <c r="BR3" s="473"/>
      <c r="BS3" s="473"/>
      <c r="BT3" s="473"/>
      <c r="BU3" s="543"/>
      <c r="BV3" s="472" t="s">
        <v>88</v>
      </c>
      <c r="BW3" s="473"/>
      <c r="BX3" s="473"/>
      <c r="BY3" s="473"/>
      <c r="BZ3" s="473"/>
      <c r="CA3" s="473"/>
      <c r="CB3" s="473"/>
      <c r="CC3" s="543"/>
      <c r="CD3" s="535" t="s">
        <v>1</v>
      </c>
      <c r="CE3" s="536"/>
      <c r="CF3" s="536"/>
      <c r="CG3" s="536"/>
      <c r="CH3" s="536"/>
      <c r="CI3" s="536"/>
      <c r="CJ3" s="536"/>
      <c r="CK3" s="536"/>
      <c r="CL3" s="536"/>
      <c r="CM3" s="536"/>
      <c r="CN3" s="536"/>
      <c r="CO3" s="536"/>
      <c r="CP3" s="536"/>
      <c r="CQ3" s="536"/>
      <c r="CR3" s="536"/>
      <c r="CS3" s="585"/>
      <c r="CT3" s="472" t="s">
        <v>89</v>
      </c>
      <c r="CU3" s="473"/>
      <c r="CV3" s="473"/>
      <c r="CW3" s="473"/>
      <c r="CX3" s="473"/>
      <c r="CY3" s="473"/>
      <c r="CZ3" s="473"/>
      <c r="DA3" s="543"/>
      <c r="DB3" s="472" t="s">
        <v>90</v>
      </c>
      <c r="DC3" s="473"/>
      <c r="DD3" s="473"/>
      <c r="DE3" s="473"/>
      <c r="DF3" s="473"/>
      <c r="DG3" s="473"/>
      <c r="DH3" s="473"/>
      <c r="DI3" s="543"/>
    </row>
    <row r="4" spans="1:119" ht="18.75" customHeight="1" x14ac:dyDescent="0.2">
      <c r="A4" s="172"/>
      <c r="B4" s="551"/>
      <c r="C4" s="552"/>
      <c r="D4" s="552"/>
      <c r="E4" s="553"/>
      <c r="F4" s="553"/>
      <c r="G4" s="553"/>
      <c r="H4" s="553"/>
      <c r="I4" s="553"/>
      <c r="J4" s="553"/>
      <c r="K4" s="553"/>
      <c r="L4" s="553"/>
      <c r="M4" s="553"/>
      <c r="N4" s="553"/>
      <c r="O4" s="553"/>
      <c r="P4" s="553"/>
      <c r="Q4" s="553"/>
      <c r="R4" s="557"/>
      <c r="S4" s="557"/>
      <c r="T4" s="557"/>
      <c r="U4" s="557"/>
      <c r="V4" s="558"/>
      <c r="W4" s="544"/>
      <c r="X4" s="354"/>
      <c r="Y4" s="354"/>
      <c r="Z4" s="354"/>
      <c r="AA4" s="354"/>
      <c r="AB4" s="552"/>
      <c r="AC4" s="557"/>
      <c r="AD4" s="354"/>
      <c r="AE4" s="354"/>
      <c r="AF4" s="354"/>
      <c r="AG4" s="354"/>
      <c r="AH4" s="354"/>
      <c r="AI4" s="354"/>
      <c r="AJ4" s="354"/>
      <c r="AK4" s="354"/>
      <c r="AL4" s="545"/>
      <c r="AM4" s="494"/>
      <c r="AN4" s="392"/>
      <c r="AO4" s="392"/>
      <c r="AP4" s="392"/>
      <c r="AQ4" s="392"/>
      <c r="AR4" s="392"/>
      <c r="AS4" s="392"/>
      <c r="AT4" s="392"/>
      <c r="AU4" s="392"/>
      <c r="AV4" s="392"/>
      <c r="AW4" s="392"/>
      <c r="AX4" s="584"/>
      <c r="AY4" s="429" t="s">
        <v>91</v>
      </c>
      <c r="AZ4" s="430"/>
      <c r="BA4" s="430"/>
      <c r="BB4" s="430"/>
      <c r="BC4" s="430"/>
      <c r="BD4" s="430"/>
      <c r="BE4" s="430"/>
      <c r="BF4" s="430"/>
      <c r="BG4" s="430"/>
      <c r="BH4" s="430"/>
      <c r="BI4" s="430"/>
      <c r="BJ4" s="430"/>
      <c r="BK4" s="430"/>
      <c r="BL4" s="430"/>
      <c r="BM4" s="431"/>
      <c r="BN4" s="432">
        <v>17887291</v>
      </c>
      <c r="BO4" s="433"/>
      <c r="BP4" s="433"/>
      <c r="BQ4" s="433"/>
      <c r="BR4" s="433"/>
      <c r="BS4" s="433"/>
      <c r="BT4" s="433"/>
      <c r="BU4" s="434"/>
      <c r="BV4" s="432">
        <v>21582815</v>
      </c>
      <c r="BW4" s="433"/>
      <c r="BX4" s="433"/>
      <c r="BY4" s="433"/>
      <c r="BZ4" s="433"/>
      <c r="CA4" s="433"/>
      <c r="CB4" s="433"/>
      <c r="CC4" s="434"/>
      <c r="CD4" s="569" t="s">
        <v>92</v>
      </c>
      <c r="CE4" s="570"/>
      <c r="CF4" s="570"/>
      <c r="CG4" s="570"/>
      <c r="CH4" s="570"/>
      <c r="CI4" s="570"/>
      <c r="CJ4" s="570"/>
      <c r="CK4" s="570"/>
      <c r="CL4" s="570"/>
      <c r="CM4" s="570"/>
      <c r="CN4" s="570"/>
      <c r="CO4" s="570"/>
      <c r="CP4" s="570"/>
      <c r="CQ4" s="570"/>
      <c r="CR4" s="570"/>
      <c r="CS4" s="571"/>
      <c r="CT4" s="572">
        <v>8.3000000000000007</v>
      </c>
      <c r="CU4" s="573"/>
      <c r="CV4" s="573"/>
      <c r="CW4" s="573"/>
      <c r="CX4" s="573"/>
      <c r="CY4" s="573"/>
      <c r="CZ4" s="573"/>
      <c r="DA4" s="574"/>
      <c r="DB4" s="572">
        <v>6.1</v>
      </c>
      <c r="DC4" s="573"/>
      <c r="DD4" s="573"/>
      <c r="DE4" s="573"/>
      <c r="DF4" s="573"/>
      <c r="DG4" s="573"/>
      <c r="DH4" s="573"/>
      <c r="DI4" s="574"/>
    </row>
    <row r="5" spans="1:119" ht="18.75" customHeight="1" x14ac:dyDescent="0.2">
      <c r="A5" s="172"/>
      <c r="B5" s="579"/>
      <c r="C5" s="393"/>
      <c r="D5" s="393"/>
      <c r="E5" s="580"/>
      <c r="F5" s="580"/>
      <c r="G5" s="580"/>
      <c r="H5" s="580"/>
      <c r="I5" s="580"/>
      <c r="J5" s="580"/>
      <c r="K5" s="580"/>
      <c r="L5" s="580"/>
      <c r="M5" s="580"/>
      <c r="N5" s="580"/>
      <c r="O5" s="580"/>
      <c r="P5" s="580"/>
      <c r="Q5" s="580"/>
      <c r="R5" s="391"/>
      <c r="S5" s="391"/>
      <c r="T5" s="391"/>
      <c r="U5" s="391"/>
      <c r="V5" s="583"/>
      <c r="W5" s="494"/>
      <c r="X5" s="392"/>
      <c r="Y5" s="392"/>
      <c r="Z5" s="392"/>
      <c r="AA5" s="392"/>
      <c r="AB5" s="393"/>
      <c r="AC5" s="391"/>
      <c r="AD5" s="392"/>
      <c r="AE5" s="392"/>
      <c r="AF5" s="392"/>
      <c r="AG5" s="392"/>
      <c r="AH5" s="392"/>
      <c r="AI5" s="392"/>
      <c r="AJ5" s="392"/>
      <c r="AK5" s="392"/>
      <c r="AL5" s="584"/>
      <c r="AM5" s="460" t="s">
        <v>93</v>
      </c>
      <c r="AN5" s="360"/>
      <c r="AO5" s="360"/>
      <c r="AP5" s="360"/>
      <c r="AQ5" s="360"/>
      <c r="AR5" s="360"/>
      <c r="AS5" s="360"/>
      <c r="AT5" s="361"/>
      <c r="AU5" s="461" t="s">
        <v>94</v>
      </c>
      <c r="AV5" s="462"/>
      <c r="AW5" s="462"/>
      <c r="AX5" s="462"/>
      <c r="AY5" s="417" t="s">
        <v>95</v>
      </c>
      <c r="AZ5" s="418"/>
      <c r="BA5" s="418"/>
      <c r="BB5" s="418"/>
      <c r="BC5" s="418"/>
      <c r="BD5" s="418"/>
      <c r="BE5" s="418"/>
      <c r="BF5" s="418"/>
      <c r="BG5" s="418"/>
      <c r="BH5" s="418"/>
      <c r="BI5" s="418"/>
      <c r="BJ5" s="418"/>
      <c r="BK5" s="418"/>
      <c r="BL5" s="418"/>
      <c r="BM5" s="419"/>
      <c r="BN5" s="403">
        <v>16947118</v>
      </c>
      <c r="BO5" s="404"/>
      <c r="BP5" s="404"/>
      <c r="BQ5" s="404"/>
      <c r="BR5" s="404"/>
      <c r="BS5" s="404"/>
      <c r="BT5" s="404"/>
      <c r="BU5" s="405"/>
      <c r="BV5" s="403">
        <v>20941874</v>
      </c>
      <c r="BW5" s="404"/>
      <c r="BX5" s="404"/>
      <c r="BY5" s="404"/>
      <c r="BZ5" s="404"/>
      <c r="CA5" s="404"/>
      <c r="CB5" s="404"/>
      <c r="CC5" s="405"/>
      <c r="CD5" s="443" t="s">
        <v>96</v>
      </c>
      <c r="CE5" s="363"/>
      <c r="CF5" s="363"/>
      <c r="CG5" s="363"/>
      <c r="CH5" s="363"/>
      <c r="CI5" s="363"/>
      <c r="CJ5" s="363"/>
      <c r="CK5" s="363"/>
      <c r="CL5" s="363"/>
      <c r="CM5" s="363"/>
      <c r="CN5" s="363"/>
      <c r="CO5" s="363"/>
      <c r="CP5" s="363"/>
      <c r="CQ5" s="363"/>
      <c r="CR5" s="363"/>
      <c r="CS5" s="444"/>
      <c r="CT5" s="400">
        <v>94.6</v>
      </c>
      <c r="CU5" s="401"/>
      <c r="CV5" s="401"/>
      <c r="CW5" s="401"/>
      <c r="CX5" s="401"/>
      <c r="CY5" s="401"/>
      <c r="CZ5" s="401"/>
      <c r="DA5" s="402"/>
      <c r="DB5" s="400">
        <v>99.6</v>
      </c>
      <c r="DC5" s="401"/>
      <c r="DD5" s="401"/>
      <c r="DE5" s="401"/>
      <c r="DF5" s="401"/>
      <c r="DG5" s="401"/>
      <c r="DH5" s="401"/>
      <c r="DI5" s="402"/>
    </row>
    <row r="6" spans="1:119" ht="18.75" customHeight="1" x14ac:dyDescent="0.2">
      <c r="A6" s="172"/>
      <c r="B6" s="549" t="s">
        <v>97</v>
      </c>
      <c r="C6" s="390"/>
      <c r="D6" s="390"/>
      <c r="E6" s="550"/>
      <c r="F6" s="550"/>
      <c r="G6" s="550"/>
      <c r="H6" s="550"/>
      <c r="I6" s="550"/>
      <c r="J6" s="550"/>
      <c r="K6" s="550"/>
      <c r="L6" s="550" t="s">
        <v>98</v>
      </c>
      <c r="M6" s="550"/>
      <c r="N6" s="550"/>
      <c r="O6" s="550"/>
      <c r="P6" s="550"/>
      <c r="Q6" s="550"/>
      <c r="R6" s="388"/>
      <c r="S6" s="388"/>
      <c r="T6" s="388"/>
      <c r="U6" s="388"/>
      <c r="V6" s="556"/>
      <c r="W6" s="493" t="s">
        <v>99</v>
      </c>
      <c r="X6" s="389"/>
      <c r="Y6" s="389"/>
      <c r="Z6" s="389"/>
      <c r="AA6" s="389"/>
      <c r="AB6" s="390"/>
      <c r="AC6" s="561" t="s">
        <v>100</v>
      </c>
      <c r="AD6" s="562"/>
      <c r="AE6" s="562"/>
      <c r="AF6" s="562"/>
      <c r="AG6" s="562"/>
      <c r="AH6" s="562"/>
      <c r="AI6" s="562"/>
      <c r="AJ6" s="562"/>
      <c r="AK6" s="562"/>
      <c r="AL6" s="563"/>
      <c r="AM6" s="460" t="s">
        <v>101</v>
      </c>
      <c r="AN6" s="360"/>
      <c r="AO6" s="360"/>
      <c r="AP6" s="360"/>
      <c r="AQ6" s="360"/>
      <c r="AR6" s="360"/>
      <c r="AS6" s="360"/>
      <c r="AT6" s="361"/>
      <c r="AU6" s="461" t="s">
        <v>94</v>
      </c>
      <c r="AV6" s="462"/>
      <c r="AW6" s="462"/>
      <c r="AX6" s="462"/>
      <c r="AY6" s="417" t="s">
        <v>102</v>
      </c>
      <c r="AZ6" s="418"/>
      <c r="BA6" s="418"/>
      <c r="BB6" s="418"/>
      <c r="BC6" s="418"/>
      <c r="BD6" s="418"/>
      <c r="BE6" s="418"/>
      <c r="BF6" s="418"/>
      <c r="BG6" s="418"/>
      <c r="BH6" s="418"/>
      <c r="BI6" s="418"/>
      <c r="BJ6" s="418"/>
      <c r="BK6" s="418"/>
      <c r="BL6" s="418"/>
      <c r="BM6" s="419"/>
      <c r="BN6" s="403">
        <v>940173</v>
      </c>
      <c r="BO6" s="404"/>
      <c r="BP6" s="404"/>
      <c r="BQ6" s="404"/>
      <c r="BR6" s="404"/>
      <c r="BS6" s="404"/>
      <c r="BT6" s="404"/>
      <c r="BU6" s="405"/>
      <c r="BV6" s="403">
        <v>640941</v>
      </c>
      <c r="BW6" s="404"/>
      <c r="BX6" s="404"/>
      <c r="BY6" s="404"/>
      <c r="BZ6" s="404"/>
      <c r="CA6" s="404"/>
      <c r="CB6" s="404"/>
      <c r="CC6" s="405"/>
      <c r="CD6" s="443" t="s">
        <v>103</v>
      </c>
      <c r="CE6" s="363"/>
      <c r="CF6" s="363"/>
      <c r="CG6" s="363"/>
      <c r="CH6" s="363"/>
      <c r="CI6" s="363"/>
      <c r="CJ6" s="363"/>
      <c r="CK6" s="363"/>
      <c r="CL6" s="363"/>
      <c r="CM6" s="363"/>
      <c r="CN6" s="363"/>
      <c r="CO6" s="363"/>
      <c r="CP6" s="363"/>
      <c r="CQ6" s="363"/>
      <c r="CR6" s="363"/>
      <c r="CS6" s="444"/>
      <c r="CT6" s="546">
        <v>101.1</v>
      </c>
      <c r="CU6" s="547"/>
      <c r="CV6" s="547"/>
      <c r="CW6" s="547"/>
      <c r="CX6" s="547"/>
      <c r="CY6" s="547"/>
      <c r="CZ6" s="547"/>
      <c r="DA6" s="548"/>
      <c r="DB6" s="546">
        <v>105.1</v>
      </c>
      <c r="DC6" s="547"/>
      <c r="DD6" s="547"/>
      <c r="DE6" s="547"/>
      <c r="DF6" s="547"/>
      <c r="DG6" s="547"/>
      <c r="DH6" s="547"/>
      <c r="DI6" s="548"/>
    </row>
    <row r="7" spans="1:119" ht="18.75" customHeight="1" x14ac:dyDescent="0.2">
      <c r="A7" s="172"/>
      <c r="B7" s="551"/>
      <c r="C7" s="552"/>
      <c r="D7" s="552"/>
      <c r="E7" s="553"/>
      <c r="F7" s="553"/>
      <c r="G7" s="553"/>
      <c r="H7" s="553"/>
      <c r="I7" s="553"/>
      <c r="J7" s="553"/>
      <c r="K7" s="553"/>
      <c r="L7" s="553"/>
      <c r="M7" s="553"/>
      <c r="N7" s="553"/>
      <c r="O7" s="553"/>
      <c r="P7" s="553"/>
      <c r="Q7" s="553"/>
      <c r="R7" s="557"/>
      <c r="S7" s="557"/>
      <c r="T7" s="557"/>
      <c r="U7" s="557"/>
      <c r="V7" s="558"/>
      <c r="W7" s="544"/>
      <c r="X7" s="354"/>
      <c r="Y7" s="354"/>
      <c r="Z7" s="354"/>
      <c r="AA7" s="354"/>
      <c r="AB7" s="552"/>
      <c r="AC7" s="564"/>
      <c r="AD7" s="355"/>
      <c r="AE7" s="355"/>
      <c r="AF7" s="355"/>
      <c r="AG7" s="355"/>
      <c r="AH7" s="355"/>
      <c r="AI7" s="355"/>
      <c r="AJ7" s="355"/>
      <c r="AK7" s="355"/>
      <c r="AL7" s="565"/>
      <c r="AM7" s="460" t="s">
        <v>104</v>
      </c>
      <c r="AN7" s="360"/>
      <c r="AO7" s="360"/>
      <c r="AP7" s="360"/>
      <c r="AQ7" s="360"/>
      <c r="AR7" s="360"/>
      <c r="AS7" s="360"/>
      <c r="AT7" s="361"/>
      <c r="AU7" s="461" t="s">
        <v>105</v>
      </c>
      <c r="AV7" s="462"/>
      <c r="AW7" s="462"/>
      <c r="AX7" s="462"/>
      <c r="AY7" s="417" t="s">
        <v>106</v>
      </c>
      <c r="AZ7" s="418"/>
      <c r="BA7" s="418"/>
      <c r="BB7" s="418"/>
      <c r="BC7" s="418"/>
      <c r="BD7" s="418"/>
      <c r="BE7" s="418"/>
      <c r="BF7" s="418"/>
      <c r="BG7" s="418"/>
      <c r="BH7" s="418"/>
      <c r="BI7" s="418"/>
      <c r="BJ7" s="418"/>
      <c r="BK7" s="418"/>
      <c r="BL7" s="418"/>
      <c r="BM7" s="419"/>
      <c r="BN7" s="403">
        <v>57460</v>
      </c>
      <c r="BO7" s="404"/>
      <c r="BP7" s="404"/>
      <c r="BQ7" s="404"/>
      <c r="BR7" s="404"/>
      <c r="BS7" s="404"/>
      <c r="BT7" s="404"/>
      <c r="BU7" s="405"/>
      <c r="BV7" s="403">
        <v>24894</v>
      </c>
      <c r="BW7" s="404"/>
      <c r="BX7" s="404"/>
      <c r="BY7" s="404"/>
      <c r="BZ7" s="404"/>
      <c r="CA7" s="404"/>
      <c r="CB7" s="404"/>
      <c r="CC7" s="405"/>
      <c r="CD7" s="443" t="s">
        <v>107</v>
      </c>
      <c r="CE7" s="363"/>
      <c r="CF7" s="363"/>
      <c r="CG7" s="363"/>
      <c r="CH7" s="363"/>
      <c r="CI7" s="363"/>
      <c r="CJ7" s="363"/>
      <c r="CK7" s="363"/>
      <c r="CL7" s="363"/>
      <c r="CM7" s="363"/>
      <c r="CN7" s="363"/>
      <c r="CO7" s="363"/>
      <c r="CP7" s="363"/>
      <c r="CQ7" s="363"/>
      <c r="CR7" s="363"/>
      <c r="CS7" s="444"/>
      <c r="CT7" s="403">
        <v>10643691</v>
      </c>
      <c r="CU7" s="404"/>
      <c r="CV7" s="404"/>
      <c r="CW7" s="404"/>
      <c r="CX7" s="404"/>
      <c r="CY7" s="404"/>
      <c r="CZ7" s="404"/>
      <c r="DA7" s="405"/>
      <c r="DB7" s="403">
        <v>10093747</v>
      </c>
      <c r="DC7" s="404"/>
      <c r="DD7" s="404"/>
      <c r="DE7" s="404"/>
      <c r="DF7" s="404"/>
      <c r="DG7" s="404"/>
      <c r="DH7" s="404"/>
      <c r="DI7" s="405"/>
    </row>
    <row r="8" spans="1:119" ht="18.75" customHeight="1" thickBot="1" x14ac:dyDescent="0.25">
      <c r="A8" s="172"/>
      <c r="B8" s="554"/>
      <c r="C8" s="499"/>
      <c r="D8" s="499"/>
      <c r="E8" s="555"/>
      <c r="F8" s="555"/>
      <c r="G8" s="555"/>
      <c r="H8" s="555"/>
      <c r="I8" s="555"/>
      <c r="J8" s="555"/>
      <c r="K8" s="555"/>
      <c r="L8" s="555"/>
      <c r="M8" s="555"/>
      <c r="N8" s="555"/>
      <c r="O8" s="555"/>
      <c r="P8" s="555"/>
      <c r="Q8" s="555"/>
      <c r="R8" s="559"/>
      <c r="S8" s="559"/>
      <c r="T8" s="559"/>
      <c r="U8" s="559"/>
      <c r="V8" s="560"/>
      <c r="W8" s="474"/>
      <c r="X8" s="475"/>
      <c r="Y8" s="475"/>
      <c r="Z8" s="475"/>
      <c r="AA8" s="475"/>
      <c r="AB8" s="499"/>
      <c r="AC8" s="566"/>
      <c r="AD8" s="567"/>
      <c r="AE8" s="567"/>
      <c r="AF8" s="567"/>
      <c r="AG8" s="567"/>
      <c r="AH8" s="567"/>
      <c r="AI8" s="567"/>
      <c r="AJ8" s="567"/>
      <c r="AK8" s="567"/>
      <c r="AL8" s="568"/>
      <c r="AM8" s="460" t="s">
        <v>108</v>
      </c>
      <c r="AN8" s="360"/>
      <c r="AO8" s="360"/>
      <c r="AP8" s="360"/>
      <c r="AQ8" s="360"/>
      <c r="AR8" s="360"/>
      <c r="AS8" s="360"/>
      <c r="AT8" s="361"/>
      <c r="AU8" s="461" t="s">
        <v>109</v>
      </c>
      <c r="AV8" s="462"/>
      <c r="AW8" s="462"/>
      <c r="AX8" s="462"/>
      <c r="AY8" s="417" t="s">
        <v>110</v>
      </c>
      <c r="AZ8" s="418"/>
      <c r="BA8" s="418"/>
      <c r="BB8" s="418"/>
      <c r="BC8" s="418"/>
      <c r="BD8" s="418"/>
      <c r="BE8" s="418"/>
      <c r="BF8" s="418"/>
      <c r="BG8" s="418"/>
      <c r="BH8" s="418"/>
      <c r="BI8" s="418"/>
      <c r="BJ8" s="418"/>
      <c r="BK8" s="418"/>
      <c r="BL8" s="418"/>
      <c r="BM8" s="419"/>
      <c r="BN8" s="403">
        <v>882713</v>
      </c>
      <c r="BO8" s="404"/>
      <c r="BP8" s="404"/>
      <c r="BQ8" s="404"/>
      <c r="BR8" s="404"/>
      <c r="BS8" s="404"/>
      <c r="BT8" s="404"/>
      <c r="BU8" s="405"/>
      <c r="BV8" s="403">
        <v>616047</v>
      </c>
      <c r="BW8" s="404"/>
      <c r="BX8" s="404"/>
      <c r="BY8" s="404"/>
      <c r="BZ8" s="404"/>
      <c r="CA8" s="404"/>
      <c r="CB8" s="404"/>
      <c r="CC8" s="405"/>
      <c r="CD8" s="443" t="s">
        <v>111</v>
      </c>
      <c r="CE8" s="363"/>
      <c r="CF8" s="363"/>
      <c r="CG8" s="363"/>
      <c r="CH8" s="363"/>
      <c r="CI8" s="363"/>
      <c r="CJ8" s="363"/>
      <c r="CK8" s="363"/>
      <c r="CL8" s="363"/>
      <c r="CM8" s="363"/>
      <c r="CN8" s="363"/>
      <c r="CO8" s="363"/>
      <c r="CP8" s="363"/>
      <c r="CQ8" s="363"/>
      <c r="CR8" s="363"/>
      <c r="CS8" s="444"/>
      <c r="CT8" s="506">
        <v>0.61</v>
      </c>
      <c r="CU8" s="507"/>
      <c r="CV8" s="507"/>
      <c r="CW8" s="507"/>
      <c r="CX8" s="507"/>
      <c r="CY8" s="507"/>
      <c r="CZ8" s="507"/>
      <c r="DA8" s="508"/>
      <c r="DB8" s="506">
        <v>0.63</v>
      </c>
      <c r="DC8" s="507"/>
      <c r="DD8" s="507"/>
      <c r="DE8" s="507"/>
      <c r="DF8" s="507"/>
      <c r="DG8" s="507"/>
      <c r="DH8" s="507"/>
      <c r="DI8" s="508"/>
    </row>
    <row r="9" spans="1:119" ht="18.75" customHeight="1" thickBot="1" x14ac:dyDescent="0.25">
      <c r="A9" s="172"/>
      <c r="B9" s="535" t="s">
        <v>112</v>
      </c>
      <c r="C9" s="536"/>
      <c r="D9" s="536"/>
      <c r="E9" s="536"/>
      <c r="F9" s="536"/>
      <c r="G9" s="536"/>
      <c r="H9" s="536"/>
      <c r="I9" s="536"/>
      <c r="J9" s="536"/>
      <c r="K9" s="454"/>
      <c r="L9" s="537" t="s">
        <v>113</v>
      </c>
      <c r="M9" s="538"/>
      <c r="N9" s="538"/>
      <c r="O9" s="538"/>
      <c r="P9" s="538"/>
      <c r="Q9" s="539"/>
      <c r="R9" s="540">
        <v>48129</v>
      </c>
      <c r="S9" s="541"/>
      <c r="T9" s="541"/>
      <c r="U9" s="541"/>
      <c r="V9" s="542"/>
      <c r="W9" s="472" t="s">
        <v>114</v>
      </c>
      <c r="X9" s="473"/>
      <c r="Y9" s="473"/>
      <c r="Z9" s="473"/>
      <c r="AA9" s="473"/>
      <c r="AB9" s="473"/>
      <c r="AC9" s="473"/>
      <c r="AD9" s="473"/>
      <c r="AE9" s="473"/>
      <c r="AF9" s="473"/>
      <c r="AG9" s="473"/>
      <c r="AH9" s="473"/>
      <c r="AI9" s="473"/>
      <c r="AJ9" s="473"/>
      <c r="AK9" s="473"/>
      <c r="AL9" s="543"/>
      <c r="AM9" s="460" t="s">
        <v>115</v>
      </c>
      <c r="AN9" s="360"/>
      <c r="AO9" s="360"/>
      <c r="AP9" s="360"/>
      <c r="AQ9" s="360"/>
      <c r="AR9" s="360"/>
      <c r="AS9" s="360"/>
      <c r="AT9" s="361"/>
      <c r="AU9" s="461" t="s">
        <v>109</v>
      </c>
      <c r="AV9" s="462"/>
      <c r="AW9" s="462"/>
      <c r="AX9" s="462"/>
      <c r="AY9" s="417" t="s">
        <v>116</v>
      </c>
      <c r="AZ9" s="418"/>
      <c r="BA9" s="418"/>
      <c r="BB9" s="418"/>
      <c r="BC9" s="418"/>
      <c r="BD9" s="418"/>
      <c r="BE9" s="418"/>
      <c r="BF9" s="418"/>
      <c r="BG9" s="418"/>
      <c r="BH9" s="418"/>
      <c r="BI9" s="418"/>
      <c r="BJ9" s="418"/>
      <c r="BK9" s="418"/>
      <c r="BL9" s="418"/>
      <c r="BM9" s="419"/>
      <c r="BN9" s="403">
        <v>266666</v>
      </c>
      <c r="BO9" s="404"/>
      <c r="BP9" s="404"/>
      <c r="BQ9" s="404"/>
      <c r="BR9" s="404"/>
      <c r="BS9" s="404"/>
      <c r="BT9" s="404"/>
      <c r="BU9" s="405"/>
      <c r="BV9" s="403">
        <v>154607</v>
      </c>
      <c r="BW9" s="404"/>
      <c r="BX9" s="404"/>
      <c r="BY9" s="404"/>
      <c r="BZ9" s="404"/>
      <c r="CA9" s="404"/>
      <c r="CB9" s="404"/>
      <c r="CC9" s="405"/>
      <c r="CD9" s="443" t="s">
        <v>117</v>
      </c>
      <c r="CE9" s="363"/>
      <c r="CF9" s="363"/>
      <c r="CG9" s="363"/>
      <c r="CH9" s="363"/>
      <c r="CI9" s="363"/>
      <c r="CJ9" s="363"/>
      <c r="CK9" s="363"/>
      <c r="CL9" s="363"/>
      <c r="CM9" s="363"/>
      <c r="CN9" s="363"/>
      <c r="CO9" s="363"/>
      <c r="CP9" s="363"/>
      <c r="CQ9" s="363"/>
      <c r="CR9" s="363"/>
      <c r="CS9" s="444"/>
      <c r="CT9" s="400">
        <v>11.6</v>
      </c>
      <c r="CU9" s="401"/>
      <c r="CV9" s="401"/>
      <c r="CW9" s="401"/>
      <c r="CX9" s="401"/>
      <c r="CY9" s="401"/>
      <c r="CZ9" s="401"/>
      <c r="DA9" s="402"/>
      <c r="DB9" s="400">
        <v>11.8</v>
      </c>
      <c r="DC9" s="401"/>
      <c r="DD9" s="401"/>
      <c r="DE9" s="401"/>
      <c r="DF9" s="401"/>
      <c r="DG9" s="401"/>
      <c r="DH9" s="401"/>
      <c r="DI9" s="402"/>
    </row>
    <row r="10" spans="1:119" ht="18.75" customHeight="1" thickBot="1" x14ac:dyDescent="0.25">
      <c r="A10" s="172"/>
      <c r="B10" s="535"/>
      <c r="C10" s="536"/>
      <c r="D10" s="536"/>
      <c r="E10" s="536"/>
      <c r="F10" s="536"/>
      <c r="G10" s="536"/>
      <c r="H10" s="536"/>
      <c r="I10" s="536"/>
      <c r="J10" s="536"/>
      <c r="K10" s="454"/>
      <c r="L10" s="359" t="s">
        <v>118</v>
      </c>
      <c r="M10" s="360"/>
      <c r="N10" s="360"/>
      <c r="O10" s="360"/>
      <c r="P10" s="360"/>
      <c r="Q10" s="361"/>
      <c r="R10" s="356">
        <v>49184</v>
      </c>
      <c r="S10" s="357"/>
      <c r="T10" s="357"/>
      <c r="U10" s="357"/>
      <c r="V10" s="416"/>
      <c r="W10" s="544"/>
      <c r="X10" s="354"/>
      <c r="Y10" s="354"/>
      <c r="Z10" s="354"/>
      <c r="AA10" s="354"/>
      <c r="AB10" s="354"/>
      <c r="AC10" s="354"/>
      <c r="AD10" s="354"/>
      <c r="AE10" s="354"/>
      <c r="AF10" s="354"/>
      <c r="AG10" s="354"/>
      <c r="AH10" s="354"/>
      <c r="AI10" s="354"/>
      <c r="AJ10" s="354"/>
      <c r="AK10" s="354"/>
      <c r="AL10" s="545"/>
      <c r="AM10" s="460" t="s">
        <v>119</v>
      </c>
      <c r="AN10" s="360"/>
      <c r="AO10" s="360"/>
      <c r="AP10" s="360"/>
      <c r="AQ10" s="360"/>
      <c r="AR10" s="360"/>
      <c r="AS10" s="360"/>
      <c r="AT10" s="361"/>
      <c r="AU10" s="461" t="s">
        <v>109</v>
      </c>
      <c r="AV10" s="462"/>
      <c r="AW10" s="462"/>
      <c r="AX10" s="462"/>
      <c r="AY10" s="417" t="s">
        <v>120</v>
      </c>
      <c r="AZ10" s="418"/>
      <c r="BA10" s="418"/>
      <c r="BB10" s="418"/>
      <c r="BC10" s="418"/>
      <c r="BD10" s="418"/>
      <c r="BE10" s="418"/>
      <c r="BF10" s="418"/>
      <c r="BG10" s="418"/>
      <c r="BH10" s="418"/>
      <c r="BI10" s="418"/>
      <c r="BJ10" s="418"/>
      <c r="BK10" s="418"/>
      <c r="BL10" s="418"/>
      <c r="BM10" s="419"/>
      <c r="BN10" s="403">
        <v>6</v>
      </c>
      <c r="BO10" s="404"/>
      <c r="BP10" s="404"/>
      <c r="BQ10" s="404"/>
      <c r="BR10" s="404"/>
      <c r="BS10" s="404"/>
      <c r="BT10" s="404"/>
      <c r="BU10" s="405"/>
      <c r="BV10" s="403">
        <v>6</v>
      </c>
      <c r="BW10" s="404"/>
      <c r="BX10" s="404"/>
      <c r="BY10" s="404"/>
      <c r="BZ10" s="404"/>
      <c r="CA10" s="404"/>
      <c r="CB10" s="404"/>
      <c r="CC10" s="405"/>
      <c r="CD10" s="175" t="s">
        <v>121</v>
      </c>
      <c r="CE10" s="176"/>
      <c r="CF10" s="176"/>
      <c r="CG10" s="176"/>
      <c r="CH10" s="176"/>
      <c r="CI10" s="176"/>
      <c r="CJ10" s="176"/>
      <c r="CK10" s="176"/>
      <c r="CL10" s="176"/>
      <c r="CM10" s="176"/>
      <c r="CN10" s="176"/>
      <c r="CO10" s="176"/>
      <c r="CP10" s="176"/>
      <c r="CQ10" s="176"/>
      <c r="CR10" s="176"/>
      <c r="CS10" s="177"/>
      <c r="CT10" s="178"/>
      <c r="CU10" s="179"/>
      <c r="CV10" s="179"/>
      <c r="CW10" s="179"/>
      <c r="CX10" s="179"/>
      <c r="CY10" s="179"/>
      <c r="CZ10" s="179"/>
      <c r="DA10" s="180"/>
      <c r="DB10" s="178"/>
      <c r="DC10" s="179"/>
      <c r="DD10" s="179"/>
      <c r="DE10" s="179"/>
      <c r="DF10" s="179"/>
      <c r="DG10" s="179"/>
      <c r="DH10" s="179"/>
      <c r="DI10" s="180"/>
    </row>
    <row r="11" spans="1:119" ht="18.75" customHeight="1" thickBot="1" x14ac:dyDescent="0.25">
      <c r="A11" s="172"/>
      <c r="B11" s="535"/>
      <c r="C11" s="536"/>
      <c r="D11" s="536"/>
      <c r="E11" s="536"/>
      <c r="F11" s="536"/>
      <c r="G11" s="536"/>
      <c r="H11" s="536"/>
      <c r="I11" s="536"/>
      <c r="J11" s="536"/>
      <c r="K11" s="454"/>
      <c r="L11" s="364" t="s">
        <v>122</v>
      </c>
      <c r="M11" s="365"/>
      <c r="N11" s="365"/>
      <c r="O11" s="365"/>
      <c r="P11" s="365"/>
      <c r="Q11" s="366"/>
      <c r="R11" s="532" t="s">
        <v>123</v>
      </c>
      <c r="S11" s="533"/>
      <c r="T11" s="533"/>
      <c r="U11" s="533"/>
      <c r="V11" s="534"/>
      <c r="W11" s="544"/>
      <c r="X11" s="354"/>
      <c r="Y11" s="354"/>
      <c r="Z11" s="354"/>
      <c r="AA11" s="354"/>
      <c r="AB11" s="354"/>
      <c r="AC11" s="354"/>
      <c r="AD11" s="354"/>
      <c r="AE11" s="354"/>
      <c r="AF11" s="354"/>
      <c r="AG11" s="354"/>
      <c r="AH11" s="354"/>
      <c r="AI11" s="354"/>
      <c r="AJ11" s="354"/>
      <c r="AK11" s="354"/>
      <c r="AL11" s="545"/>
      <c r="AM11" s="460" t="s">
        <v>124</v>
      </c>
      <c r="AN11" s="360"/>
      <c r="AO11" s="360"/>
      <c r="AP11" s="360"/>
      <c r="AQ11" s="360"/>
      <c r="AR11" s="360"/>
      <c r="AS11" s="360"/>
      <c r="AT11" s="361"/>
      <c r="AU11" s="461" t="s">
        <v>109</v>
      </c>
      <c r="AV11" s="462"/>
      <c r="AW11" s="462"/>
      <c r="AX11" s="462"/>
      <c r="AY11" s="417" t="s">
        <v>125</v>
      </c>
      <c r="AZ11" s="418"/>
      <c r="BA11" s="418"/>
      <c r="BB11" s="418"/>
      <c r="BC11" s="418"/>
      <c r="BD11" s="418"/>
      <c r="BE11" s="418"/>
      <c r="BF11" s="418"/>
      <c r="BG11" s="418"/>
      <c r="BH11" s="418"/>
      <c r="BI11" s="418"/>
      <c r="BJ11" s="418"/>
      <c r="BK11" s="418"/>
      <c r="BL11" s="418"/>
      <c r="BM11" s="419"/>
      <c r="BN11" s="403">
        <v>0</v>
      </c>
      <c r="BO11" s="404"/>
      <c r="BP11" s="404"/>
      <c r="BQ11" s="404"/>
      <c r="BR11" s="404"/>
      <c r="BS11" s="404"/>
      <c r="BT11" s="404"/>
      <c r="BU11" s="405"/>
      <c r="BV11" s="403">
        <v>0</v>
      </c>
      <c r="BW11" s="404"/>
      <c r="BX11" s="404"/>
      <c r="BY11" s="404"/>
      <c r="BZ11" s="404"/>
      <c r="CA11" s="404"/>
      <c r="CB11" s="404"/>
      <c r="CC11" s="405"/>
      <c r="CD11" s="443" t="s">
        <v>126</v>
      </c>
      <c r="CE11" s="363"/>
      <c r="CF11" s="363"/>
      <c r="CG11" s="363"/>
      <c r="CH11" s="363"/>
      <c r="CI11" s="363"/>
      <c r="CJ11" s="363"/>
      <c r="CK11" s="363"/>
      <c r="CL11" s="363"/>
      <c r="CM11" s="363"/>
      <c r="CN11" s="363"/>
      <c r="CO11" s="363"/>
      <c r="CP11" s="363"/>
      <c r="CQ11" s="363"/>
      <c r="CR11" s="363"/>
      <c r="CS11" s="444"/>
      <c r="CT11" s="506" t="s">
        <v>127</v>
      </c>
      <c r="CU11" s="507"/>
      <c r="CV11" s="507"/>
      <c r="CW11" s="507"/>
      <c r="CX11" s="507"/>
      <c r="CY11" s="507"/>
      <c r="CZ11" s="507"/>
      <c r="DA11" s="508"/>
      <c r="DB11" s="506" t="s">
        <v>128</v>
      </c>
      <c r="DC11" s="507"/>
      <c r="DD11" s="507"/>
      <c r="DE11" s="507"/>
      <c r="DF11" s="507"/>
      <c r="DG11" s="507"/>
      <c r="DH11" s="507"/>
      <c r="DI11" s="508"/>
    </row>
    <row r="12" spans="1:119" ht="18.75" customHeight="1" x14ac:dyDescent="0.2">
      <c r="A12" s="172"/>
      <c r="B12" s="509" t="s">
        <v>129</v>
      </c>
      <c r="C12" s="510"/>
      <c r="D12" s="510"/>
      <c r="E12" s="510"/>
      <c r="F12" s="510"/>
      <c r="G12" s="510"/>
      <c r="H12" s="510"/>
      <c r="I12" s="510"/>
      <c r="J12" s="510"/>
      <c r="K12" s="511"/>
      <c r="L12" s="518" t="s">
        <v>130</v>
      </c>
      <c r="M12" s="519"/>
      <c r="N12" s="519"/>
      <c r="O12" s="519"/>
      <c r="P12" s="519"/>
      <c r="Q12" s="520"/>
      <c r="R12" s="521">
        <v>48679</v>
      </c>
      <c r="S12" s="522"/>
      <c r="T12" s="522"/>
      <c r="U12" s="522"/>
      <c r="V12" s="523"/>
      <c r="W12" s="524" t="s">
        <v>1</v>
      </c>
      <c r="X12" s="462"/>
      <c r="Y12" s="462"/>
      <c r="Z12" s="462"/>
      <c r="AA12" s="462"/>
      <c r="AB12" s="525"/>
      <c r="AC12" s="526" t="s">
        <v>131</v>
      </c>
      <c r="AD12" s="527"/>
      <c r="AE12" s="527"/>
      <c r="AF12" s="527"/>
      <c r="AG12" s="528"/>
      <c r="AH12" s="526" t="s">
        <v>132</v>
      </c>
      <c r="AI12" s="527"/>
      <c r="AJ12" s="527"/>
      <c r="AK12" s="527"/>
      <c r="AL12" s="529"/>
      <c r="AM12" s="460" t="s">
        <v>133</v>
      </c>
      <c r="AN12" s="360"/>
      <c r="AO12" s="360"/>
      <c r="AP12" s="360"/>
      <c r="AQ12" s="360"/>
      <c r="AR12" s="360"/>
      <c r="AS12" s="360"/>
      <c r="AT12" s="361"/>
      <c r="AU12" s="461" t="s">
        <v>109</v>
      </c>
      <c r="AV12" s="462"/>
      <c r="AW12" s="462"/>
      <c r="AX12" s="462"/>
      <c r="AY12" s="417" t="s">
        <v>134</v>
      </c>
      <c r="AZ12" s="418"/>
      <c r="BA12" s="418"/>
      <c r="BB12" s="418"/>
      <c r="BC12" s="418"/>
      <c r="BD12" s="418"/>
      <c r="BE12" s="418"/>
      <c r="BF12" s="418"/>
      <c r="BG12" s="418"/>
      <c r="BH12" s="418"/>
      <c r="BI12" s="418"/>
      <c r="BJ12" s="418"/>
      <c r="BK12" s="418"/>
      <c r="BL12" s="418"/>
      <c r="BM12" s="419"/>
      <c r="BN12" s="403">
        <v>0</v>
      </c>
      <c r="BO12" s="404"/>
      <c r="BP12" s="404"/>
      <c r="BQ12" s="404"/>
      <c r="BR12" s="404"/>
      <c r="BS12" s="404"/>
      <c r="BT12" s="404"/>
      <c r="BU12" s="405"/>
      <c r="BV12" s="403">
        <v>247488</v>
      </c>
      <c r="BW12" s="404"/>
      <c r="BX12" s="404"/>
      <c r="BY12" s="404"/>
      <c r="BZ12" s="404"/>
      <c r="CA12" s="404"/>
      <c r="CB12" s="404"/>
      <c r="CC12" s="405"/>
      <c r="CD12" s="443" t="s">
        <v>135</v>
      </c>
      <c r="CE12" s="363"/>
      <c r="CF12" s="363"/>
      <c r="CG12" s="363"/>
      <c r="CH12" s="363"/>
      <c r="CI12" s="363"/>
      <c r="CJ12" s="363"/>
      <c r="CK12" s="363"/>
      <c r="CL12" s="363"/>
      <c r="CM12" s="363"/>
      <c r="CN12" s="363"/>
      <c r="CO12" s="363"/>
      <c r="CP12" s="363"/>
      <c r="CQ12" s="363"/>
      <c r="CR12" s="363"/>
      <c r="CS12" s="444"/>
      <c r="CT12" s="506" t="s">
        <v>127</v>
      </c>
      <c r="CU12" s="507"/>
      <c r="CV12" s="507"/>
      <c r="CW12" s="507"/>
      <c r="CX12" s="507"/>
      <c r="CY12" s="507"/>
      <c r="CZ12" s="507"/>
      <c r="DA12" s="508"/>
      <c r="DB12" s="506" t="s">
        <v>128</v>
      </c>
      <c r="DC12" s="507"/>
      <c r="DD12" s="507"/>
      <c r="DE12" s="507"/>
      <c r="DF12" s="507"/>
      <c r="DG12" s="507"/>
      <c r="DH12" s="507"/>
      <c r="DI12" s="508"/>
    </row>
    <row r="13" spans="1:119" ht="18.75" customHeight="1" x14ac:dyDescent="0.2">
      <c r="A13" s="172"/>
      <c r="B13" s="512"/>
      <c r="C13" s="513"/>
      <c r="D13" s="513"/>
      <c r="E13" s="513"/>
      <c r="F13" s="513"/>
      <c r="G13" s="513"/>
      <c r="H13" s="513"/>
      <c r="I13" s="513"/>
      <c r="J13" s="513"/>
      <c r="K13" s="514"/>
      <c r="L13" s="181"/>
      <c r="M13" s="487" t="s">
        <v>136</v>
      </c>
      <c r="N13" s="488"/>
      <c r="O13" s="488"/>
      <c r="P13" s="488"/>
      <c r="Q13" s="489"/>
      <c r="R13" s="490">
        <v>48017</v>
      </c>
      <c r="S13" s="491"/>
      <c r="T13" s="491"/>
      <c r="U13" s="491"/>
      <c r="V13" s="492"/>
      <c r="W13" s="493" t="s">
        <v>137</v>
      </c>
      <c r="X13" s="389"/>
      <c r="Y13" s="389"/>
      <c r="Z13" s="389"/>
      <c r="AA13" s="389"/>
      <c r="AB13" s="390"/>
      <c r="AC13" s="356">
        <v>1017</v>
      </c>
      <c r="AD13" s="357"/>
      <c r="AE13" s="357"/>
      <c r="AF13" s="357"/>
      <c r="AG13" s="358"/>
      <c r="AH13" s="356">
        <v>1160</v>
      </c>
      <c r="AI13" s="357"/>
      <c r="AJ13" s="357"/>
      <c r="AK13" s="357"/>
      <c r="AL13" s="416"/>
      <c r="AM13" s="460" t="s">
        <v>138</v>
      </c>
      <c r="AN13" s="360"/>
      <c r="AO13" s="360"/>
      <c r="AP13" s="360"/>
      <c r="AQ13" s="360"/>
      <c r="AR13" s="360"/>
      <c r="AS13" s="360"/>
      <c r="AT13" s="361"/>
      <c r="AU13" s="461" t="s">
        <v>139</v>
      </c>
      <c r="AV13" s="462"/>
      <c r="AW13" s="462"/>
      <c r="AX13" s="462"/>
      <c r="AY13" s="417" t="s">
        <v>140</v>
      </c>
      <c r="AZ13" s="418"/>
      <c r="BA13" s="418"/>
      <c r="BB13" s="418"/>
      <c r="BC13" s="418"/>
      <c r="BD13" s="418"/>
      <c r="BE13" s="418"/>
      <c r="BF13" s="418"/>
      <c r="BG13" s="418"/>
      <c r="BH13" s="418"/>
      <c r="BI13" s="418"/>
      <c r="BJ13" s="418"/>
      <c r="BK13" s="418"/>
      <c r="BL13" s="418"/>
      <c r="BM13" s="419"/>
      <c r="BN13" s="403">
        <v>266672</v>
      </c>
      <c r="BO13" s="404"/>
      <c r="BP13" s="404"/>
      <c r="BQ13" s="404"/>
      <c r="BR13" s="404"/>
      <c r="BS13" s="404"/>
      <c r="BT13" s="404"/>
      <c r="BU13" s="405"/>
      <c r="BV13" s="403">
        <v>-92875</v>
      </c>
      <c r="BW13" s="404"/>
      <c r="BX13" s="404"/>
      <c r="BY13" s="404"/>
      <c r="BZ13" s="404"/>
      <c r="CA13" s="404"/>
      <c r="CB13" s="404"/>
      <c r="CC13" s="405"/>
      <c r="CD13" s="443" t="s">
        <v>141</v>
      </c>
      <c r="CE13" s="363"/>
      <c r="CF13" s="363"/>
      <c r="CG13" s="363"/>
      <c r="CH13" s="363"/>
      <c r="CI13" s="363"/>
      <c r="CJ13" s="363"/>
      <c r="CK13" s="363"/>
      <c r="CL13" s="363"/>
      <c r="CM13" s="363"/>
      <c r="CN13" s="363"/>
      <c r="CO13" s="363"/>
      <c r="CP13" s="363"/>
      <c r="CQ13" s="363"/>
      <c r="CR13" s="363"/>
      <c r="CS13" s="444"/>
      <c r="CT13" s="400">
        <v>8.9</v>
      </c>
      <c r="CU13" s="401"/>
      <c r="CV13" s="401"/>
      <c r="CW13" s="401"/>
      <c r="CX13" s="401"/>
      <c r="CY13" s="401"/>
      <c r="CZ13" s="401"/>
      <c r="DA13" s="402"/>
      <c r="DB13" s="400">
        <v>8.6</v>
      </c>
      <c r="DC13" s="401"/>
      <c r="DD13" s="401"/>
      <c r="DE13" s="401"/>
      <c r="DF13" s="401"/>
      <c r="DG13" s="401"/>
      <c r="DH13" s="401"/>
      <c r="DI13" s="402"/>
    </row>
    <row r="14" spans="1:119" ht="18.75" customHeight="1" thickBot="1" x14ac:dyDescent="0.25">
      <c r="A14" s="172"/>
      <c r="B14" s="512"/>
      <c r="C14" s="513"/>
      <c r="D14" s="513"/>
      <c r="E14" s="513"/>
      <c r="F14" s="513"/>
      <c r="G14" s="513"/>
      <c r="H14" s="513"/>
      <c r="I14" s="513"/>
      <c r="J14" s="513"/>
      <c r="K14" s="514"/>
      <c r="L14" s="477" t="s">
        <v>142</v>
      </c>
      <c r="M14" s="530"/>
      <c r="N14" s="530"/>
      <c r="O14" s="530"/>
      <c r="P14" s="530"/>
      <c r="Q14" s="531"/>
      <c r="R14" s="490">
        <v>48960</v>
      </c>
      <c r="S14" s="491"/>
      <c r="T14" s="491"/>
      <c r="U14" s="491"/>
      <c r="V14" s="492"/>
      <c r="W14" s="494"/>
      <c r="X14" s="392"/>
      <c r="Y14" s="392"/>
      <c r="Z14" s="392"/>
      <c r="AA14" s="392"/>
      <c r="AB14" s="393"/>
      <c r="AC14" s="483">
        <v>4.7</v>
      </c>
      <c r="AD14" s="484"/>
      <c r="AE14" s="484"/>
      <c r="AF14" s="484"/>
      <c r="AG14" s="485"/>
      <c r="AH14" s="483">
        <v>5.4</v>
      </c>
      <c r="AI14" s="484"/>
      <c r="AJ14" s="484"/>
      <c r="AK14" s="484"/>
      <c r="AL14" s="486"/>
      <c r="AM14" s="460"/>
      <c r="AN14" s="360"/>
      <c r="AO14" s="360"/>
      <c r="AP14" s="360"/>
      <c r="AQ14" s="360"/>
      <c r="AR14" s="360"/>
      <c r="AS14" s="360"/>
      <c r="AT14" s="361"/>
      <c r="AU14" s="461"/>
      <c r="AV14" s="462"/>
      <c r="AW14" s="462"/>
      <c r="AX14" s="462"/>
      <c r="AY14" s="417"/>
      <c r="AZ14" s="418"/>
      <c r="BA14" s="418"/>
      <c r="BB14" s="418"/>
      <c r="BC14" s="418"/>
      <c r="BD14" s="418"/>
      <c r="BE14" s="418"/>
      <c r="BF14" s="418"/>
      <c r="BG14" s="418"/>
      <c r="BH14" s="418"/>
      <c r="BI14" s="418"/>
      <c r="BJ14" s="418"/>
      <c r="BK14" s="418"/>
      <c r="BL14" s="418"/>
      <c r="BM14" s="419"/>
      <c r="BN14" s="403"/>
      <c r="BO14" s="404"/>
      <c r="BP14" s="404"/>
      <c r="BQ14" s="404"/>
      <c r="BR14" s="404"/>
      <c r="BS14" s="404"/>
      <c r="BT14" s="404"/>
      <c r="BU14" s="405"/>
      <c r="BV14" s="403"/>
      <c r="BW14" s="404"/>
      <c r="BX14" s="404"/>
      <c r="BY14" s="404"/>
      <c r="BZ14" s="404"/>
      <c r="CA14" s="404"/>
      <c r="CB14" s="404"/>
      <c r="CC14" s="405"/>
      <c r="CD14" s="440" t="s">
        <v>143</v>
      </c>
      <c r="CE14" s="441"/>
      <c r="CF14" s="441"/>
      <c r="CG14" s="441"/>
      <c r="CH14" s="441"/>
      <c r="CI14" s="441"/>
      <c r="CJ14" s="441"/>
      <c r="CK14" s="441"/>
      <c r="CL14" s="441"/>
      <c r="CM14" s="441"/>
      <c r="CN14" s="441"/>
      <c r="CO14" s="441"/>
      <c r="CP14" s="441"/>
      <c r="CQ14" s="441"/>
      <c r="CR14" s="441"/>
      <c r="CS14" s="442"/>
      <c r="CT14" s="500">
        <v>60.4</v>
      </c>
      <c r="CU14" s="501"/>
      <c r="CV14" s="501"/>
      <c r="CW14" s="501"/>
      <c r="CX14" s="501"/>
      <c r="CY14" s="501"/>
      <c r="CZ14" s="501"/>
      <c r="DA14" s="502"/>
      <c r="DB14" s="500">
        <v>79</v>
      </c>
      <c r="DC14" s="501"/>
      <c r="DD14" s="501"/>
      <c r="DE14" s="501"/>
      <c r="DF14" s="501"/>
      <c r="DG14" s="501"/>
      <c r="DH14" s="501"/>
      <c r="DI14" s="502"/>
    </row>
    <row r="15" spans="1:119" ht="18.75" customHeight="1" x14ac:dyDescent="0.2">
      <c r="A15" s="172"/>
      <c r="B15" s="512"/>
      <c r="C15" s="513"/>
      <c r="D15" s="513"/>
      <c r="E15" s="513"/>
      <c r="F15" s="513"/>
      <c r="G15" s="513"/>
      <c r="H15" s="513"/>
      <c r="I15" s="513"/>
      <c r="J15" s="513"/>
      <c r="K15" s="514"/>
      <c r="L15" s="181"/>
      <c r="M15" s="487" t="s">
        <v>144</v>
      </c>
      <c r="N15" s="488"/>
      <c r="O15" s="488"/>
      <c r="P15" s="488"/>
      <c r="Q15" s="489"/>
      <c r="R15" s="490">
        <v>48319</v>
      </c>
      <c r="S15" s="491"/>
      <c r="T15" s="491"/>
      <c r="U15" s="491"/>
      <c r="V15" s="492"/>
      <c r="W15" s="493" t="s">
        <v>145</v>
      </c>
      <c r="X15" s="389"/>
      <c r="Y15" s="389"/>
      <c r="Z15" s="389"/>
      <c r="AA15" s="389"/>
      <c r="AB15" s="390"/>
      <c r="AC15" s="356">
        <v>4553</v>
      </c>
      <c r="AD15" s="357"/>
      <c r="AE15" s="357"/>
      <c r="AF15" s="357"/>
      <c r="AG15" s="358"/>
      <c r="AH15" s="356">
        <v>4687</v>
      </c>
      <c r="AI15" s="357"/>
      <c r="AJ15" s="357"/>
      <c r="AK15" s="357"/>
      <c r="AL15" s="416"/>
      <c r="AM15" s="460"/>
      <c r="AN15" s="360"/>
      <c r="AO15" s="360"/>
      <c r="AP15" s="360"/>
      <c r="AQ15" s="360"/>
      <c r="AR15" s="360"/>
      <c r="AS15" s="360"/>
      <c r="AT15" s="361"/>
      <c r="AU15" s="461"/>
      <c r="AV15" s="462"/>
      <c r="AW15" s="462"/>
      <c r="AX15" s="462"/>
      <c r="AY15" s="429" t="s">
        <v>146</v>
      </c>
      <c r="AZ15" s="430"/>
      <c r="BA15" s="430"/>
      <c r="BB15" s="430"/>
      <c r="BC15" s="430"/>
      <c r="BD15" s="430"/>
      <c r="BE15" s="430"/>
      <c r="BF15" s="430"/>
      <c r="BG15" s="430"/>
      <c r="BH15" s="430"/>
      <c r="BI15" s="430"/>
      <c r="BJ15" s="430"/>
      <c r="BK15" s="430"/>
      <c r="BL15" s="430"/>
      <c r="BM15" s="431"/>
      <c r="BN15" s="432">
        <v>5007978</v>
      </c>
      <c r="BO15" s="433"/>
      <c r="BP15" s="433"/>
      <c r="BQ15" s="433"/>
      <c r="BR15" s="433"/>
      <c r="BS15" s="433"/>
      <c r="BT15" s="433"/>
      <c r="BU15" s="434"/>
      <c r="BV15" s="432">
        <v>5184159</v>
      </c>
      <c r="BW15" s="433"/>
      <c r="BX15" s="433"/>
      <c r="BY15" s="433"/>
      <c r="BZ15" s="433"/>
      <c r="CA15" s="433"/>
      <c r="CB15" s="433"/>
      <c r="CC15" s="434"/>
      <c r="CD15" s="503" t="s">
        <v>147</v>
      </c>
      <c r="CE15" s="504"/>
      <c r="CF15" s="504"/>
      <c r="CG15" s="504"/>
      <c r="CH15" s="504"/>
      <c r="CI15" s="504"/>
      <c r="CJ15" s="504"/>
      <c r="CK15" s="504"/>
      <c r="CL15" s="504"/>
      <c r="CM15" s="504"/>
      <c r="CN15" s="504"/>
      <c r="CO15" s="504"/>
      <c r="CP15" s="504"/>
      <c r="CQ15" s="504"/>
      <c r="CR15" s="504"/>
      <c r="CS15" s="505"/>
      <c r="CT15" s="182"/>
      <c r="CU15" s="183"/>
      <c r="CV15" s="183"/>
      <c r="CW15" s="183"/>
      <c r="CX15" s="183"/>
      <c r="CY15" s="183"/>
      <c r="CZ15" s="183"/>
      <c r="DA15" s="184"/>
      <c r="DB15" s="182"/>
      <c r="DC15" s="183"/>
      <c r="DD15" s="183"/>
      <c r="DE15" s="183"/>
      <c r="DF15" s="183"/>
      <c r="DG15" s="183"/>
      <c r="DH15" s="183"/>
      <c r="DI15" s="184"/>
    </row>
    <row r="16" spans="1:119" ht="18.75" customHeight="1" x14ac:dyDescent="0.2">
      <c r="A16" s="172"/>
      <c r="B16" s="512"/>
      <c r="C16" s="513"/>
      <c r="D16" s="513"/>
      <c r="E16" s="513"/>
      <c r="F16" s="513"/>
      <c r="G16" s="513"/>
      <c r="H16" s="513"/>
      <c r="I16" s="513"/>
      <c r="J16" s="513"/>
      <c r="K16" s="514"/>
      <c r="L16" s="477" t="s">
        <v>148</v>
      </c>
      <c r="M16" s="478"/>
      <c r="N16" s="478"/>
      <c r="O16" s="478"/>
      <c r="P16" s="478"/>
      <c r="Q16" s="479"/>
      <c r="R16" s="480" t="s">
        <v>149</v>
      </c>
      <c r="S16" s="481"/>
      <c r="T16" s="481"/>
      <c r="U16" s="481"/>
      <c r="V16" s="482"/>
      <c r="W16" s="494"/>
      <c r="X16" s="392"/>
      <c r="Y16" s="392"/>
      <c r="Z16" s="392"/>
      <c r="AA16" s="392"/>
      <c r="AB16" s="393"/>
      <c r="AC16" s="483">
        <v>21.2</v>
      </c>
      <c r="AD16" s="484"/>
      <c r="AE16" s="484"/>
      <c r="AF16" s="484"/>
      <c r="AG16" s="485"/>
      <c r="AH16" s="483">
        <v>21.8</v>
      </c>
      <c r="AI16" s="484"/>
      <c r="AJ16" s="484"/>
      <c r="AK16" s="484"/>
      <c r="AL16" s="486"/>
      <c r="AM16" s="460"/>
      <c r="AN16" s="360"/>
      <c r="AO16" s="360"/>
      <c r="AP16" s="360"/>
      <c r="AQ16" s="360"/>
      <c r="AR16" s="360"/>
      <c r="AS16" s="360"/>
      <c r="AT16" s="361"/>
      <c r="AU16" s="461"/>
      <c r="AV16" s="462"/>
      <c r="AW16" s="462"/>
      <c r="AX16" s="462"/>
      <c r="AY16" s="417" t="s">
        <v>150</v>
      </c>
      <c r="AZ16" s="418"/>
      <c r="BA16" s="418"/>
      <c r="BB16" s="418"/>
      <c r="BC16" s="418"/>
      <c r="BD16" s="418"/>
      <c r="BE16" s="418"/>
      <c r="BF16" s="418"/>
      <c r="BG16" s="418"/>
      <c r="BH16" s="418"/>
      <c r="BI16" s="418"/>
      <c r="BJ16" s="418"/>
      <c r="BK16" s="418"/>
      <c r="BL16" s="418"/>
      <c r="BM16" s="419"/>
      <c r="BN16" s="403">
        <v>8673249</v>
      </c>
      <c r="BO16" s="404"/>
      <c r="BP16" s="404"/>
      <c r="BQ16" s="404"/>
      <c r="BR16" s="404"/>
      <c r="BS16" s="404"/>
      <c r="BT16" s="404"/>
      <c r="BU16" s="405"/>
      <c r="BV16" s="403">
        <v>8262636</v>
      </c>
      <c r="BW16" s="404"/>
      <c r="BX16" s="404"/>
      <c r="BY16" s="404"/>
      <c r="BZ16" s="404"/>
      <c r="CA16" s="404"/>
      <c r="CB16" s="404"/>
      <c r="CC16" s="405"/>
      <c r="CD16" s="185"/>
      <c r="CE16" s="435"/>
      <c r="CF16" s="435"/>
      <c r="CG16" s="435"/>
      <c r="CH16" s="435"/>
      <c r="CI16" s="435"/>
      <c r="CJ16" s="435"/>
      <c r="CK16" s="435"/>
      <c r="CL16" s="435"/>
      <c r="CM16" s="435"/>
      <c r="CN16" s="435"/>
      <c r="CO16" s="435"/>
      <c r="CP16" s="435"/>
      <c r="CQ16" s="435"/>
      <c r="CR16" s="435"/>
      <c r="CS16" s="436"/>
      <c r="CT16" s="400"/>
      <c r="CU16" s="401"/>
      <c r="CV16" s="401"/>
      <c r="CW16" s="401"/>
      <c r="CX16" s="401"/>
      <c r="CY16" s="401"/>
      <c r="CZ16" s="401"/>
      <c r="DA16" s="402"/>
      <c r="DB16" s="400"/>
      <c r="DC16" s="401"/>
      <c r="DD16" s="401"/>
      <c r="DE16" s="401"/>
      <c r="DF16" s="401"/>
      <c r="DG16" s="401"/>
      <c r="DH16" s="401"/>
      <c r="DI16" s="402"/>
    </row>
    <row r="17" spans="1:113" ht="18.75" customHeight="1" thickBot="1" x14ac:dyDescent="0.25">
      <c r="A17" s="172"/>
      <c r="B17" s="515"/>
      <c r="C17" s="516"/>
      <c r="D17" s="516"/>
      <c r="E17" s="516"/>
      <c r="F17" s="516"/>
      <c r="G17" s="516"/>
      <c r="H17" s="516"/>
      <c r="I17" s="516"/>
      <c r="J17" s="516"/>
      <c r="K17" s="517"/>
      <c r="L17" s="186"/>
      <c r="M17" s="496" t="s">
        <v>151</v>
      </c>
      <c r="N17" s="497"/>
      <c r="O17" s="497"/>
      <c r="P17" s="497"/>
      <c r="Q17" s="498"/>
      <c r="R17" s="480" t="s">
        <v>149</v>
      </c>
      <c r="S17" s="481"/>
      <c r="T17" s="481"/>
      <c r="U17" s="481"/>
      <c r="V17" s="482"/>
      <c r="W17" s="493" t="s">
        <v>152</v>
      </c>
      <c r="X17" s="389"/>
      <c r="Y17" s="389"/>
      <c r="Z17" s="389"/>
      <c r="AA17" s="389"/>
      <c r="AB17" s="390"/>
      <c r="AC17" s="356">
        <v>15943</v>
      </c>
      <c r="AD17" s="357"/>
      <c r="AE17" s="357"/>
      <c r="AF17" s="357"/>
      <c r="AG17" s="358"/>
      <c r="AH17" s="356">
        <v>15611</v>
      </c>
      <c r="AI17" s="357"/>
      <c r="AJ17" s="357"/>
      <c r="AK17" s="357"/>
      <c r="AL17" s="416"/>
      <c r="AM17" s="460"/>
      <c r="AN17" s="360"/>
      <c r="AO17" s="360"/>
      <c r="AP17" s="360"/>
      <c r="AQ17" s="360"/>
      <c r="AR17" s="360"/>
      <c r="AS17" s="360"/>
      <c r="AT17" s="361"/>
      <c r="AU17" s="461"/>
      <c r="AV17" s="462"/>
      <c r="AW17" s="462"/>
      <c r="AX17" s="462"/>
      <c r="AY17" s="417" t="s">
        <v>153</v>
      </c>
      <c r="AZ17" s="418"/>
      <c r="BA17" s="418"/>
      <c r="BB17" s="418"/>
      <c r="BC17" s="418"/>
      <c r="BD17" s="418"/>
      <c r="BE17" s="418"/>
      <c r="BF17" s="418"/>
      <c r="BG17" s="418"/>
      <c r="BH17" s="418"/>
      <c r="BI17" s="418"/>
      <c r="BJ17" s="418"/>
      <c r="BK17" s="418"/>
      <c r="BL17" s="418"/>
      <c r="BM17" s="419"/>
      <c r="BN17" s="403">
        <v>6267520</v>
      </c>
      <c r="BO17" s="404"/>
      <c r="BP17" s="404"/>
      <c r="BQ17" s="404"/>
      <c r="BR17" s="404"/>
      <c r="BS17" s="404"/>
      <c r="BT17" s="404"/>
      <c r="BU17" s="405"/>
      <c r="BV17" s="403">
        <v>6508256</v>
      </c>
      <c r="BW17" s="404"/>
      <c r="BX17" s="404"/>
      <c r="BY17" s="404"/>
      <c r="BZ17" s="404"/>
      <c r="CA17" s="404"/>
      <c r="CB17" s="404"/>
      <c r="CC17" s="405"/>
      <c r="CD17" s="185"/>
      <c r="CE17" s="435"/>
      <c r="CF17" s="435"/>
      <c r="CG17" s="435"/>
      <c r="CH17" s="435"/>
      <c r="CI17" s="435"/>
      <c r="CJ17" s="435"/>
      <c r="CK17" s="435"/>
      <c r="CL17" s="435"/>
      <c r="CM17" s="435"/>
      <c r="CN17" s="435"/>
      <c r="CO17" s="435"/>
      <c r="CP17" s="435"/>
      <c r="CQ17" s="435"/>
      <c r="CR17" s="435"/>
      <c r="CS17" s="436"/>
      <c r="CT17" s="400"/>
      <c r="CU17" s="401"/>
      <c r="CV17" s="401"/>
      <c r="CW17" s="401"/>
      <c r="CX17" s="401"/>
      <c r="CY17" s="401"/>
      <c r="CZ17" s="401"/>
      <c r="DA17" s="402"/>
      <c r="DB17" s="400"/>
      <c r="DC17" s="401"/>
      <c r="DD17" s="401"/>
      <c r="DE17" s="401"/>
      <c r="DF17" s="401"/>
      <c r="DG17" s="401"/>
      <c r="DH17" s="401"/>
      <c r="DI17" s="402"/>
    </row>
    <row r="18" spans="1:113" ht="18.75" customHeight="1" thickBot="1" x14ac:dyDescent="0.25">
      <c r="A18" s="172"/>
      <c r="B18" s="453" t="s">
        <v>154</v>
      </c>
      <c r="C18" s="454"/>
      <c r="D18" s="454"/>
      <c r="E18" s="455"/>
      <c r="F18" s="455"/>
      <c r="G18" s="455"/>
      <c r="H18" s="455"/>
      <c r="I18" s="455"/>
      <c r="J18" s="455"/>
      <c r="K18" s="455"/>
      <c r="L18" s="456">
        <v>58.08</v>
      </c>
      <c r="M18" s="456"/>
      <c r="N18" s="456"/>
      <c r="O18" s="456"/>
      <c r="P18" s="456"/>
      <c r="Q18" s="456"/>
      <c r="R18" s="457"/>
      <c r="S18" s="457"/>
      <c r="T18" s="457"/>
      <c r="U18" s="457"/>
      <c r="V18" s="458"/>
      <c r="W18" s="474"/>
      <c r="X18" s="475"/>
      <c r="Y18" s="475"/>
      <c r="Z18" s="475"/>
      <c r="AA18" s="475"/>
      <c r="AB18" s="499"/>
      <c r="AC18" s="373">
        <v>74.099999999999994</v>
      </c>
      <c r="AD18" s="374"/>
      <c r="AE18" s="374"/>
      <c r="AF18" s="374"/>
      <c r="AG18" s="459"/>
      <c r="AH18" s="373">
        <v>72.8</v>
      </c>
      <c r="AI18" s="374"/>
      <c r="AJ18" s="374"/>
      <c r="AK18" s="374"/>
      <c r="AL18" s="375"/>
      <c r="AM18" s="460"/>
      <c r="AN18" s="360"/>
      <c r="AO18" s="360"/>
      <c r="AP18" s="360"/>
      <c r="AQ18" s="360"/>
      <c r="AR18" s="360"/>
      <c r="AS18" s="360"/>
      <c r="AT18" s="361"/>
      <c r="AU18" s="461"/>
      <c r="AV18" s="462"/>
      <c r="AW18" s="462"/>
      <c r="AX18" s="462"/>
      <c r="AY18" s="417" t="s">
        <v>155</v>
      </c>
      <c r="AZ18" s="418"/>
      <c r="BA18" s="418"/>
      <c r="BB18" s="418"/>
      <c r="BC18" s="418"/>
      <c r="BD18" s="418"/>
      <c r="BE18" s="418"/>
      <c r="BF18" s="418"/>
      <c r="BG18" s="418"/>
      <c r="BH18" s="418"/>
      <c r="BI18" s="418"/>
      <c r="BJ18" s="418"/>
      <c r="BK18" s="418"/>
      <c r="BL18" s="418"/>
      <c r="BM18" s="419"/>
      <c r="BN18" s="403">
        <v>10345831</v>
      </c>
      <c r="BO18" s="404"/>
      <c r="BP18" s="404"/>
      <c r="BQ18" s="404"/>
      <c r="BR18" s="404"/>
      <c r="BS18" s="404"/>
      <c r="BT18" s="404"/>
      <c r="BU18" s="405"/>
      <c r="BV18" s="403">
        <v>10005464</v>
      </c>
      <c r="BW18" s="404"/>
      <c r="BX18" s="404"/>
      <c r="BY18" s="404"/>
      <c r="BZ18" s="404"/>
      <c r="CA18" s="404"/>
      <c r="CB18" s="404"/>
      <c r="CC18" s="405"/>
      <c r="CD18" s="185"/>
      <c r="CE18" s="435"/>
      <c r="CF18" s="435"/>
      <c r="CG18" s="435"/>
      <c r="CH18" s="435"/>
      <c r="CI18" s="435"/>
      <c r="CJ18" s="435"/>
      <c r="CK18" s="435"/>
      <c r="CL18" s="435"/>
      <c r="CM18" s="435"/>
      <c r="CN18" s="435"/>
      <c r="CO18" s="435"/>
      <c r="CP18" s="435"/>
      <c r="CQ18" s="435"/>
      <c r="CR18" s="435"/>
      <c r="CS18" s="436"/>
      <c r="CT18" s="400"/>
      <c r="CU18" s="401"/>
      <c r="CV18" s="401"/>
      <c r="CW18" s="401"/>
      <c r="CX18" s="401"/>
      <c r="CY18" s="401"/>
      <c r="CZ18" s="401"/>
      <c r="DA18" s="402"/>
      <c r="DB18" s="400"/>
      <c r="DC18" s="401"/>
      <c r="DD18" s="401"/>
      <c r="DE18" s="401"/>
      <c r="DF18" s="401"/>
      <c r="DG18" s="401"/>
      <c r="DH18" s="401"/>
      <c r="DI18" s="402"/>
    </row>
    <row r="19" spans="1:113" ht="18.75" customHeight="1" thickBot="1" x14ac:dyDescent="0.25">
      <c r="A19" s="172"/>
      <c r="B19" s="453" t="s">
        <v>156</v>
      </c>
      <c r="C19" s="454"/>
      <c r="D19" s="454"/>
      <c r="E19" s="455"/>
      <c r="F19" s="455"/>
      <c r="G19" s="455"/>
      <c r="H19" s="455"/>
      <c r="I19" s="455"/>
      <c r="J19" s="455"/>
      <c r="K19" s="455"/>
      <c r="L19" s="463">
        <v>829</v>
      </c>
      <c r="M19" s="463"/>
      <c r="N19" s="463"/>
      <c r="O19" s="463"/>
      <c r="P19" s="463"/>
      <c r="Q19" s="463"/>
      <c r="R19" s="464"/>
      <c r="S19" s="464"/>
      <c r="T19" s="464"/>
      <c r="U19" s="464"/>
      <c r="V19" s="465"/>
      <c r="W19" s="472"/>
      <c r="X19" s="473"/>
      <c r="Y19" s="473"/>
      <c r="Z19" s="473"/>
      <c r="AA19" s="473"/>
      <c r="AB19" s="473"/>
      <c r="AC19" s="476"/>
      <c r="AD19" s="476"/>
      <c r="AE19" s="476"/>
      <c r="AF19" s="476"/>
      <c r="AG19" s="476"/>
      <c r="AH19" s="476"/>
      <c r="AI19" s="476"/>
      <c r="AJ19" s="476"/>
      <c r="AK19" s="476"/>
      <c r="AL19" s="495"/>
      <c r="AM19" s="460"/>
      <c r="AN19" s="360"/>
      <c r="AO19" s="360"/>
      <c r="AP19" s="360"/>
      <c r="AQ19" s="360"/>
      <c r="AR19" s="360"/>
      <c r="AS19" s="360"/>
      <c r="AT19" s="361"/>
      <c r="AU19" s="461"/>
      <c r="AV19" s="462"/>
      <c r="AW19" s="462"/>
      <c r="AX19" s="462"/>
      <c r="AY19" s="417" t="s">
        <v>157</v>
      </c>
      <c r="AZ19" s="418"/>
      <c r="BA19" s="418"/>
      <c r="BB19" s="418"/>
      <c r="BC19" s="418"/>
      <c r="BD19" s="418"/>
      <c r="BE19" s="418"/>
      <c r="BF19" s="418"/>
      <c r="BG19" s="418"/>
      <c r="BH19" s="418"/>
      <c r="BI19" s="418"/>
      <c r="BJ19" s="418"/>
      <c r="BK19" s="418"/>
      <c r="BL19" s="418"/>
      <c r="BM19" s="419"/>
      <c r="BN19" s="403">
        <v>12903468</v>
      </c>
      <c r="BO19" s="404"/>
      <c r="BP19" s="404"/>
      <c r="BQ19" s="404"/>
      <c r="BR19" s="404"/>
      <c r="BS19" s="404"/>
      <c r="BT19" s="404"/>
      <c r="BU19" s="405"/>
      <c r="BV19" s="403">
        <v>11964637</v>
      </c>
      <c r="BW19" s="404"/>
      <c r="BX19" s="404"/>
      <c r="BY19" s="404"/>
      <c r="BZ19" s="404"/>
      <c r="CA19" s="404"/>
      <c r="CB19" s="404"/>
      <c r="CC19" s="405"/>
      <c r="CD19" s="185"/>
      <c r="CE19" s="435"/>
      <c r="CF19" s="435"/>
      <c r="CG19" s="435"/>
      <c r="CH19" s="435"/>
      <c r="CI19" s="435"/>
      <c r="CJ19" s="435"/>
      <c r="CK19" s="435"/>
      <c r="CL19" s="435"/>
      <c r="CM19" s="435"/>
      <c r="CN19" s="435"/>
      <c r="CO19" s="435"/>
      <c r="CP19" s="435"/>
      <c r="CQ19" s="435"/>
      <c r="CR19" s="435"/>
      <c r="CS19" s="436"/>
      <c r="CT19" s="400"/>
      <c r="CU19" s="401"/>
      <c r="CV19" s="401"/>
      <c r="CW19" s="401"/>
      <c r="CX19" s="401"/>
      <c r="CY19" s="401"/>
      <c r="CZ19" s="401"/>
      <c r="DA19" s="402"/>
      <c r="DB19" s="400"/>
      <c r="DC19" s="401"/>
      <c r="DD19" s="401"/>
      <c r="DE19" s="401"/>
      <c r="DF19" s="401"/>
      <c r="DG19" s="401"/>
      <c r="DH19" s="401"/>
      <c r="DI19" s="402"/>
    </row>
    <row r="20" spans="1:113" ht="18.75" customHeight="1" thickBot="1" x14ac:dyDescent="0.25">
      <c r="A20" s="172"/>
      <c r="B20" s="453" t="s">
        <v>158</v>
      </c>
      <c r="C20" s="454"/>
      <c r="D20" s="454"/>
      <c r="E20" s="455"/>
      <c r="F20" s="455"/>
      <c r="G20" s="455"/>
      <c r="H20" s="455"/>
      <c r="I20" s="455"/>
      <c r="J20" s="455"/>
      <c r="K20" s="455"/>
      <c r="L20" s="463">
        <v>19558</v>
      </c>
      <c r="M20" s="463"/>
      <c r="N20" s="463"/>
      <c r="O20" s="463"/>
      <c r="P20" s="463"/>
      <c r="Q20" s="463"/>
      <c r="R20" s="464"/>
      <c r="S20" s="464"/>
      <c r="T20" s="464"/>
      <c r="U20" s="464"/>
      <c r="V20" s="465"/>
      <c r="W20" s="474"/>
      <c r="X20" s="475"/>
      <c r="Y20" s="475"/>
      <c r="Z20" s="475"/>
      <c r="AA20" s="475"/>
      <c r="AB20" s="475"/>
      <c r="AC20" s="466"/>
      <c r="AD20" s="466"/>
      <c r="AE20" s="466"/>
      <c r="AF20" s="466"/>
      <c r="AG20" s="466"/>
      <c r="AH20" s="466"/>
      <c r="AI20" s="466"/>
      <c r="AJ20" s="466"/>
      <c r="AK20" s="466"/>
      <c r="AL20" s="467"/>
      <c r="AM20" s="468"/>
      <c r="AN20" s="365"/>
      <c r="AO20" s="365"/>
      <c r="AP20" s="365"/>
      <c r="AQ20" s="365"/>
      <c r="AR20" s="365"/>
      <c r="AS20" s="365"/>
      <c r="AT20" s="366"/>
      <c r="AU20" s="469"/>
      <c r="AV20" s="470"/>
      <c r="AW20" s="470"/>
      <c r="AX20" s="471"/>
      <c r="AY20" s="417"/>
      <c r="AZ20" s="418"/>
      <c r="BA20" s="418"/>
      <c r="BB20" s="418"/>
      <c r="BC20" s="418"/>
      <c r="BD20" s="418"/>
      <c r="BE20" s="418"/>
      <c r="BF20" s="418"/>
      <c r="BG20" s="418"/>
      <c r="BH20" s="418"/>
      <c r="BI20" s="418"/>
      <c r="BJ20" s="418"/>
      <c r="BK20" s="418"/>
      <c r="BL20" s="418"/>
      <c r="BM20" s="419"/>
      <c r="BN20" s="403"/>
      <c r="BO20" s="404"/>
      <c r="BP20" s="404"/>
      <c r="BQ20" s="404"/>
      <c r="BR20" s="404"/>
      <c r="BS20" s="404"/>
      <c r="BT20" s="404"/>
      <c r="BU20" s="405"/>
      <c r="BV20" s="403"/>
      <c r="BW20" s="404"/>
      <c r="BX20" s="404"/>
      <c r="BY20" s="404"/>
      <c r="BZ20" s="404"/>
      <c r="CA20" s="404"/>
      <c r="CB20" s="404"/>
      <c r="CC20" s="405"/>
      <c r="CD20" s="185"/>
      <c r="CE20" s="435"/>
      <c r="CF20" s="435"/>
      <c r="CG20" s="435"/>
      <c r="CH20" s="435"/>
      <c r="CI20" s="435"/>
      <c r="CJ20" s="435"/>
      <c r="CK20" s="435"/>
      <c r="CL20" s="435"/>
      <c r="CM20" s="435"/>
      <c r="CN20" s="435"/>
      <c r="CO20" s="435"/>
      <c r="CP20" s="435"/>
      <c r="CQ20" s="435"/>
      <c r="CR20" s="435"/>
      <c r="CS20" s="436"/>
      <c r="CT20" s="400"/>
      <c r="CU20" s="401"/>
      <c r="CV20" s="401"/>
      <c r="CW20" s="401"/>
      <c r="CX20" s="401"/>
      <c r="CY20" s="401"/>
      <c r="CZ20" s="401"/>
      <c r="DA20" s="402"/>
      <c r="DB20" s="400"/>
      <c r="DC20" s="401"/>
      <c r="DD20" s="401"/>
      <c r="DE20" s="401"/>
      <c r="DF20" s="401"/>
      <c r="DG20" s="401"/>
      <c r="DH20" s="401"/>
      <c r="DI20" s="402"/>
    </row>
    <row r="21" spans="1:113" ht="18.75" customHeight="1" thickBot="1" x14ac:dyDescent="0.25">
      <c r="A21" s="172"/>
      <c r="B21" s="450" t="s">
        <v>159</v>
      </c>
      <c r="C21" s="451"/>
      <c r="D21" s="451"/>
      <c r="E21" s="451"/>
      <c r="F21" s="451"/>
      <c r="G21" s="451"/>
      <c r="H21" s="451"/>
      <c r="I21" s="451"/>
      <c r="J21" s="451"/>
      <c r="K21" s="451"/>
      <c r="L21" s="451"/>
      <c r="M21" s="451"/>
      <c r="N21" s="451"/>
      <c r="O21" s="451"/>
      <c r="P21" s="451"/>
      <c r="Q21" s="451"/>
      <c r="R21" s="451"/>
      <c r="S21" s="451"/>
      <c r="T21" s="451"/>
      <c r="U21" s="451"/>
      <c r="V21" s="451"/>
      <c r="W21" s="451"/>
      <c r="X21" s="451"/>
      <c r="Y21" s="451"/>
      <c r="Z21" s="451"/>
      <c r="AA21" s="451"/>
      <c r="AB21" s="451"/>
      <c r="AC21" s="451"/>
      <c r="AD21" s="451"/>
      <c r="AE21" s="451"/>
      <c r="AF21" s="451"/>
      <c r="AG21" s="451"/>
      <c r="AH21" s="451"/>
      <c r="AI21" s="451"/>
      <c r="AJ21" s="451"/>
      <c r="AK21" s="451"/>
      <c r="AL21" s="451"/>
      <c r="AM21" s="451"/>
      <c r="AN21" s="451"/>
      <c r="AO21" s="451"/>
      <c r="AP21" s="451"/>
      <c r="AQ21" s="451"/>
      <c r="AR21" s="451"/>
      <c r="AS21" s="451"/>
      <c r="AT21" s="451"/>
      <c r="AU21" s="451"/>
      <c r="AV21" s="451"/>
      <c r="AW21" s="451"/>
      <c r="AX21" s="452"/>
      <c r="AY21" s="376"/>
      <c r="AZ21" s="377"/>
      <c r="BA21" s="377"/>
      <c r="BB21" s="377"/>
      <c r="BC21" s="377"/>
      <c r="BD21" s="377"/>
      <c r="BE21" s="377"/>
      <c r="BF21" s="377"/>
      <c r="BG21" s="377"/>
      <c r="BH21" s="377"/>
      <c r="BI21" s="377"/>
      <c r="BJ21" s="377"/>
      <c r="BK21" s="377"/>
      <c r="BL21" s="377"/>
      <c r="BM21" s="378"/>
      <c r="BN21" s="437"/>
      <c r="BO21" s="438"/>
      <c r="BP21" s="438"/>
      <c r="BQ21" s="438"/>
      <c r="BR21" s="438"/>
      <c r="BS21" s="438"/>
      <c r="BT21" s="438"/>
      <c r="BU21" s="439"/>
      <c r="BV21" s="437"/>
      <c r="BW21" s="438"/>
      <c r="BX21" s="438"/>
      <c r="BY21" s="438"/>
      <c r="BZ21" s="438"/>
      <c r="CA21" s="438"/>
      <c r="CB21" s="438"/>
      <c r="CC21" s="439"/>
      <c r="CD21" s="185"/>
      <c r="CE21" s="435"/>
      <c r="CF21" s="435"/>
      <c r="CG21" s="435"/>
      <c r="CH21" s="435"/>
      <c r="CI21" s="435"/>
      <c r="CJ21" s="435"/>
      <c r="CK21" s="435"/>
      <c r="CL21" s="435"/>
      <c r="CM21" s="435"/>
      <c r="CN21" s="435"/>
      <c r="CO21" s="435"/>
      <c r="CP21" s="435"/>
      <c r="CQ21" s="435"/>
      <c r="CR21" s="435"/>
      <c r="CS21" s="436"/>
      <c r="CT21" s="400"/>
      <c r="CU21" s="401"/>
      <c r="CV21" s="401"/>
      <c r="CW21" s="401"/>
      <c r="CX21" s="401"/>
      <c r="CY21" s="401"/>
      <c r="CZ21" s="401"/>
      <c r="DA21" s="402"/>
      <c r="DB21" s="400"/>
      <c r="DC21" s="401"/>
      <c r="DD21" s="401"/>
      <c r="DE21" s="401"/>
      <c r="DF21" s="401"/>
      <c r="DG21" s="401"/>
      <c r="DH21" s="401"/>
      <c r="DI21" s="402"/>
    </row>
    <row r="22" spans="1:113" ht="18.75" customHeight="1" x14ac:dyDescent="0.2">
      <c r="A22" s="172"/>
      <c r="B22" s="379" t="s">
        <v>160</v>
      </c>
      <c r="C22" s="380"/>
      <c r="D22" s="381"/>
      <c r="E22" s="388" t="s">
        <v>1</v>
      </c>
      <c r="F22" s="389"/>
      <c r="G22" s="389"/>
      <c r="H22" s="389"/>
      <c r="I22" s="389"/>
      <c r="J22" s="389"/>
      <c r="K22" s="390"/>
      <c r="L22" s="388" t="s">
        <v>161</v>
      </c>
      <c r="M22" s="389"/>
      <c r="N22" s="389"/>
      <c r="O22" s="389"/>
      <c r="P22" s="390"/>
      <c r="Q22" s="394" t="s">
        <v>162</v>
      </c>
      <c r="R22" s="395"/>
      <c r="S22" s="395"/>
      <c r="T22" s="395"/>
      <c r="U22" s="395"/>
      <c r="V22" s="396"/>
      <c r="W22" s="445" t="s">
        <v>163</v>
      </c>
      <c r="X22" s="380"/>
      <c r="Y22" s="381"/>
      <c r="Z22" s="388" t="s">
        <v>1</v>
      </c>
      <c r="AA22" s="389"/>
      <c r="AB22" s="389"/>
      <c r="AC22" s="389"/>
      <c r="AD22" s="389"/>
      <c r="AE22" s="389"/>
      <c r="AF22" s="389"/>
      <c r="AG22" s="390"/>
      <c r="AH22" s="406" t="s">
        <v>164</v>
      </c>
      <c r="AI22" s="389"/>
      <c r="AJ22" s="389"/>
      <c r="AK22" s="389"/>
      <c r="AL22" s="390"/>
      <c r="AM22" s="406" t="s">
        <v>165</v>
      </c>
      <c r="AN22" s="407"/>
      <c r="AO22" s="407"/>
      <c r="AP22" s="407"/>
      <c r="AQ22" s="407"/>
      <c r="AR22" s="408"/>
      <c r="AS22" s="394" t="s">
        <v>162</v>
      </c>
      <c r="AT22" s="395"/>
      <c r="AU22" s="395"/>
      <c r="AV22" s="395"/>
      <c r="AW22" s="395"/>
      <c r="AX22" s="412"/>
      <c r="AY22" s="429" t="s">
        <v>166</v>
      </c>
      <c r="AZ22" s="430"/>
      <c r="BA22" s="430"/>
      <c r="BB22" s="430"/>
      <c r="BC22" s="430"/>
      <c r="BD22" s="430"/>
      <c r="BE22" s="430"/>
      <c r="BF22" s="430"/>
      <c r="BG22" s="430"/>
      <c r="BH22" s="430"/>
      <c r="BI22" s="430"/>
      <c r="BJ22" s="430"/>
      <c r="BK22" s="430"/>
      <c r="BL22" s="430"/>
      <c r="BM22" s="431"/>
      <c r="BN22" s="432">
        <v>15615683</v>
      </c>
      <c r="BO22" s="433"/>
      <c r="BP22" s="433"/>
      <c r="BQ22" s="433"/>
      <c r="BR22" s="433"/>
      <c r="BS22" s="433"/>
      <c r="BT22" s="433"/>
      <c r="BU22" s="434"/>
      <c r="BV22" s="432">
        <v>16189443</v>
      </c>
      <c r="BW22" s="433"/>
      <c r="BX22" s="433"/>
      <c r="BY22" s="433"/>
      <c r="BZ22" s="433"/>
      <c r="CA22" s="433"/>
      <c r="CB22" s="433"/>
      <c r="CC22" s="434"/>
      <c r="CD22" s="185"/>
      <c r="CE22" s="435"/>
      <c r="CF22" s="435"/>
      <c r="CG22" s="435"/>
      <c r="CH22" s="435"/>
      <c r="CI22" s="435"/>
      <c r="CJ22" s="435"/>
      <c r="CK22" s="435"/>
      <c r="CL22" s="435"/>
      <c r="CM22" s="435"/>
      <c r="CN22" s="435"/>
      <c r="CO22" s="435"/>
      <c r="CP22" s="435"/>
      <c r="CQ22" s="435"/>
      <c r="CR22" s="435"/>
      <c r="CS22" s="436"/>
      <c r="CT22" s="400"/>
      <c r="CU22" s="401"/>
      <c r="CV22" s="401"/>
      <c r="CW22" s="401"/>
      <c r="CX22" s="401"/>
      <c r="CY22" s="401"/>
      <c r="CZ22" s="401"/>
      <c r="DA22" s="402"/>
      <c r="DB22" s="400"/>
      <c r="DC22" s="401"/>
      <c r="DD22" s="401"/>
      <c r="DE22" s="401"/>
      <c r="DF22" s="401"/>
      <c r="DG22" s="401"/>
      <c r="DH22" s="401"/>
      <c r="DI22" s="402"/>
    </row>
    <row r="23" spans="1:113" ht="18.75" customHeight="1" x14ac:dyDescent="0.2">
      <c r="A23" s="172"/>
      <c r="B23" s="382"/>
      <c r="C23" s="383"/>
      <c r="D23" s="384"/>
      <c r="E23" s="391"/>
      <c r="F23" s="392"/>
      <c r="G23" s="392"/>
      <c r="H23" s="392"/>
      <c r="I23" s="392"/>
      <c r="J23" s="392"/>
      <c r="K23" s="393"/>
      <c r="L23" s="391"/>
      <c r="M23" s="392"/>
      <c r="N23" s="392"/>
      <c r="O23" s="392"/>
      <c r="P23" s="393"/>
      <c r="Q23" s="397"/>
      <c r="R23" s="398"/>
      <c r="S23" s="398"/>
      <c r="T23" s="398"/>
      <c r="U23" s="398"/>
      <c r="V23" s="399"/>
      <c r="W23" s="446"/>
      <c r="X23" s="383"/>
      <c r="Y23" s="384"/>
      <c r="Z23" s="391"/>
      <c r="AA23" s="392"/>
      <c r="AB23" s="392"/>
      <c r="AC23" s="392"/>
      <c r="AD23" s="392"/>
      <c r="AE23" s="392"/>
      <c r="AF23" s="392"/>
      <c r="AG23" s="393"/>
      <c r="AH23" s="391"/>
      <c r="AI23" s="392"/>
      <c r="AJ23" s="392"/>
      <c r="AK23" s="392"/>
      <c r="AL23" s="393"/>
      <c r="AM23" s="409"/>
      <c r="AN23" s="410"/>
      <c r="AO23" s="410"/>
      <c r="AP23" s="410"/>
      <c r="AQ23" s="410"/>
      <c r="AR23" s="411"/>
      <c r="AS23" s="397"/>
      <c r="AT23" s="398"/>
      <c r="AU23" s="398"/>
      <c r="AV23" s="398"/>
      <c r="AW23" s="398"/>
      <c r="AX23" s="413"/>
      <c r="AY23" s="417" t="s">
        <v>167</v>
      </c>
      <c r="AZ23" s="418"/>
      <c r="BA23" s="418"/>
      <c r="BB23" s="418"/>
      <c r="BC23" s="418"/>
      <c r="BD23" s="418"/>
      <c r="BE23" s="418"/>
      <c r="BF23" s="418"/>
      <c r="BG23" s="418"/>
      <c r="BH23" s="418"/>
      <c r="BI23" s="418"/>
      <c r="BJ23" s="418"/>
      <c r="BK23" s="418"/>
      <c r="BL23" s="418"/>
      <c r="BM23" s="419"/>
      <c r="BN23" s="403">
        <v>11738607</v>
      </c>
      <c r="BO23" s="404"/>
      <c r="BP23" s="404"/>
      <c r="BQ23" s="404"/>
      <c r="BR23" s="404"/>
      <c r="BS23" s="404"/>
      <c r="BT23" s="404"/>
      <c r="BU23" s="405"/>
      <c r="BV23" s="403">
        <v>11988628</v>
      </c>
      <c r="BW23" s="404"/>
      <c r="BX23" s="404"/>
      <c r="BY23" s="404"/>
      <c r="BZ23" s="404"/>
      <c r="CA23" s="404"/>
      <c r="CB23" s="404"/>
      <c r="CC23" s="405"/>
      <c r="CD23" s="185"/>
      <c r="CE23" s="435"/>
      <c r="CF23" s="435"/>
      <c r="CG23" s="435"/>
      <c r="CH23" s="435"/>
      <c r="CI23" s="435"/>
      <c r="CJ23" s="435"/>
      <c r="CK23" s="435"/>
      <c r="CL23" s="435"/>
      <c r="CM23" s="435"/>
      <c r="CN23" s="435"/>
      <c r="CO23" s="435"/>
      <c r="CP23" s="435"/>
      <c r="CQ23" s="435"/>
      <c r="CR23" s="435"/>
      <c r="CS23" s="436"/>
      <c r="CT23" s="400"/>
      <c r="CU23" s="401"/>
      <c r="CV23" s="401"/>
      <c r="CW23" s="401"/>
      <c r="CX23" s="401"/>
      <c r="CY23" s="401"/>
      <c r="CZ23" s="401"/>
      <c r="DA23" s="402"/>
      <c r="DB23" s="400"/>
      <c r="DC23" s="401"/>
      <c r="DD23" s="401"/>
      <c r="DE23" s="401"/>
      <c r="DF23" s="401"/>
      <c r="DG23" s="401"/>
      <c r="DH23" s="401"/>
      <c r="DI23" s="402"/>
    </row>
    <row r="24" spans="1:113" ht="18.75" customHeight="1" thickBot="1" x14ac:dyDescent="0.25">
      <c r="A24" s="172"/>
      <c r="B24" s="382"/>
      <c r="C24" s="383"/>
      <c r="D24" s="384"/>
      <c r="E24" s="359" t="s">
        <v>168</v>
      </c>
      <c r="F24" s="360"/>
      <c r="G24" s="360"/>
      <c r="H24" s="360"/>
      <c r="I24" s="360"/>
      <c r="J24" s="360"/>
      <c r="K24" s="361"/>
      <c r="L24" s="356">
        <v>1</v>
      </c>
      <c r="M24" s="357"/>
      <c r="N24" s="357"/>
      <c r="O24" s="357"/>
      <c r="P24" s="358"/>
      <c r="Q24" s="356">
        <v>8200</v>
      </c>
      <c r="R24" s="357"/>
      <c r="S24" s="357"/>
      <c r="T24" s="357"/>
      <c r="U24" s="357"/>
      <c r="V24" s="358"/>
      <c r="W24" s="446"/>
      <c r="X24" s="383"/>
      <c r="Y24" s="384"/>
      <c r="Z24" s="359" t="s">
        <v>169</v>
      </c>
      <c r="AA24" s="360"/>
      <c r="AB24" s="360"/>
      <c r="AC24" s="360"/>
      <c r="AD24" s="360"/>
      <c r="AE24" s="360"/>
      <c r="AF24" s="360"/>
      <c r="AG24" s="361"/>
      <c r="AH24" s="356">
        <v>335</v>
      </c>
      <c r="AI24" s="357"/>
      <c r="AJ24" s="357"/>
      <c r="AK24" s="357"/>
      <c r="AL24" s="358"/>
      <c r="AM24" s="356">
        <v>1074345</v>
      </c>
      <c r="AN24" s="357"/>
      <c r="AO24" s="357"/>
      <c r="AP24" s="357"/>
      <c r="AQ24" s="357"/>
      <c r="AR24" s="358"/>
      <c r="AS24" s="356">
        <v>3207</v>
      </c>
      <c r="AT24" s="357"/>
      <c r="AU24" s="357"/>
      <c r="AV24" s="357"/>
      <c r="AW24" s="357"/>
      <c r="AX24" s="416"/>
      <c r="AY24" s="376" t="s">
        <v>170</v>
      </c>
      <c r="AZ24" s="377"/>
      <c r="BA24" s="377"/>
      <c r="BB24" s="377"/>
      <c r="BC24" s="377"/>
      <c r="BD24" s="377"/>
      <c r="BE24" s="377"/>
      <c r="BF24" s="377"/>
      <c r="BG24" s="377"/>
      <c r="BH24" s="377"/>
      <c r="BI24" s="377"/>
      <c r="BJ24" s="377"/>
      <c r="BK24" s="377"/>
      <c r="BL24" s="377"/>
      <c r="BM24" s="378"/>
      <c r="BN24" s="403">
        <v>7506515</v>
      </c>
      <c r="BO24" s="404"/>
      <c r="BP24" s="404"/>
      <c r="BQ24" s="404"/>
      <c r="BR24" s="404"/>
      <c r="BS24" s="404"/>
      <c r="BT24" s="404"/>
      <c r="BU24" s="405"/>
      <c r="BV24" s="403">
        <v>8138297</v>
      </c>
      <c r="BW24" s="404"/>
      <c r="BX24" s="404"/>
      <c r="BY24" s="404"/>
      <c r="BZ24" s="404"/>
      <c r="CA24" s="404"/>
      <c r="CB24" s="404"/>
      <c r="CC24" s="405"/>
      <c r="CD24" s="185"/>
      <c r="CE24" s="435"/>
      <c r="CF24" s="435"/>
      <c r="CG24" s="435"/>
      <c r="CH24" s="435"/>
      <c r="CI24" s="435"/>
      <c r="CJ24" s="435"/>
      <c r="CK24" s="435"/>
      <c r="CL24" s="435"/>
      <c r="CM24" s="435"/>
      <c r="CN24" s="435"/>
      <c r="CO24" s="435"/>
      <c r="CP24" s="435"/>
      <c r="CQ24" s="435"/>
      <c r="CR24" s="435"/>
      <c r="CS24" s="436"/>
      <c r="CT24" s="400"/>
      <c r="CU24" s="401"/>
      <c r="CV24" s="401"/>
      <c r="CW24" s="401"/>
      <c r="CX24" s="401"/>
      <c r="CY24" s="401"/>
      <c r="CZ24" s="401"/>
      <c r="DA24" s="402"/>
      <c r="DB24" s="400"/>
      <c r="DC24" s="401"/>
      <c r="DD24" s="401"/>
      <c r="DE24" s="401"/>
      <c r="DF24" s="401"/>
      <c r="DG24" s="401"/>
      <c r="DH24" s="401"/>
      <c r="DI24" s="402"/>
    </row>
    <row r="25" spans="1:113" ht="18.75" customHeight="1" x14ac:dyDescent="0.2">
      <c r="A25" s="172"/>
      <c r="B25" s="382"/>
      <c r="C25" s="383"/>
      <c r="D25" s="384"/>
      <c r="E25" s="359" t="s">
        <v>171</v>
      </c>
      <c r="F25" s="360"/>
      <c r="G25" s="360"/>
      <c r="H25" s="360"/>
      <c r="I25" s="360"/>
      <c r="J25" s="360"/>
      <c r="K25" s="361"/>
      <c r="L25" s="356">
        <v>1</v>
      </c>
      <c r="M25" s="357"/>
      <c r="N25" s="357"/>
      <c r="O25" s="357"/>
      <c r="P25" s="358"/>
      <c r="Q25" s="356">
        <v>6720</v>
      </c>
      <c r="R25" s="357"/>
      <c r="S25" s="357"/>
      <c r="T25" s="357"/>
      <c r="U25" s="357"/>
      <c r="V25" s="358"/>
      <c r="W25" s="446"/>
      <c r="X25" s="383"/>
      <c r="Y25" s="384"/>
      <c r="Z25" s="359" t="s">
        <v>172</v>
      </c>
      <c r="AA25" s="360"/>
      <c r="AB25" s="360"/>
      <c r="AC25" s="360"/>
      <c r="AD25" s="360"/>
      <c r="AE25" s="360"/>
      <c r="AF25" s="360"/>
      <c r="AG25" s="361"/>
      <c r="AH25" s="356" t="s">
        <v>173</v>
      </c>
      <c r="AI25" s="357"/>
      <c r="AJ25" s="357"/>
      <c r="AK25" s="357"/>
      <c r="AL25" s="358"/>
      <c r="AM25" s="356" t="s">
        <v>173</v>
      </c>
      <c r="AN25" s="357"/>
      <c r="AO25" s="357"/>
      <c r="AP25" s="357"/>
      <c r="AQ25" s="357"/>
      <c r="AR25" s="358"/>
      <c r="AS25" s="356" t="s">
        <v>173</v>
      </c>
      <c r="AT25" s="357"/>
      <c r="AU25" s="357"/>
      <c r="AV25" s="357"/>
      <c r="AW25" s="357"/>
      <c r="AX25" s="416"/>
      <c r="AY25" s="429" t="s">
        <v>174</v>
      </c>
      <c r="AZ25" s="430"/>
      <c r="BA25" s="430"/>
      <c r="BB25" s="430"/>
      <c r="BC25" s="430"/>
      <c r="BD25" s="430"/>
      <c r="BE25" s="430"/>
      <c r="BF25" s="430"/>
      <c r="BG25" s="430"/>
      <c r="BH25" s="430"/>
      <c r="BI25" s="430"/>
      <c r="BJ25" s="430"/>
      <c r="BK25" s="430"/>
      <c r="BL25" s="430"/>
      <c r="BM25" s="431"/>
      <c r="BN25" s="432">
        <v>2529513</v>
      </c>
      <c r="BO25" s="433"/>
      <c r="BP25" s="433"/>
      <c r="BQ25" s="433"/>
      <c r="BR25" s="433"/>
      <c r="BS25" s="433"/>
      <c r="BT25" s="433"/>
      <c r="BU25" s="434"/>
      <c r="BV25" s="432">
        <v>1058273</v>
      </c>
      <c r="BW25" s="433"/>
      <c r="BX25" s="433"/>
      <c r="BY25" s="433"/>
      <c r="BZ25" s="433"/>
      <c r="CA25" s="433"/>
      <c r="CB25" s="433"/>
      <c r="CC25" s="434"/>
      <c r="CD25" s="185"/>
      <c r="CE25" s="435"/>
      <c r="CF25" s="435"/>
      <c r="CG25" s="435"/>
      <c r="CH25" s="435"/>
      <c r="CI25" s="435"/>
      <c r="CJ25" s="435"/>
      <c r="CK25" s="435"/>
      <c r="CL25" s="435"/>
      <c r="CM25" s="435"/>
      <c r="CN25" s="435"/>
      <c r="CO25" s="435"/>
      <c r="CP25" s="435"/>
      <c r="CQ25" s="435"/>
      <c r="CR25" s="435"/>
      <c r="CS25" s="436"/>
      <c r="CT25" s="400"/>
      <c r="CU25" s="401"/>
      <c r="CV25" s="401"/>
      <c r="CW25" s="401"/>
      <c r="CX25" s="401"/>
      <c r="CY25" s="401"/>
      <c r="CZ25" s="401"/>
      <c r="DA25" s="402"/>
      <c r="DB25" s="400"/>
      <c r="DC25" s="401"/>
      <c r="DD25" s="401"/>
      <c r="DE25" s="401"/>
      <c r="DF25" s="401"/>
      <c r="DG25" s="401"/>
      <c r="DH25" s="401"/>
      <c r="DI25" s="402"/>
    </row>
    <row r="26" spans="1:113" ht="18.75" customHeight="1" x14ac:dyDescent="0.2">
      <c r="A26" s="172"/>
      <c r="B26" s="382"/>
      <c r="C26" s="383"/>
      <c r="D26" s="384"/>
      <c r="E26" s="359" t="s">
        <v>175</v>
      </c>
      <c r="F26" s="360"/>
      <c r="G26" s="360"/>
      <c r="H26" s="360"/>
      <c r="I26" s="360"/>
      <c r="J26" s="360"/>
      <c r="K26" s="361"/>
      <c r="L26" s="356">
        <v>1</v>
      </c>
      <c r="M26" s="357"/>
      <c r="N26" s="357"/>
      <c r="O26" s="357"/>
      <c r="P26" s="358"/>
      <c r="Q26" s="356">
        <v>6020</v>
      </c>
      <c r="R26" s="357"/>
      <c r="S26" s="357"/>
      <c r="T26" s="357"/>
      <c r="U26" s="357"/>
      <c r="V26" s="358"/>
      <c r="W26" s="446"/>
      <c r="X26" s="383"/>
      <c r="Y26" s="384"/>
      <c r="Z26" s="359" t="s">
        <v>176</v>
      </c>
      <c r="AA26" s="414"/>
      <c r="AB26" s="414"/>
      <c r="AC26" s="414"/>
      <c r="AD26" s="414"/>
      <c r="AE26" s="414"/>
      <c r="AF26" s="414"/>
      <c r="AG26" s="415"/>
      <c r="AH26" s="356">
        <v>17</v>
      </c>
      <c r="AI26" s="357"/>
      <c r="AJ26" s="357"/>
      <c r="AK26" s="357"/>
      <c r="AL26" s="358"/>
      <c r="AM26" s="356">
        <v>52921</v>
      </c>
      <c r="AN26" s="357"/>
      <c r="AO26" s="357"/>
      <c r="AP26" s="357"/>
      <c r="AQ26" s="357"/>
      <c r="AR26" s="358"/>
      <c r="AS26" s="356">
        <v>3113</v>
      </c>
      <c r="AT26" s="357"/>
      <c r="AU26" s="357"/>
      <c r="AV26" s="357"/>
      <c r="AW26" s="357"/>
      <c r="AX26" s="416"/>
      <c r="AY26" s="443" t="s">
        <v>177</v>
      </c>
      <c r="AZ26" s="363"/>
      <c r="BA26" s="363"/>
      <c r="BB26" s="363"/>
      <c r="BC26" s="363"/>
      <c r="BD26" s="363"/>
      <c r="BE26" s="363"/>
      <c r="BF26" s="363"/>
      <c r="BG26" s="363"/>
      <c r="BH26" s="363"/>
      <c r="BI26" s="363"/>
      <c r="BJ26" s="363"/>
      <c r="BK26" s="363"/>
      <c r="BL26" s="363"/>
      <c r="BM26" s="444"/>
      <c r="BN26" s="403" t="s">
        <v>127</v>
      </c>
      <c r="BO26" s="404"/>
      <c r="BP26" s="404"/>
      <c r="BQ26" s="404"/>
      <c r="BR26" s="404"/>
      <c r="BS26" s="404"/>
      <c r="BT26" s="404"/>
      <c r="BU26" s="405"/>
      <c r="BV26" s="403" t="s">
        <v>173</v>
      </c>
      <c r="BW26" s="404"/>
      <c r="BX26" s="404"/>
      <c r="BY26" s="404"/>
      <c r="BZ26" s="404"/>
      <c r="CA26" s="404"/>
      <c r="CB26" s="404"/>
      <c r="CC26" s="405"/>
      <c r="CD26" s="185"/>
      <c r="CE26" s="435"/>
      <c r="CF26" s="435"/>
      <c r="CG26" s="435"/>
      <c r="CH26" s="435"/>
      <c r="CI26" s="435"/>
      <c r="CJ26" s="435"/>
      <c r="CK26" s="435"/>
      <c r="CL26" s="435"/>
      <c r="CM26" s="435"/>
      <c r="CN26" s="435"/>
      <c r="CO26" s="435"/>
      <c r="CP26" s="435"/>
      <c r="CQ26" s="435"/>
      <c r="CR26" s="435"/>
      <c r="CS26" s="436"/>
      <c r="CT26" s="400"/>
      <c r="CU26" s="401"/>
      <c r="CV26" s="401"/>
      <c r="CW26" s="401"/>
      <c r="CX26" s="401"/>
      <c r="CY26" s="401"/>
      <c r="CZ26" s="401"/>
      <c r="DA26" s="402"/>
      <c r="DB26" s="400"/>
      <c r="DC26" s="401"/>
      <c r="DD26" s="401"/>
      <c r="DE26" s="401"/>
      <c r="DF26" s="401"/>
      <c r="DG26" s="401"/>
      <c r="DH26" s="401"/>
      <c r="DI26" s="402"/>
    </row>
    <row r="27" spans="1:113" ht="18.75" customHeight="1" thickBot="1" x14ac:dyDescent="0.25">
      <c r="A27" s="172"/>
      <c r="B27" s="382"/>
      <c r="C27" s="383"/>
      <c r="D27" s="384"/>
      <c r="E27" s="359" t="s">
        <v>178</v>
      </c>
      <c r="F27" s="360"/>
      <c r="G27" s="360"/>
      <c r="H27" s="360"/>
      <c r="I27" s="360"/>
      <c r="J27" s="360"/>
      <c r="K27" s="361"/>
      <c r="L27" s="356">
        <v>1</v>
      </c>
      <c r="M27" s="357"/>
      <c r="N27" s="357"/>
      <c r="O27" s="357"/>
      <c r="P27" s="358"/>
      <c r="Q27" s="356">
        <v>3800</v>
      </c>
      <c r="R27" s="357"/>
      <c r="S27" s="357"/>
      <c r="T27" s="357"/>
      <c r="U27" s="357"/>
      <c r="V27" s="358"/>
      <c r="W27" s="446"/>
      <c r="X27" s="383"/>
      <c r="Y27" s="384"/>
      <c r="Z27" s="359" t="s">
        <v>179</v>
      </c>
      <c r="AA27" s="360"/>
      <c r="AB27" s="360"/>
      <c r="AC27" s="360"/>
      <c r="AD27" s="360"/>
      <c r="AE27" s="360"/>
      <c r="AF27" s="360"/>
      <c r="AG27" s="361"/>
      <c r="AH27" s="356">
        <v>23</v>
      </c>
      <c r="AI27" s="357"/>
      <c r="AJ27" s="357"/>
      <c r="AK27" s="357"/>
      <c r="AL27" s="358"/>
      <c r="AM27" s="356">
        <v>70380</v>
      </c>
      <c r="AN27" s="357"/>
      <c r="AO27" s="357"/>
      <c r="AP27" s="357"/>
      <c r="AQ27" s="357"/>
      <c r="AR27" s="358"/>
      <c r="AS27" s="356">
        <v>3060</v>
      </c>
      <c r="AT27" s="357"/>
      <c r="AU27" s="357"/>
      <c r="AV27" s="357"/>
      <c r="AW27" s="357"/>
      <c r="AX27" s="416"/>
      <c r="AY27" s="440" t="s">
        <v>180</v>
      </c>
      <c r="AZ27" s="441"/>
      <c r="BA27" s="441"/>
      <c r="BB27" s="441"/>
      <c r="BC27" s="441"/>
      <c r="BD27" s="441"/>
      <c r="BE27" s="441"/>
      <c r="BF27" s="441"/>
      <c r="BG27" s="441"/>
      <c r="BH27" s="441"/>
      <c r="BI27" s="441"/>
      <c r="BJ27" s="441"/>
      <c r="BK27" s="441"/>
      <c r="BL27" s="441"/>
      <c r="BM27" s="442"/>
      <c r="BN27" s="437" t="s">
        <v>128</v>
      </c>
      <c r="BO27" s="438"/>
      <c r="BP27" s="438"/>
      <c r="BQ27" s="438"/>
      <c r="BR27" s="438"/>
      <c r="BS27" s="438"/>
      <c r="BT27" s="438"/>
      <c r="BU27" s="439"/>
      <c r="BV27" s="437" t="s">
        <v>173</v>
      </c>
      <c r="BW27" s="438"/>
      <c r="BX27" s="438"/>
      <c r="BY27" s="438"/>
      <c r="BZ27" s="438"/>
      <c r="CA27" s="438"/>
      <c r="CB27" s="438"/>
      <c r="CC27" s="439"/>
      <c r="CD27" s="187"/>
      <c r="CE27" s="435"/>
      <c r="CF27" s="435"/>
      <c r="CG27" s="435"/>
      <c r="CH27" s="435"/>
      <c r="CI27" s="435"/>
      <c r="CJ27" s="435"/>
      <c r="CK27" s="435"/>
      <c r="CL27" s="435"/>
      <c r="CM27" s="435"/>
      <c r="CN27" s="435"/>
      <c r="CO27" s="435"/>
      <c r="CP27" s="435"/>
      <c r="CQ27" s="435"/>
      <c r="CR27" s="435"/>
      <c r="CS27" s="436"/>
      <c r="CT27" s="400"/>
      <c r="CU27" s="401"/>
      <c r="CV27" s="401"/>
      <c r="CW27" s="401"/>
      <c r="CX27" s="401"/>
      <c r="CY27" s="401"/>
      <c r="CZ27" s="401"/>
      <c r="DA27" s="402"/>
      <c r="DB27" s="400"/>
      <c r="DC27" s="401"/>
      <c r="DD27" s="401"/>
      <c r="DE27" s="401"/>
      <c r="DF27" s="401"/>
      <c r="DG27" s="401"/>
      <c r="DH27" s="401"/>
      <c r="DI27" s="402"/>
    </row>
    <row r="28" spans="1:113" ht="18.75" customHeight="1" x14ac:dyDescent="0.2">
      <c r="A28" s="172"/>
      <c r="B28" s="382"/>
      <c r="C28" s="383"/>
      <c r="D28" s="384"/>
      <c r="E28" s="359" t="s">
        <v>181</v>
      </c>
      <c r="F28" s="360"/>
      <c r="G28" s="360"/>
      <c r="H28" s="360"/>
      <c r="I28" s="360"/>
      <c r="J28" s="360"/>
      <c r="K28" s="361"/>
      <c r="L28" s="356">
        <v>1</v>
      </c>
      <c r="M28" s="357"/>
      <c r="N28" s="357"/>
      <c r="O28" s="357"/>
      <c r="P28" s="358"/>
      <c r="Q28" s="356">
        <v>3200</v>
      </c>
      <c r="R28" s="357"/>
      <c r="S28" s="357"/>
      <c r="T28" s="357"/>
      <c r="U28" s="357"/>
      <c r="V28" s="358"/>
      <c r="W28" s="446"/>
      <c r="X28" s="383"/>
      <c r="Y28" s="384"/>
      <c r="Z28" s="359" t="s">
        <v>182</v>
      </c>
      <c r="AA28" s="360"/>
      <c r="AB28" s="360"/>
      <c r="AC28" s="360"/>
      <c r="AD28" s="360"/>
      <c r="AE28" s="360"/>
      <c r="AF28" s="360"/>
      <c r="AG28" s="361"/>
      <c r="AH28" s="356" t="s">
        <v>128</v>
      </c>
      <c r="AI28" s="357"/>
      <c r="AJ28" s="357"/>
      <c r="AK28" s="357"/>
      <c r="AL28" s="358"/>
      <c r="AM28" s="356" t="s">
        <v>127</v>
      </c>
      <c r="AN28" s="357"/>
      <c r="AO28" s="357"/>
      <c r="AP28" s="357"/>
      <c r="AQ28" s="357"/>
      <c r="AR28" s="358"/>
      <c r="AS28" s="356" t="s">
        <v>127</v>
      </c>
      <c r="AT28" s="357"/>
      <c r="AU28" s="357"/>
      <c r="AV28" s="357"/>
      <c r="AW28" s="357"/>
      <c r="AX28" s="416"/>
      <c r="AY28" s="420" t="s">
        <v>183</v>
      </c>
      <c r="AZ28" s="421"/>
      <c r="BA28" s="421"/>
      <c r="BB28" s="422"/>
      <c r="BC28" s="429" t="s">
        <v>48</v>
      </c>
      <c r="BD28" s="430"/>
      <c r="BE28" s="430"/>
      <c r="BF28" s="430"/>
      <c r="BG28" s="430"/>
      <c r="BH28" s="430"/>
      <c r="BI28" s="430"/>
      <c r="BJ28" s="430"/>
      <c r="BK28" s="430"/>
      <c r="BL28" s="430"/>
      <c r="BM28" s="431"/>
      <c r="BN28" s="432">
        <v>1444966</v>
      </c>
      <c r="BO28" s="433"/>
      <c r="BP28" s="433"/>
      <c r="BQ28" s="433"/>
      <c r="BR28" s="433"/>
      <c r="BS28" s="433"/>
      <c r="BT28" s="433"/>
      <c r="BU28" s="434"/>
      <c r="BV28" s="432">
        <v>1094960</v>
      </c>
      <c r="BW28" s="433"/>
      <c r="BX28" s="433"/>
      <c r="BY28" s="433"/>
      <c r="BZ28" s="433"/>
      <c r="CA28" s="433"/>
      <c r="CB28" s="433"/>
      <c r="CC28" s="434"/>
      <c r="CD28" s="185"/>
      <c r="CE28" s="435"/>
      <c r="CF28" s="435"/>
      <c r="CG28" s="435"/>
      <c r="CH28" s="435"/>
      <c r="CI28" s="435"/>
      <c r="CJ28" s="435"/>
      <c r="CK28" s="435"/>
      <c r="CL28" s="435"/>
      <c r="CM28" s="435"/>
      <c r="CN28" s="435"/>
      <c r="CO28" s="435"/>
      <c r="CP28" s="435"/>
      <c r="CQ28" s="435"/>
      <c r="CR28" s="435"/>
      <c r="CS28" s="436"/>
      <c r="CT28" s="400"/>
      <c r="CU28" s="401"/>
      <c r="CV28" s="401"/>
      <c r="CW28" s="401"/>
      <c r="CX28" s="401"/>
      <c r="CY28" s="401"/>
      <c r="CZ28" s="401"/>
      <c r="DA28" s="402"/>
      <c r="DB28" s="400"/>
      <c r="DC28" s="401"/>
      <c r="DD28" s="401"/>
      <c r="DE28" s="401"/>
      <c r="DF28" s="401"/>
      <c r="DG28" s="401"/>
      <c r="DH28" s="401"/>
      <c r="DI28" s="402"/>
    </row>
    <row r="29" spans="1:113" ht="18.75" customHeight="1" x14ac:dyDescent="0.2">
      <c r="A29" s="172"/>
      <c r="B29" s="382"/>
      <c r="C29" s="383"/>
      <c r="D29" s="384"/>
      <c r="E29" s="359" t="s">
        <v>184</v>
      </c>
      <c r="F29" s="360"/>
      <c r="G29" s="360"/>
      <c r="H29" s="360"/>
      <c r="I29" s="360"/>
      <c r="J29" s="360"/>
      <c r="K29" s="361"/>
      <c r="L29" s="356">
        <v>16</v>
      </c>
      <c r="M29" s="357"/>
      <c r="N29" s="357"/>
      <c r="O29" s="357"/>
      <c r="P29" s="358"/>
      <c r="Q29" s="356">
        <v>3000</v>
      </c>
      <c r="R29" s="357"/>
      <c r="S29" s="357"/>
      <c r="T29" s="357"/>
      <c r="U29" s="357"/>
      <c r="V29" s="358"/>
      <c r="W29" s="447"/>
      <c r="X29" s="448"/>
      <c r="Y29" s="449"/>
      <c r="Z29" s="359" t="s">
        <v>185</v>
      </c>
      <c r="AA29" s="360"/>
      <c r="AB29" s="360"/>
      <c r="AC29" s="360"/>
      <c r="AD29" s="360"/>
      <c r="AE29" s="360"/>
      <c r="AF29" s="360"/>
      <c r="AG29" s="361"/>
      <c r="AH29" s="356">
        <v>358</v>
      </c>
      <c r="AI29" s="357"/>
      <c r="AJ29" s="357"/>
      <c r="AK29" s="357"/>
      <c r="AL29" s="358"/>
      <c r="AM29" s="356">
        <v>1144725</v>
      </c>
      <c r="AN29" s="357"/>
      <c r="AO29" s="357"/>
      <c r="AP29" s="357"/>
      <c r="AQ29" s="357"/>
      <c r="AR29" s="358"/>
      <c r="AS29" s="356">
        <v>3198</v>
      </c>
      <c r="AT29" s="357"/>
      <c r="AU29" s="357"/>
      <c r="AV29" s="357"/>
      <c r="AW29" s="357"/>
      <c r="AX29" s="416"/>
      <c r="AY29" s="423"/>
      <c r="AZ29" s="424"/>
      <c r="BA29" s="424"/>
      <c r="BB29" s="425"/>
      <c r="BC29" s="417" t="s">
        <v>186</v>
      </c>
      <c r="BD29" s="418"/>
      <c r="BE29" s="418"/>
      <c r="BF29" s="418"/>
      <c r="BG29" s="418"/>
      <c r="BH29" s="418"/>
      <c r="BI29" s="418"/>
      <c r="BJ29" s="418"/>
      <c r="BK29" s="418"/>
      <c r="BL29" s="418"/>
      <c r="BM29" s="419"/>
      <c r="BN29" s="403">
        <v>453662</v>
      </c>
      <c r="BO29" s="404"/>
      <c r="BP29" s="404"/>
      <c r="BQ29" s="404"/>
      <c r="BR29" s="404"/>
      <c r="BS29" s="404"/>
      <c r="BT29" s="404"/>
      <c r="BU29" s="405"/>
      <c r="BV29" s="403">
        <v>254</v>
      </c>
      <c r="BW29" s="404"/>
      <c r="BX29" s="404"/>
      <c r="BY29" s="404"/>
      <c r="BZ29" s="404"/>
      <c r="CA29" s="404"/>
      <c r="CB29" s="404"/>
      <c r="CC29" s="405"/>
      <c r="CD29" s="187"/>
      <c r="CE29" s="435"/>
      <c r="CF29" s="435"/>
      <c r="CG29" s="435"/>
      <c r="CH29" s="435"/>
      <c r="CI29" s="435"/>
      <c r="CJ29" s="435"/>
      <c r="CK29" s="435"/>
      <c r="CL29" s="435"/>
      <c r="CM29" s="435"/>
      <c r="CN29" s="435"/>
      <c r="CO29" s="435"/>
      <c r="CP29" s="435"/>
      <c r="CQ29" s="435"/>
      <c r="CR29" s="435"/>
      <c r="CS29" s="436"/>
      <c r="CT29" s="400"/>
      <c r="CU29" s="401"/>
      <c r="CV29" s="401"/>
      <c r="CW29" s="401"/>
      <c r="CX29" s="401"/>
      <c r="CY29" s="401"/>
      <c r="CZ29" s="401"/>
      <c r="DA29" s="402"/>
      <c r="DB29" s="400"/>
      <c r="DC29" s="401"/>
      <c r="DD29" s="401"/>
      <c r="DE29" s="401"/>
      <c r="DF29" s="401"/>
      <c r="DG29" s="401"/>
      <c r="DH29" s="401"/>
      <c r="DI29" s="402"/>
    </row>
    <row r="30" spans="1:113" ht="18.75" customHeight="1" thickBot="1" x14ac:dyDescent="0.25">
      <c r="A30" s="172"/>
      <c r="B30" s="385"/>
      <c r="C30" s="386"/>
      <c r="D30" s="387"/>
      <c r="E30" s="364"/>
      <c r="F30" s="365"/>
      <c r="G30" s="365"/>
      <c r="H30" s="365"/>
      <c r="I30" s="365"/>
      <c r="J30" s="365"/>
      <c r="K30" s="366"/>
      <c r="L30" s="367"/>
      <c r="M30" s="368"/>
      <c r="N30" s="368"/>
      <c r="O30" s="368"/>
      <c r="P30" s="369"/>
      <c r="Q30" s="367"/>
      <c r="R30" s="368"/>
      <c r="S30" s="368"/>
      <c r="T30" s="368"/>
      <c r="U30" s="368"/>
      <c r="V30" s="369"/>
      <c r="W30" s="370" t="s">
        <v>187</v>
      </c>
      <c r="X30" s="371"/>
      <c r="Y30" s="371"/>
      <c r="Z30" s="371"/>
      <c r="AA30" s="371"/>
      <c r="AB30" s="371"/>
      <c r="AC30" s="371"/>
      <c r="AD30" s="371"/>
      <c r="AE30" s="371"/>
      <c r="AF30" s="371"/>
      <c r="AG30" s="372"/>
      <c r="AH30" s="373">
        <v>99.6</v>
      </c>
      <c r="AI30" s="374"/>
      <c r="AJ30" s="374"/>
      <c r="AK30" s="374"/>
      <c r="AL30" s="374"/>
      <c r="AM30" s="374"/>
      <c r="AN30" s="374"/>
      <c r="AO30" s="374"/>
      <c r="AP30" s="374"/>
      <c r="AQ30" s="374"/>
      <c r="AR30" s="374"/>
      <c r="AS30" s="374"/>
      <c r="AT30" s="374"/>
      <c r="AU30" s="374"/>
      <c r="AV30" s="374"/>
      <c r="AW30" s="374"/>
      <c r="AX30" s="375"/>
      <c r="AY30" s="426"/>
      <c r="AZ30" s="427"/>
      <c r="BA30" s="427"/>
      <c r="BB30" s="428"/>
      <c r="BC30" s="376" t="s">
        <v>50</v>
      </c>
      <c r="BD30" s="377"/>
      <c r="BE30" s="377"/>
      <c r="BF30" s="377"/>
      <c r="BG30" s="377"/>
      <c r="BH30" s="377"/>
      <c r="BI30" s="377"/>
      <c r="BJ30" s="377"/>
      <c r="BK30" s="377"/>
      <c r="BL30" s="377"/>
      <c r="BM30" s="378"/>
      <c r="BN30" s="437">
        <v>1459501</v>
      </c>
      <c r="BO30" s="438"/>
      <c r="BP30" s="438"/>
      <c r="BQ30" s="438"/>
      <c r="BR30" s="438"/>
      <c r="BS30" s="438"/>
      <c r="BT30" s="438"/>
      <c r="BU30" s="439"/>
      <c r="BV30" s="437">
        <v>1516221</v>
      </c>
      <c r="BW30" s="438"/>
      <c r="BX30" s="438"/>
      <c r="BY30" s="438"/>
      <c r="BZ30" s="438"/>
      <c r="CA30" s="438"/>
      <c r="CB30" s="438"/>
      <c r="CC30" s="439"/>
      <c r="CD30" s="188"/>
      <c r="CE30" s="189"/>
      <c r="CF30" s="189"/>
      <c r="CG30" s="189"/>
      <c r="CH30" s="189"/>
      <c r="CI30" s="189"/>
      <c r="CJ30" s="189"/>
      <c r="CK30" s="189"/>
      <c r="CL30" s="189"/>
      <c r="CM30" s="189"/>
      <c r="CN30" s="189"/>
      <c r="CO30" s="189"/>
      <c r="CP30" s="189"/>
      <c r="CQ30" s="189"/>
      <c r="CR30" s="189"/>
      <c r="CS30" s="190"/>
      <c r="CT30" s="191"/>
      <c r="CU30" s="192"/>
      <c r="CV30" s="192"/>
      <c r="CW30" s="192"/>
      <c r="CX30" s="192"/>
      <c r="CY30" s="192"/>
      <c r="CZ30" s="192"/>
      <c r="DA30" s="193"/>
      <c r="DB30" s="191"/>
      <c r="DC30" s="192"/>
      <c r="DD30" s="192"/>
      <c r="DE30" s="192"/>
      <c r="DF30" s="192"/>
      <c r="DG30" s="192"/>
      <c r="DH30" s="192"/>
      <c r="DI30" s="193"/>
    </row>
    <row r="31" spans="1:113" ht="13.5" customHeight="1" x14ac:dyDescent="0.2">
      <c r="A31" s="172"/>
      <c r="B31" s="194"/>
      <c r="DI31" s="195"/>
    </row>
    <row r="32" spans="1:113" ht="13.5" customHeight="1" x14ac:dyDescent="0.2">
      <c r="A32" s="172"/>
      <c r="B32" s="196"/>
      <c r="C32" s="362" t="s">
        <v>188</v>
      </c>
      <c r="D32" s="362"/>
      <c r="E32" s="362"/>
      <c r="F32" s="362"/>
      <c r="G32" s="362"/>
      <c r="H32" s="362"/>
      <c r="I32" s="362"/>
      <c r="J32" s="362"/>
      <c r="K32" s="362"/>
      <c r="L32" s="362"/>
      <c r="M32" s="362"/>
      <c r="N32" s="362"/>
      <c r="O32" s="362"/>
      <c r="P32" s="362"/>
      <c r="Q32" s="362"/>
      <c r="R32" s="362"/>
      <c r="S32" s="362"/>
      <c r="U32" s="363" t="s">
        <v>189</v>
      </c>
      <c r="V32" s="363"/>
      <c r="W32" s="363"/>
      <c r="X32" s="363"/>
      <c r="Y32" s="363"/>
      <c r="Z32" s="363"/>
      <c r="AA32" s="363"/>
      <c r="AB32" s="363"/>
      <c r="AC32" s="363"/>
      <c r="AD32" s="363"/>
      <c r="AE32" s="363"/>
      <c r="AF32" s="363"/>
      <c r="AG32" s="363"/>
      <c r="AH32" s="363"/>
      <c r="AI32" s="363"/>
      <c r="AJ32" s="363"/>
      <c r="AK32" s="363"/>
      <c r="AM32" s="363" t="s">
        <v>190</v>
      </c>
      <c r="AN32" s="363"/>
      <c r="AO32" s="363"/>
      <c r="AP32" s="363"/>
      <c r="AQ32" s="363"/>
      <c r="AR32" s="363"/>
      <c r="AS32" s="363"/>
      <c r="AT32" s="363"/>
      <c r="AU32" s="363"/>
      <c r="AV32" s="363"/>
      <c r="AW32" s="363"/>
      <c r="AX32" s="363"/>
      <c r="AY32" s="363"/>
      <c r="AZ32" s="363"/>
      <c r="BA32" s="363"/>
      <c r="BB32" s="363"/>
      <c r="BC32" s="363"/>
      <c r="BE32" s="363" t="s">
        <v>191</v>
      </c>
      <c r="BF32" s="363"/>
      <c r="BG32" s="363"/>
      <c r="BH32" s="363"/>
      <c r="BI32" s="363"/>
      <c r="BJ32" s="363"/>
      <c r="BK32" s="363"/>
      <c r="BL32" s="363"/>
      <c r="BM32" s="363"/>
      <c r="BN32" s="363"/>
      <c r="BO32" s="363"/>
      <c r="BP32" s="363"/>
      <c r="BQ32" s="363"/>
      <c r="BR32" s="363"/>
      <c r="BS32" s="363"/>
      <c r="BT32" s="363"/>
      <c r="BU32" s="363"/>
      <c r="BW32" s="363" t="s">
        <v>192</v>
      </c>
      <c r="BX32" s="363"/>
      <c r="BY32" s="363"/>
      <c r="BZ32" s="363"/>
      <c r="CA32" s="363"/>
      <c r="CB32" s="363"/>
      <c r="CC32" s="363"/>
      <c r="CD32" s="363"/>
      <c r="CE32" s="363"/>
      <c r="CF32" s="363"/>
      <c r="CG32" s="363"/>
      <c r="CH32" s="363"/>
      <c r="CI32" s="363"/>
      <c r="CJ32" s="363"/>
      <c r="CK32" s="363"/>
      <c r="CL32" s="363"/>
      <c r="CM32" s="363"/>
      <c r="CO32" s="363" t="s">
        <v>193</v>
      </c>
      <c r="CP32" s="363"/>
      <c r="CQ32" s="363"/>
      <c r="CR32" s="363"/>
      <c r="CS32" s="363"/>
      <c r="CT32" s="363"/>
      <c r="CU32" s="363"/>
      <c r="CV32" s="363"/>
      <c r="CW32" s="363"/>
      <c r="CX32" s="363"/>
      <c r="CY32" s="363"/>
      <c r="CZ32" s="363"/>
      <c r="DA32" s="363"/>
      <c r="DB32" s="363"/>
      <c r="DC32" s="363"/>
      <c r="DD32" s="363"/>
      <c r="DE32" s="363"/>
      <c r="DI32" s="195"/>
    </row>
    <row r="33" spans="1:113" ht="13.5" customHeight="1" x14ac:dyDescent="0.2">
      <c r="A33" s="172"/>
      <c r="B33" s="196"/>
      <c r="C33" s="355" t="s">
        <v>194</v>
      </c>
      <c r="D33" s="355"/>
      <c r="E33" s="354" t="s">
        <v>195</v>
      </c>
      <c r="F33" s="354"/>
      <c r="G33" s="354"/>
      <c r="H33" s="354"/>
      <c r="I33" s="354"/>
      <c r="J33" s="354"/>
      <c r="K33" s="354"/>
      <c r="L33" s="354"/>
      <c r="M33" s="354"/>
      <c r="N33" s="354"/>
      <c r="O33" s="354"/>
      <c r="P33" s="354"/>
      <c r="Q33" s="354"/>
      <c r="R33" s="354"/>
      <c r="S33" s="354"/>
      <c r="T33" s="197"/>
      <c r="U33" s="355" t="s">
        <v>196</v>
      </c>
      <c r="V33" s="355"/>
      <c r="W33" s="354" t="s">
        <v>197</v>
      </c>
      <c r="X33" s="354"/>
      <c r="Y33" s="354"/>
      <c r="Z33" s="354"/>
      <c r="AA33" s="354"/>
      <c r="AB33" s="354"/>
      <c r="AC33" s="354"/>
      <c r="AD33" s="354"/>
      <c r="AE33" s="354"/>
      <c r="AF33" s="354"/>
      <c r="AG33" s="354"/>
      <c r="AH33" s="354"/>
      <c r="AI33" s="354"/>
      <c r="AJ33" s="354"/>
      <c r="AK33" s="354"/>
      <c r="AL33" s="197"/>
      <c r="AM33" s="355" t="s">
        <v>194</v>
      </c>
      <c r="AN33" s="355"/>
      <c r="AO33" s="354" t="s">
        <v>197</v>
      </c>
      <c r="AP33" s="354"/>
      <c r="AQ33" s="354"/>
      <c r="AR33" s="354"/>
      <c r="AS33" s="354"/>
      <c r="AT33" s="354"/>
      <c r="AU33" s="354"/>
      <c r="AV33" s="354"/>
      <c r="AW33" s="354"/>
      <c r="AX33" s="354"/>
      <c r="AY33" s="354"/>
      <c r="AZ33" s="354"/>
      <c r="BA33" s="354"/>
      <c r="BB33" s="354"/>
      <c r="BC33" s="354"/>
      <c r="BD33" s="198"/>
      <c r="BE33" s="354" t="s">
        <v>198</v>
      </c>
      <c r="BF33" s="354"/>
      <c r="BG33" s="354" t="s">
        <v>199</v>
      </c>
      <c r="BH33" s="354"/>
      <c r="BI33" s="354"/>
      <c r="BJ33" s="354"/>
      <c r="BK33" s="354"/>
      <c r="BL33" s="354"/>
      <c r="BM33" s="354"/>
      <c r="BN33" s="354"/>
      <c r="BO33" s="354"/>
      <c r="BP33" s="354"/>
      <c r="BQ33" s="354"/>
      <c r="BR33" s="354"/>
      <c r="BS33" s="354"/>
      <c r="BT33" s="354"/>
      <c r="BU33" s="354"/>
      <c r="BV33" s="198"/>
      <c r="BW33" s="355" t="s">
        <v>198</v>
      </c>
      <c r="BX33" s="355"/>
      <c r="BY33" s="354" t="s">
        <v>200</v>
      </c>
      <c r="BZ33" s="354"/>
      <c r="CA33" s="354"/>
      <c r="CB33" s="354"/>
      <c r="CC33" s="354"/>
      <c r="CD33" s="354"/>
      <c r="CE33" s="354"/>
      <c r="CF33" s="354"/>
      <c r="CG33" s="354"/>
      <c r="CH33" s="354"/>
      <c r="CI33" s="354"/>
      <c r="CJ33" s="354"/>
      <c r="CK33" s="354"/>
      <c r="CL33" s="354"/>
      <c r="CM33" s="354"/>
      <c r="CN33" s="197"/>
      <c r="CO33" s="355" t="s">
        <v>201</v>
      </c>
      <c r="CP33" s="355"/>
      <c r="CQ33" s="354" t="s">
        <v>202</v>
      </c>
      <c r="CR33" s="354"/>
      <c r="CS33" s="354"/>
      <c r="CT33" s="354"/>
      <c r="CU33" s="354"/>
      <c r="CV33" s="354"/>
      <c r="CW33" s="354"/>
      <c r="CX33" s="354"/>
      <c r="CY33" s="354"/>
      <c r="CZ33" s="354"/>
      <c r="DA33" s="354"/>
      <c r="DB33" s="354"/>
      <c r="DC33" s="354"/>
      <c r="DD33" s="354"/>
      <c r="DE33" s="354"/>
      <c r="DF33" s="197"/>
      <c r="DG33" s="353" t="s">
        <v>203</v>
      </c>
      <c r="DH33" s="353"/>
      <c r="DI33" s="199"/>
    </row>
    <row r="34" spans="1:113" ht="32.25" customHeight="1" x14ac:dyDescent="0.2">
      <c r="A34" s="172"/>
      <c r="B34" s="196"/>
      <c r="C34" s="351">
        <f>IF(E34="","",1)</f>
        <v>1</v>
      </c>
      <c r="D34" s="351"/>
      <c r="E34" s="352" t="str">
        <f>IF('各会計、関係団体の財政状況及び健全化判断比率'!B7="","",'各会計、関係団体の財政状況及び健全化判断比率'!B7)</f>
        <v>一般会計</v>
      </c>
      <c r="F34" s="352"/>
      <c r="G34" s="352"/>
      <c r="H34" s="352"/>
      <c r="I34" s="352"/>
      <c r="J34" s="352"/>
      <c r="K34" s="352"/>
      <c r="L34" s="352"/>
      <c r="M34" s="352"/>
      <c r="N34" s="352"/>
      <c r="O34" s="352"/>
      <c r="P34" s="352"/>
      <c r="Q34" s="352"/>
      <c r="R34" s="352"/>
      <c r="S34" s="352"/>
      <c r="T34" s="172"/>
      <c r="U34" s="351">
        <f>IF(W34="","",MAX(C34:D43)+1)</f>
        <v>3</v>
      </c>
      <c r="V34" s="351"/>
      <c r="W34" s="352" t="str">
        <f>IF('各会計、関係団体の財政状況及び健全化判断比率'!B28="","",'各会計、関係団体の財政状況及び健全化判断比率'!B28)</f>
        <v>国民健康保険特別会計</v>
      </c>
      <c r="X34" s="352"/>
      <c r="Y34" s="352"/>
      <c r="Z34" s="352"/>
      <c r="AA34" s="352"/>
      <c r="AB34" s="352"/>
      <c r="AC34" s="352"/>
      <c r="AD34" s="352"/>
      <c r="AE34" s="352"/>
      <c r="AF34" s="352"/>
      <c r="AG34" s="352"/>
      <c r="AH34" s="352"/>
      <c r="AI34" s="352"/>
      <c r="AJ34" s="352"/>
      <c r="AK34" s="352"/>
      <c r="AL34" s="172"/>
      <c r="AM34" s="351">
        <f>IF(AO34="","",MAX(C34:D43,U34:V43)+1)</f>
        <v>7</v>
      </c>
      <c r="AN34" s="351"/>
      <c r="AO34" s="352" t="str">
        <f>IF('各会計、関係団体の財政状況及び健全化判断比率'!B32="","",'各会計、関係団体の財政状況及び健全化判断比率'!B32)</f>
        <v>ガス事業会計</v>
      </c>
      <c r="AP34" s="352"/>
      <c r="AQ34" s="352"/>
      <c r="AR34" s="352"/>
      <c r="AS34" s="352"/>
      <c r="AT34" s="352"/>
      <c r="AU34" s="352"/>
      <c r="AV34" s="352"/>
      <c r="AW34" s="352"/>
      <c r="AX34" s="352"/>
      <c r="AY34" s="352"/>
      <c r="AZ34" s="352"/>
      <c r="BA34" s="352"/>
      <c r="BB34" s="352"/>
      <c r="BC34" s="352"/>
      <c r="BD34" s="172"/>
      <c r="BE34" s="351" t="str">
        <f>IF(BG34="","",MAX(C34:D43,U34:V43,AM34:AN43)+1)</f>
        <v/>
      </c>
      <c r="BF34" s="351"/>
      <c r="BG34" s="352"/>
      <c r="BH34" s="352"/>
      <c r="BI34" s="352"/>
      <c r="BJ34" s="352"/>
      <c r="BK34" s="352"/>
      <c r="BL34" s="352"/>
      <c r="BM34" s="352"/>
      <c r="BN34" s="352"/>
      <c r="BO34" s="352"/>
      <c r="BP34" s="352"/>
      <c r="BQ34" s="352"/>
      <c r="BR34" s="352"/>
      <c r="BS34" s="352"/>
      <c r="BT34" s="352"/>
      <c r="BU34" s="352"/>
      <c r="BV34" s="172"/>
      <c r="BW34" s="351">
        <f>IF(BY34="","",MAX(C34:D43,U34:V43,AM34:AN43,BE34:BF43)+1)</f>
        <v>10</v>
      </c>
      <c r="BX34" s="351"/>
      <c r="BY34" s="352" t="str">
        <f>IF('各会計、関係団体の財政状況及び健全化判断比率'!B68="","",'各会計、関係団体の財政状況及び健全化判断比率'!B68)</f>
        <v>千葉県市町村総合事務組合(一般会計)</v>
      </c>
      <c r="BZ34" s="352"/>
      <c r="CA34" s="352"/>
      <c r="CB34" s="352"/>
      <c r="CC34" s="352"/>
      <c r="CD34" s="352"/>
      <c r="CE34" s="352"/>
      <c r="CF34" s="352"/>
      <c r="CG34" s="352"/>
      <c r="CH34" s="352"/>
      <c r="CI34" s="352"/>
      <c r="CJ34" s="352"/>
      <c r="CK34" s="352"/>
      <c r="CL34" s="352"/>
      <c r="CM34" s="352"/>
      <c r="CN34" s="172"/>
      <c r="CO34" s="351" t="str">
        <f>IF(CQ34="","",MAX(C34:D43,U34:V43,AM34:AN43,BE34:BF43,BW34:BX43)+1)</f>
        <v/>
      </c>
      <c r="CP34" s="351"/>
      <c r="CQ34" s="352" t="str">
        <f>IF('各会計、関係団体の財政状況及び健全化判断比率'!BS7="","",'各会計、関係団体の財政状況及び健全化判断比率'!BS7)</f>
        <v/>
      </c>
      <c r="CR34" s="352"/>
      <c r="CS34" s="352"/>
      <c r="CT34" s="352"/>
      <c r="CU34" s="352"/>
      <c r="CV34" s="352"/>
      <c r="CW34" s="352"/>
      <c r="CX34" s="352"/>
      <c r="CY34" s="352"/>
      <c r="CZ34" s="352"/>
      <c r="DA34" s="352"/>
      <c r="DB34" s="352"/>
      <c r="DC34" s="352"/>
      <c r="DD34" s="352"/>
      <c r="DE34" s="352"/>
      <c r="DG34" s="349" t="str">
        <f>IF('各会計、関係団体の財政状況及び健全化判断比率'!BR7="","",'各会計、関係団体の財政状況及び健全化判断比率'!BR7)</f>
        <v/>
      </c>
      <c r="DH34" s="349"/>
      <c r="DI34" s="199"/>
    </row>
    <row r="35" spans="1:113" ht="32.25" customHeight="1" x14ac:dyDescent="0.2">
      <c r="A35" s="172"/>
      <c r="B35" s="196"/>
      <c r="C35" s="351">
        <f>IF(E35="","",C34+1)</f>
        <v>2</v>
      </c>
      <c r="D35" s="351"/>
      <c r="E35" s="352" t="str">
        <f>IF('各会計、関係団体の財政状況及び健全化判断比率'!B8="","",'各会計、関係団体の財政状況及び健全化判断比率'!B8)</f>
        <v>土地区画整理事業特別会計</v>
      </c>
      <c r="F35" s="352"/>
      <c r="G35" s="352"/>
      <c r="H35" s="352"/>
      <c r="I35" s="352"/>
      <c r="J35" s="352"/>
      <c r="K35" s="352"/>
      <c r="L35" s="352"/>
      <c r="M35" s="352"/>
      <c r="N35" s="352"/>
      <c r="O35" s="352"/>
      <c r="P35" s="352"/>
      <c r="Q35" s="352"/>
      <c r="R35" s="352"/>
      <c r="S35" s="352"/>
      <c r="T35" s="172"/>
      <c r="U35" s="351">
        <f>IF(W35="","",U34+1)</f>
        <v>4</v>
      </c>
      <c r="V35" s="351"/>
      <c r="W35" s="352" t="str">
        <f>IF('各会計、関係団体の財政状況及び健全化判断比率'!B29="","",'各会計、関係団体の財政状況及び健全化判断比率'!B29)</f>
        <v>後期高齢者医療特別会計</v>
      </c>
      <c r="X35" s="352"/>
      <c r="Y35" s="352"/>
      <c r="Z35" s="352"/>
      <c r="AA35" s="352"/>
      <c r="AB35" s="352"/>
      <c r="AC35" s="352"/>
      <c r="AD35" s="352"/>
      <c r="AE35" s="352"/>
      <c r="AF35" s="352"/>
      <c r="AG35" s="352"/>
      <c r="AH35" s="352"/>
      <c r="AI35" s="352"/>
      <c r="AJ35" s="352"/>
      <c r="AK35" s="352"/>
      <c r="AL35" s="172"/>
      <c r="AM35" s="351">
        <f t="shared" ref="AM35:AM43" si="0">IF(AO35="","",AM34+1)</f>
        <v>8</v>
      </c>
      <c r="AN35" s="351"/>
      <c r="AO35" s="352" t="str">
        <f>IF('各会計、関係団体の財政状況及び健全化判断比率'!B33="","",'各会計、関係団体の財政状況及び健全化判断比率'!B33)</f>
        <v>病院事業会計</v>
      </c>
      <c r="AP35" s="352"/>
      <c r="AQ35" s="352"/>
      <c r="AR35" s="352"/>
      <c r="AS35" s="352"/>
      <c r="AT35" s="352"/>
      <c r="AU35" s="352"/>
      <c r="AV35" s="352"/>
      <c r="AW35" s="352"/>
      <c r="AX35" s="352"/>
      <c r="AY35" s="352"/>
      <c r="AZ35" s="352"/>
      <c r="BA35" s="352"/>
      <c r="BB35" s="352"/>
      <c r="BC35" s="352"/>
      <c r="BD35" s="172"/>
      <c r="BE35" s="351" t="str">
        <f t="shared" ref="BE35:BE43" si="1">IF(BG35="","",BE34+1)</f>
        <v/>
      </c>
      <c r="BF35" s="351"/>
      <c r="BG35" s="352"/>
      <c r="BH35" s="352"/>
      <c r="BI35" s="352"/>
      <c r="BJ35" s="352"/>
      <c r="BK35" s="352"/>
      <c r="BL35" s="352"/>
      <c r="BM35" s="352"/>
      <c r="BN35" s="352"/>
      <c r="BO35" s="352"/>
      <c r="BP35" s="352"/>
      <c r="BQ35" s="352"/>
      <c r="BR35" s="352"/>
      <c r="BS35" s="352"/>
      <c r="BT35" s="352"/>
      <c r="BU35" s="352"/>
      <c r="BV35" s="172"/>
      <c r="BW35" s="351">
        <f t="shared" ref="BW35:BW43" si="2">IF(BY35="","",BW34+1)</f>
        <v>11</v>
      </c>
      <c r="BX35" s="351"/>
      <c r="BY35" s="352" t="str">
        <f>IF('各会計、関係団体の財政状況及び健全化判断比率'!B69="","",'各会計、関係団体の財政状況及び健全化判断比率'!B69)</f>
        <v>千葉県市町村総合事務組合(千葉県自治会館管理運営特別会計)</v>
      </c>
      <c r="BZ35" s="352"/>
      <c r="CA35" s="352"/>
      <c r="CB35" s="352"/>
      <c r="CC35" s="352"/>
      <c r="CD35" s="352"/>
      <c r="CE35" s="352"/>
      <c r="CF35" s="352"/>
      <c r="CG35" s="352"/>
      <c r="CH35" s="352"/>
      <c r="CI35" s="352"/>
      <c r="CJ35" s="352"/>
      <c r="CK35" s="352"/>
      <c r="CL35" s="352"/>
      <c r="CM35" s="352"/>
      <c r="CN35" s="172"/>
      <c r="CO35" s="351" t="str">
        <f t="shared" ref="CO35:CO43" si="3">IF(CQ35="","",CO34+1)</f>
        <v/>
      </c>
      <c r="CP35" s="351"/>
      <c r="CQ35" s="352" t="str">
        <f>IF('各会計、関係団体の財政状況及び健全化判断比率'!BS8="","",'各会計、関係団体の財政状況及び健全化判断比率'!BS8)</f>
        <v/>
      </c>
      <c r="CR35" s="352"/>
      <c r="CS35" s="352"/>
      <c r="CT35" s="352"/>
      <c r="CU35" s="352"/>
      <c r="CV35" s="352"/>
      <c r="CW35" s="352"/>
      <c r="CX35" s="352"/>
      <c r="CY35" s="352"/>
      <c r="CZ35" s="352"/>
      <c r="DA35" s="352"/>
      <c r="DB35" s="352"/>
      <c r="DC35" s="352"/>
      <c r="DD35" s="352"/>
      <c r="DE35" s="352"/>
      <c r="DG35" s="349" t="str">
        <f>IF('各会計、関係団体の財政状況及び健全化判断比率'!BR8="","",'各会計、関係団体の財政状況及び健全化判断比率'!BR8)</f>
        <v/>
      </c>
      <c r="DH35" s="349"/>
      <c r="DI35" s="199"/>
    </row>
    <row r="36" spans="1:113" ht="32.25" customHeight="1" x14ac:dyDescent="0.2">
      <c r="A36" s="172"/>
      <c r="B36" s="196"/>
      <c r="C36" s="351" t="str">
        <f>IF(E36="","",C35+1)</f>
        <v/>
      </c>
      <c r="D36" s="351"/>
      <c r="E36" s="352" t="str">
        <f>IF('各会計、関係団体の財政状況及び健全化判断比率'!B9="","",'各会計、関係団体の財政状況及び健全化判断比率'!B9)</f>
        <v/>
      </c>
      <c r="F36" s="352"/>
      <c r="G36" s="352"/>
      <c r="H36" s="352"/>
      <c r="I36" s="352"/>
      <c r="J36" s="352"/>
      <c r="K36" s="352"/>
      <c r="L36" s="352"/>
      <c r="M36" s="352"/>
      <c r="N36" s="352"/>
      <c r="O36" s="352"/>
      <c r="P36" s="352"/>
      <c r="Q36" s="352"/>
      <c r="R36" s="352"/>
      <c r="S36" s="352"/>
      <c r="T36" s="172"/>
      <c r="U36" s="351">
        <f t="shared" ref="U36:U43" si="4">IF(W36="","",U35+1)</f>
        <v>5</v>
      </c>
      <c r="V36" s="351"/>
      <c r="W36" s="352" t="str">
        <f>IF('各会計、関係団体の財政状況及び健全化判断比率'!B30="","",'各会計、関係団体の財政状況及び健全化判断比率'!B30)</f>
        <v>介護保険特別会計</v>
      </c>
      <c r="X36" s="352"/>
      <c r="Y36" s="352"/>
      <c r="Z36" s="352"/>
      <c r="AA36" s="352"/>
      <c r="AB36" s="352"/>
      <c r="AC36" s="352"/>
      <c r="AD36" s="352"/>
      <c r="AE36" s="352"/>
      <c r="AF36" s="352"/>
      <c r="AG36" s="352"/>
      <c r="AH36" s="352"/>
      <c r="AI36" s="352"/>
      <c r="AJ36" s="352"/>
      <c r="AK36" s="352"/>
      <c r="AL36" s="172"/>
      <c r="AM36" s="351">
        <f t="shared" si="0"/>
        <v>9</v>
      </c>
      <c r="AN36" s="351"/>
      <c r="AO36" s="352" t="str">
        <f>IF('各会計、関係団体の財政状況及び健全化判断比率'!B34="","",'各会計、関係団体の財政状況及び健全化判断比率'!B34)</f>
        <v>下水道事業会計</v>
      </c>
      <c r="AP36" s="352"/>
      <c r="AQ36" s="352"/>
      <c r="AR36" s="352"/>
      <c r="AS36" s="352"/>
      <c r="AT36" s="352"/>
      <c r="AU36" s="352"/>
      <c r="AV36" s="352"/>
      <c r="AW36" s="352"/>
      <c r="AX36" s="352"/>
      <c r="AY36" s="352"/>
      <c r="AZ36" s="352"/>
      <c r="BA36" s="352"/>
      <c r="BB36" s="352"/>
      <c r="BC36" s="352"/>
      <c r="BD36" s="172"/>
      <c r="BE36" s="351" t="str">
        <f t="shared" si="1"/>
        <v/>
      </c>
      <c r="BF36" s="351"/>
      <c r="BG36" s="352"/>
      <c r="BH36" s="352"/>
      <c r="BI36" s="352"/>
      <c r="BJ36" s="352"/>
      <c r="BK36" s="352"/>
      <c r="BL36" s="352"/>
      <c r="BM36" s="352"/>
      <c r="BN36" s="352"/>
      <c r="BO36" s="352"/>
      <c r="BP36" s="352"/>
      <c r="BQ36" s="352"/>
      <c r="BR36" s="352"/>
      <c r="BS36" s="352"/>
      <c r="BT36" s="352"/>
      <c r="BU36" s="352"/>
      <c r="BV36" s="172"/>
      <c r="BW36" s="351">
        <f t="shared" si="2"/>
        <v>12</v>
      </c>
      <c r="BX36" s="351"/>
      <c r="BY36" s="352" t="str">
        <f>IF('各会計、関係団体の財政状況及び健全化判断比率'!B70="","",'各会計、関係団体の財政状況及び健全化判断比率'!B70)</f>
        <v>千葉県市町村総合事務組合(千葉県自治研修センター特別会計)</v>
      </c>
      <c r="BZ36" s="352"/>
      <c r="CA36" s="352"/>
      <c r="CB36" s="352"/>
      <c r="CC36" s="352"/>
      <c r="CD36" s="352"/>
      <c r="CE36" s="352"/>
      <c r="CF36" s="352"/>
      <c r="CG36" s="352"/>
      <c r="CH36" s="352"/>
      <c r="CI36" s="352"/>
      <c r="CJ36" s="352"/>
      <c r="CK36" s="352"/>
      <c r="CL36" s="352"/>
      <c r="CM36" s="352"/>
      <c r="CN36" s="172"/>
      <c r="CO36" s="351" t="str">
        <f t="shared" si="3"/>
        <v/>
      </c>
      <c r="CP36" s="351"/>
      <c r="CQ36" s="352" t="str">
        <f>IF('各会計、関係団体の財政状況及び健全化判断比率'!BS9="","",'各会計、関係団体の財政状況及び健全化判断比率'!BS9)</f>
        <v/>
      </c>
      <c r="CR36" s="352"/>
      <c r="CS36" s="352"/>
      <c r="CT36" s="352"/>
      <c r="CU36" s="352"/>
      <c r="CV36" s="352"/>
      <c r="CW36" s="352"/>
      <c r="CX36" s="352"/>
      <c r="CY36" s="352"/>
      <c r="CZ36" s="352"/>
      <c r="DA36" s="352"/>
      <c r="DB36" s="352"/>
      <c r="DC36" s="352"/>
      <c r="DD36" s="352"/>
      <c r="DE36" s="352"/>
      <c r="DG36" s="349" t="str">
        <f>IF('各会計、関係団体の財政状況及び健全化判断比率'!BR9="","",'各会計、関係団体の財政状況及び健全化判断比率'!BR9)</f>
        <v/>
      </c>
      <c r="DH36" s="349"/>
      <c r="DI36" s="199"/>
    </row>
    <row r="37" spans="1:113" ht="32.25" customHeight="1" x14ac:dyDescent="0.2">
      <c r="A37" s="172"/>
      <c r="B37" s="196"/>
      <c r="C37" s="351" t="str">
        <f>IF(E37="","",C36+1)</f>
        <v/>
      </c>
      <c r="D37" s="351"/>
      <c r="E37" s="352" t="str">
        <f>IF('各会計、関係団体の財政状況及び健全化判断比率'!B10="","",'各会計、関係団体の財政状況及び健全化判断比率'!B10)</f>
        <v/>
      </c>
      <c r="F37" s="352"/>
      <c r="G37" s="352"/>
      <c r="H37" s="352"/>
      <c r="I37" s="352"/>
      <c r="J37" s="352"/>
      <c r="K37" s="352"/>
      <c r="L37" s="352"/>
      <c r="M37" s="352"/>
      <c r="N37" s="352"/>
      <c r="O37" s="352"/>
      <c r="P37" s="352"/>
      <c r="Q37" s="352"/>
      <c r="R37" s="352"/>
      <c r="S37" s="352"/>
      <c r="T37" s="172"/>
      <c r="U37" s="351">
        <f t="shared" si="4"/>
        <v>6</v>
      </c>
      <c r="V37" s="351"/>
      <c r="W37" s="352" t="str">
        <f>IF('各会計、関係団体の財政状況及び健全化判断比率'!B31="","",'各会計、関係団体の財政状況及び健全化判断比率'!B31)</f>
        <v>介護サービス事業特別会計</v>
      </c>
      <c r="X37" s="352"/>
      <c r="Y37" s="352"/>
      <c r="Z37" s="352"/>
      <c r="AA37" s="352"/>
      <c r="AB37" s="352"/>
      <c r="AC37" s="352"/>
      <c r="AD37" s="352"/>
      <c r="AE37" s="352"/>
      <c r="AF37" s="352"/>
      <c r="AG37" s="352"/>
      <c r="AH37" s="352"/>
      <c r="AI37" s="352"/>
      <c r="AJ37" s="352"/>
      <c r="AK37" s="352"/>
      <c r="AL37" s="172"/>
      <c r="AM37" s="351" t="str">
        <f t="shared" si="0"/>
        <v/>
      </c>
      <c r="AN37" s="351"/>
      <c r="AO37" s="352"/>
      <c r="AP37" s="352"/>
      <c r="AQ37" s="352"/>
      <c r="AR37" s="352"/>
      <c r="AS37" s="352"/>
      <c r="AT37" s="352"/>
      <c r="AU37" s="352"/>
      <c r="AV37" s="352"/>
      <c r="AW37" s="352"/>
      <c r="AX37" s="352"/>
      <c r="AY37" s="352"/>
      <c r="AZ37" s="352"/>
      <c r="BA37" s="352"/>
      <c r="BB37" s="352"/>
      <c r="BC37" s="352"/>
      <c r="BD37" s="172"/>
      <c r="BE37" s="351" t="str">
        <f t="shared" si="1"/>
        <v/>
      </c>
      <c r="BF37" s="351"/>
      <c r="BG37" s="352"/>
      <c r="BH37" s="352"/>
      <c r="BI37" s="352"/>
      <c r="BJ37" s="352"/>
      <c r="BK37" s="352"/>
      <c r="BL37" s="352"/>
      <c r="BM37" s="352"/>
      <c r="BN37" s="352"/>
      <c r="BO37" s="352"/>
      <c r="BP37" s="352"/>
      <c r="BQ37" s="352"/>
      <c r="BR37" s="352"/>
      <c r="BS37" s="352"/>
      <c r="BT37" s="352"/>
      <c r="BU37" s="352"/>
      <c r="BV37" s="172"/>
      <c r="BW37" s="351">
        <f t="shared" si="2"/>
        <v>13</v>
      </c>
      <c r="BX37" s="351"/>
      <c r="BY37" s="352" t="str">
        <f>IF('各会計、関係団体の財政状況及び健全化判断比率'!B71="","",'各会計、関係団体の財政状況及び健全化判断比率'!B71)</f>
        <v>千葉県市町村総合事務組合(千葉県市町村交通災害共済特別会計)</v>
      </c>
      <c r="BZ37" s="352"/>
      <c r="CA37" s="352"/>
      <c r="CB37" s="352"/>
      <c r="CC37" s="352"/>
      <c r="CD37" s="352"/>
      <c r="CE37" s="352"/>
      <c r="CF37" s="352"/>
      <c r="CG37" s="352"/>
      <c r="CH37" s="352"/>
      <c r="CI37" s="352"/>
      <c r="CJ37" s="352"/>
      <c r="CK37" s="352"/>
      <c r="CL37" s="352"/>
      <c r="CM37" s="352"/>
      <c r="CN37" s="172"/>
      <c r="CO37" s="351" t="str">
        <f t="shared" si="3"/>
        <v/>
      </c>
      <c r="CP37" s="351"/>
      <c r="CQ37" s="352" t="str">
        <f>IF('各会計、関係団体の財政状況及び健全化判断比率'!BS10="","",'各会計、関係団体の財政状況及び健全化判断比率'!BS10)</f>
        <v/>
      </c>
      <c r="CR37" s="352"/>
      <c r="CS37" s="352"/>
      <c r="CT37" s="352"/>
      <c r="CU37" s="352"/>
      <c r="CV37" s="352"/>
      <c r="CW37" s="352"/>
      <c r="CX37" s="352"/>
      <c r="CY37" s="352"/>
      <c r="CZ37" s="352"/>
      <c r="DA37" s="352"/>
      <c r="DB37" s="352"/>
      <c r="DC37" s="352"/>
      <c r="DD37" s="352"/>
      <c r="DE37" s="352"/>
      <c r="DG37" s="349" t="str">
        <f>IF('各会計、関係団体の財政状況及び健全化判断比率'!BR10="","",'各会計、関係団体の財政状況及び健全化判断比率'!BR10)</f>
        <v/>
      </c>
      <c r="DH37" s="349"/>
      <c r="DI37" s="199"/>
    </row>
    <row r="38" spans="1:113" ht="32.25" customHeight="1" x14ac:dyDescent="0.2">
      <c r="A38" s="172"/>
      <c r="B38" s="196"/>
      <c r="C38" s="351" t="str">
        <f t="shared" ref="C38:C43" si="5">IF(E38="","",C37+1)</f>
        <v/>
      </c>
      <c r="D38" s="351"/>
      <c r="E38" s="352" t="str">
        <f>IF('各会計、関係団体の財政状況及び健全化判断比率'!B11="","",'各会計、関係団体の財政状況及び健全化判断比率'!B11)</f>
        <v/>
      </c>
      <c r="F38" s="352"/>
      <c r="G38" s="352"/>
      <c r="H38" s="352"/>
      <c r="I38" s="352"/>
      <c r="J38" s="352"/>
      <c r="K38" s="352"/>
      <c r="L38" s="352"/>
      <c r="M38" s="352"/>
      <c r="N38" s="352"/>
      <c r="O38" s="352"/>
      <c r="P38" s="352"/>
      <c r="Q38" s="352"/>
      <c r="R38" s="352"/>
      <c r="S38" s="352"/>
      <c r="T38" s="172"/>
      <c r="U38" s="351" t="str">
        <f t="shared" si="4"/>
        <v/>
      </c>
      <c r="V38" s="351"/>
      <c r="W38" s="352"/>
      <c r="X38" s="352"/>
      <c r="Y38" s="352"/>
      <c r="Z38" s="352"/>
      <c r="AA38" s="352"/>
      <c r="AB38" s="352"/>
      <c r="AC38" s="352"/>
      <c r="AD38" s="352"/>
      <c r="AE38" s="352"/>
      <c r="AF38" s="352"/>
      <c r="AG38" s="352"/>
      <c r="AH38" s="352"/>
      <c r="AI38" s="352"/>
      <c r="AJ38" s="352"/>
      <c r="AK38" s="352"/>
      <c r="AL38" s="172"/>
      <c r="AM38" s="351" t="str">
        <f t="shared" si="0"/>
        <v/>
      </c>
      <c r="AN38" s="351"/>
      <c r="AO38" s="352"/>
      <c r="AP38" s="352"/>
      <c r="AQ38" s="352"/>
      <c r="AR38" s="352"/>
      <c r="AS38" s="352"/>
      <c r="AT38" s="352"/>
      <c r="AU38" s="352"/>
      <c r="AV38" s="352"/>
      <c r="AW38" s="352"/>
      <c r="AX38" s="352"/>
      <c r="AY38" s="352"/>
      <c r="AZ38" s="352"/>
      <c r="BA38" s="352"/>
      <c r="BB38" s="352"/>
      <c r="BC38" s="352"/>
      <c r="BD38" s="172"/>
      <c r="BE38" s="351" t="str">
        <f t="shared" si="1"/>
        <v/>
      </c>
      <c r="BF38" s="351"/>
      <c r="BG38" s="352"/>
      <c r="BH38" s="352"/>
      <c r="BI38" s="352"/>
      <c r="BJ38" s="352"/>
      <c r="BK38" s="352"/>
      <c r="BL38" s="352"/>
      <c r="BM38" s="352"/>
      <c r="BN38" s="352"/>
      <c r="BO38" s="352"/>
      <c r="BP38" s="352"/>
      <c r="BQ38" s="352"/>
      <c r="BR38" s="352"/>
      <c r="BS38" s="352"/>
      <c r="BT38" s="352"/>
      <c r="BU38" s="352"/>
      <c r="BV38" s="172"/>
      <c r="BW38" s="351">
        <f t="shared" si="2"/>
        <v>14</v>
      </c>
      <c r="BX38" s="351"/>
      <c r="BY38" s="352" t="str">
        <f>IF('各会計、関係団体の財政状況及び健全化判断比率'!B72="","",'各会計、関係団体の財政状況及び健全化判断比率'!B72)</f>
        <v>九十九里地域水道企業団(水道用水供給事業会計)</v>
      </c>
      <c r="BZ38" s="352"/>
      <c r="CA38" s="352"/>
      <c r="CB38" s="352"/>
      <c r="CC38" s="352"/>
      <c r="CD38" s="352"/>
      <c r="CE38" s="352"/>
      <c r="CF38" s="352"/>
      <c r="CG38" s="352"/>
      <c r="CH38" s="352"/>
      <c r="CI38" s="352"/>
      <c r="CJ38" s="352"/>
      <c r="CK38" s="352"/>
      <c r="CL38" s="352"/>
      <c r="CM38" s="352"/>
      <c r="CN38" s="172"/>
      <c r="CO38" s="351" t="str">
        <f t="shared" si="3"/>
        <v/>
      </c>
      <c r="CP38" s="351"/>
      <c r="CQ38" s="352" t="str">
        <f>IF('各会計、関係団体の財政状況及び健全化判断比率'!BS11="","",'各会計、関係団体の財政状況及び健全化判断比率'!BS11)</f>
        <v/>
      </c>
      <c r="CR38" s="352"/>
      <c r="CS38" s="352"/>
      <c r="CT38" s="352"/>
      <c r="CU38" s="352"/>
      <c r="CV38" s="352"/>
      <c r="CW38" s="352"/>
      <c r="CX38" s="352"/>
      <c r="CY38" s="352"/>
      <c r="CZ38" s="352"/>
      <c r="DA38" s="352"/>
      <c r="DB38" s="352"/>
      <c r="DC38" s="352"/>
      <c r="DD38" s="352"/>
      <c r="DE38" s="352"/>
      <c r="DG38" s="349" t="str">
        <f>IF('各会計、関係団体の財政状況及び健全化判断比率'!BR11="","",'各会計、関係団体の財政状況及び健全化判断比率'!BR11)</f>
        <v/>
      </c>
      <c r="DH38" s="349"/>
      <c r="DI38" s="199"/>
    </row>
    <row r="39" spans="1:113" ht="32.25" customHeight="1" x14ac:dyDescent="0.2">
      <c r="A39" s="172"/>
      <c r="B39" s="196"/>
      <c r="C39" s="351" t="str">
        <f t="shared" si="5"/>
        <v/>
      </c>
      <c r="D39" s="351"/>
      <c r="E39" s="352" t="str">
        <f>IF('各会計、関係団体の財政状況及び健全化判断比率'!B12="","",'各会計、関係団体の財政状況及び健全化判断比率'!B12)</f>
        <v/>
      </c>
      <c r="F39" s="352"/>
      <c r="G39" s="352"/>
      <c r="H39" s="352"/>
      <c r="I39" s="352"/>
      <c r="J39" s="352"/>
      <c r="K39" s="352"/>
      <c r="L39" s="352"/>
      <c r="M39" s="352"/>
      <c r="N39" s="352"/>
      <c r="O39" s="352"/>
      <c r="P39" s="352"/>
      <c r="Q39" s="352"/>
      <c r="R39" s="352"/>
      <c r="S39" s="352"/>
      <c r="T39" s="172"/>
      <c r="U39" s="351" t="str">
        <f t="shared" si="4"/>
        <v/>
      </c>
      <c r="V39" s="351"/>
      <c r="W39" s="352"/>
      <c r="X39" s="352"/>
      <c r="Y39" s="352"/>
      <c r="Z39" s="352"/>
      <c r="AA39" s="352"/>
      <c r="AB39" s="352"/>
      <c r="AC39" s="352"/>
      <c r="AD39" s="352"/>
      <c r="AE39" s="352"/>
      <c r="AF39" s="352"/>
      <c r="AG39" s="352"/>
      <c r="AH39" s="352"/>
      <c r="AI39" s="352"/>
      <c r="AJ39" s="352"/>
      <c r="AK39" s="352"/>
      <c r="AL39" s="172"/>
      <c r="AM39" s="351" t="str">
        <f t="shared" si="0"/>
        <v/>
      </c>
      <c r="AN39" s="351"/>
      <c r="AO39" s="352"/>
      <c r="AP39" s="352"/>
      <c r="AQ39" s="352"/>
      <c r="AR39" s="352"/>
      <c r="AS39" s="352"/>
      <c r="AT39" s="352"/>
      <c r="AU39" s="352"/>
      <c r="AV39" s="352"/>
      <c r="AW39" s="352"/>
      <c r="AX39" s="352"/>
      <c r="AY39" s="352"/>
      <c r="AZ39" s="352"/>
      <c r="BA39" s="352"/>
      <c r="BB39" s="352"/>
      <c r="BC39" s="352"/>
      <c r="BD39" s="172"/>
      <c r="BE39" s="351" t="str">
        <f t="shared" si="1"/>
        <v/>
      </c>
      <c r="BF39" s="351"/>
      <c r="BG39" s="352"/>
      <c r="BH39" s="352"/>
      <c r="BI39" s="352"/>
      <c r="BJ39" s="352"/>
      <c r="BK39" s="352"/>
      <c r="BL39" s="352"/>
      <c r="BM39" s="352"/>
      <c r="BN39" s="352"/>
      <c r="BO39" s="352"/>
      <c r="BP39" s="352"/>
      <c r="BQ39" s="352"/>
      <c r="BR39" s="352"/>
      <c r="BS39" s="352"/>
      <c r="BT39" s="352"/>
      <c r="BU39" s="352"/>
      <c r="BV39" s="172"/>
      <c r="BW39" s="351">
        <f t="shared" si="2"/>
        <v>15</v>
      </c>
      <c r="BX39" s="351"/>
      <c r="BY39" s="352" t="str">
        <f>IF('各会計、関係団体の財政状況及び健全化判断比率'!B73="","",'各会計、関係団体の財政状況及び健全化判断比率'!B73)</f>
        <v>山武郡市広域行政組合(一般会計)</v>
      </c>
      <c r="BZ39" s="352"/>
      <c r="CA39" s="352"/>
      <c r="CB39" s="352"/>
      <c r="CC39" s="352"/>
      <c r="CD39" s="352"/>
      <c r="CE39" s="352"/>
      <c r="CF39" s="352"/>
      <c r="CG39" s="352"/>
      <c r="CH39" s="352"/>
      <c r="CI39" s="352"/>
      <c r="CJ39" s="352"/>
      <c r="CK39" s="352"/>
      <c r="CL39" s="352"/>
      <c r="CM39" s="352"/>
      <c r="CN39" s="172"/>
      <c r="CO39" s="351" t="str">
        <f t="shared" si="3"/>
        <v/>
      </c>
      <c r="CP39" s="351"/>
      <c r="CQ39" s="352" t="str">
        <f>IF('各会計、関係団体の財政状況及び健全化判断比率'!BS12="","",'各会計、関係団体の財政状況及び健全化判断比率'!BS12)</f>
        <v/>
      </c>
      <c r="CR39" s="352"/>
      <c r="CS39" s="352"/>
      <c r="CT39" s="352"/>
      <c r="CU39" s="352"/>
      <c r="CV39" s="352"/>
      <c r="CW39" s="352"/>
      <c r="CX39" s="352"/>
      <c r="CY39" s="352"/>
      <c r="CZ39" s="352"/>
      <c r="DA39" s="352"/>
      <c r="DB39" s="352"/>
      <c r="DC39" s="352"/>
      <c r="DD39" s="352"/>
      <c r="DE39" s="352"/>
      <c r="DG39" s="349" t="str">
        <f>IF('各会計、関係団体の財政状況及び健全化判断比率'!BR12="","",'各会計、関係団体の財政状況及び健全化判断比率'!BR12)</f>
        <v/>
      </c>
      <c r="DH39" s="349"/>
      <c r="DI39" s="199"/>
    </row>
    <row r="40" spans="1:113" ht="32.25" customHeight="1" x14ac:dyDescent="0.2">
      <c r="A40" s="172"/>
      <c r="B40" s="196"/>
      <c r="C40" s="351" t="str">
        <f t="shared" si="5"/>
        <v/>
      </c>
      <c r="D40" s="351"/>
      <c r="E40" s="352" t="str">
        <f>IF('各会計、関係団体の財政状況及び健全化判断比率'!B13="","",'各会計、関係団体の財政状況及び健全化判断比率'!B13)</f>
        <v/>
      </c>
      <c r="F40" s="352"/>
      <c r="G40" s="352"/>
      <c r="H40" s="352"/>
      <c r="I40" s="352"/>
      <c r="J40" s="352"/>
      <c r="K40" s="352"/>
      <c r="L40" s="352"/>
      <c r="M40" s="352"/>
      <c r="N40" s="352"/>
      <c r="O40" s="352"/>
      <c r="P40" s="352"/>
      <c r="Q40" s="352"/>
      <c r="R40" s="352"/>
      <c r="S40" s="352"/>
      <c r="T40" s="172"/>
      <c r="U40" s="351" t="str">
        <f t="shared" si="4"/>
        <v/>
      </c>
      <c r="V40" s="351"/>
      <c r="W40" s="352"/>
      <c r="X40" s="352"/>
      <c r="Y40" s="352"/>
      <c r="Z40" s="352"/>
      <c r="AA40" s="352"/>
      <c r="AB40" s="352"/>
      <c r="AC40" s="352"/>
      <c r="AD40" s="352"/>
      <c r="AE40" s="352"/>
      <c r="AF40" s="352"/>
      <c r="AG40" s="352"/>
      <c r="AH40" s="352"/>
      <c r="AI40" s="352"/>
      <c r="AJ40" s="352"/>
      <c r="AK40" s="352"/>
      <c r="AL40" s="172"/>
      <c r="AM40" s="351" t="str">
        <f t="shared" si="0"/>
        <v/>
      </c>
      <c r="AN40" s="351"/>
      <c r="AO40" s="352"/>
      <c r="AP40" s="352"/>
      <c r="AQ40" s="352"/>
      <c r="AR40" s="352"/>
      <c r="AS40" s="352"/>
      <c r="AT40" s="352"/>
      <c r="AU40" s="352"/>
      <c r="AV40" s="352"/>
      <c r="AW40" s="352"/>
      <c r="AX40" s="352"/>
      <c r="AY40" s="352"/>
      <c r="AZ40" s="352"/>
      <c r="BA40" s="352"/>
      <c r="BB40" s="352"/>
      <c r="BC40" s="352"/>
      <c r="BD40" s="172"/>
      <c r="BE40" s="351" t="str">
        <f t="shared" si="1"/>
        <v/>
      </c>
      <c r="BF40" s="351"/>
      <c r="BG40" s="352"/>
      <c r="BH40" s="352"/>
      <c r="BI40" s="352"/>
      <c r="BJ40" s="352"/>
      <c r="BK40" s="352"/>
      <c r="BL40" s="352"/>
      <c r="BM40" s="352"/>
      <c r="BN40" s="352"/>
      <c r="BO40" s="352"/>
      <c r="BP40" s="352"/>
      <c r="BQ40" s="352"/>
      <c r="BR40" s="352"/>
      <c r="BS40" s="352"/>
      <c r="BT40" s="352"/>
      <c r="BU40" s="352"/>
      <c r="BV40" s="172"/>
      <c r="BW40" s="351">
        <f t="shared" si="2"/>
        <v>16</v>
      </c>
      <c r="BX40" s="351"/>
      <c r="BY40" s="352" t="str">
        <f>IF('各会計、関係団体の財政状況及び健全化判断比率'!B74="","",'各会計、関係団体の財政状況及び健全化判断比率'!B74)</f>
        <v>山武郡市広域水道企業団(水道事業会計)</v>
      </c>
      <c r="BZ40" s="352"/>
      <c r="CA40" s="352"/>
      <c r="CB40" s="352"/>
      <c r="CC40" s="352"/>
      <c r="CD40" s="352"/>
      <c r="CE40" s="352"/>
      <c r="CF40" s="352"/>
      <c r="CG40" s="352"/>
      <c r="CH40" s="352"/>
      <c r="CI40" s="352"/>
      <c r="CJ40" s="352"/>
      <c r="CK40" s="352"/>
      <c r="CL40" s="352"/>
      <c r="CM40" s="352"/>
      <c r="CN40" s="172"/>
      <c r="CO40" s="351" t="str">
        <f t="shared" si="3"/>
        <v/>
      </c>
      <c r="CP40" s="351"/>
      <c r="CQ40" s="352" t="str">
        <f>IF('各会計、関係団体の財政状況及び健全化判断比率'!BS13="","",'各会計、関係団体の財政状況及び健全化判断比率'!BS13)</f>
        <v/>
      </c>
      <c r="CR40" s="352"/>
      <c r="CS40" s="352"/>
      <c r="CT40" s="352"/>
      <c r="CU40" s="352"/>
      <c r="CV40" s="352"/>
      <c r="CW40" s="352"/>
      <c r="CX40" s="352"/>
      <c r="CY40" s="352"/>
      <c r="CZ40" s="352"/>
      <c r="DA40" s="352"/>
      <c r="DB40" s="352"/>
      <c r="DC40" s="352"/>
      <c r="DD40" s="352"/>
      <c r="DE40" s="352"/>
      <c r="DG40" s="349" t="str">
        <f>IF('各会計、関係団体の財政状況及び健全化判断比率'!BR13="","",'各会計、関係団体の財政状況及び健全化判断比率'!BR13)</f>
        <v/>
      </c>
      <c r="DH40" s="349"/>
      <c r="DI40" s="199"/>
    </row>
    <row r="41" spans="1:113" ht="32.25" customHeight="1" x14ac:dyDescent="0.2">
      <c r="A41" s="172"/>
      <c r="B41" s="196"/>
      <c r="C41" s="351" t="str">
        <f t="shared" si="5"/>
        <v/>
      </c>
      <c r="D41" s="351"/>
      <c r="E41" s="352" t="str">
        <f>IF('各会計、関係団体の財政状況及び健全化判断比率'!B14="","",'各会計、関係団体の財政状況及び健全化判断比率'!B14)</f>
        <v/>
      </c>
      <c r="F41" s="352"/>
      <c r="G41" s="352"/>
      <c r="H41" s="352"/>
      <c r="I41" s="352"/>
      <c r="J41" s="352"/>
      <c r="K41" s="352"/>
      <c r="L41" s="352"/>
      <c r="M41" s="352"/>
      <c r="N41" s="352"/>
      <c r="O41" s="352"/>
      <c r="P41" s="352"/>
      <c r="Q41" s="352"/>
      <c r="R41" s="352"/>
      <c r="S41" s="352"/>
      <c r="T41" s="172"/>
      <c r="U41" s="351" t="str">
        <f t="shared" si="4"/>
        <v/>
      </c>
      <c r="V41" s="351"/>
      <c r="W41" s="352"/>
      <c r="X41" s="352"/>
      <c r="Y41" s="352"/>
      <c r="Z41" s="352"/>
      <c r="AA41" s="352"/>
      <c r="AB41" s="352"/>
      <c r="AC41" s="352"/>
      <c r="AD41" s="352"/>
      <c r="AE41" s="352"/>
      <c r="AF41" s="352"/>
      <c r="AG41" s="352"/>
      <c r="AH41" s="352"/>
      <c r="AI41" s="352"/>
      <c r="AJ41" s="352"/>
      <c r="AK41" s="352"/>
      <c r="AL41" s="172"/>
      <c r="AM41" s="351" t="str">
        <f t="shared" si="0"/>
        <v/>
      </c>
      <c r="AN41" s="351"/>
      <c r="AO41" s="352"/>
      <c r="AP41" s="352"/>
      <c r="AQ41" s="352"/>
      <c r="AR41" s="352"/>
      <c r="AS41" s="352"/>
      <c r="AT41" s="352"/>
      <c r="AU41" s="352"/>
      <c r="AV41" s="352"/>
      <c r="AW41" s="352"/>
      <c r="AX41" s="352"/>
      <c r="AY41" s="352"/>
      <c r="AZ41" s="352"/>
      <c r="BA41" s="352"/>
      <c r="BB41" s="352"/>
      <c r="BC41" s="352"/>
      <c r="BD41" s="172"/>
      <c r="BE41" s="351" t="str">
        <f t="shared" si="1"/>
        <v/>
      </c>
      <c r="BF41" s="351"/>
      <c r="BG41" s="352"/>
      <c r="BH41" s="352"/>
      <c r="BI41" s="352"/>
      <c r="BJ41" s="352"/>
      <c r="BK41" s="352"/>
      <c r="BL41" s="352"/>
      <c r="BM41" s="352"/>
      <c r="BN41" s="352"/>
      <c r="BO41" s="352"/>
      <c r="BP41" s="352"/>
      <c r="BQ41" s="352"/>
      <c r="BR41" s="352"/>
      <c r="BS41" s="352"/>
      <c r="BT41" s="352"/>
      <c r="BU41" s="352"/>
      <c r="BV41" s="172"/>
      <c r="BW41" s="351">
        <f t="shared" si="2"/>
        <v>17</v>
      </c>
      <c r="BX41" s="351"/>
      <c r="BY41" s="352" t="str">
        <f>IF('各会計、関係団体の財政状況及び健全化判断比率'!B75="","",'各会計、関係団体の財政状況及び健全化判断比率'!B75)</f>
        <v>東金市外三市町清掃組合(一般会計)</v>
      </c>
      <c r="BZ41" s="352"/>
      <c r="CA41" s="352"/>
      <c r="CB41" s="352"/>
      <c r="CC41" s="352"/>
      <c r="CD41" s="352"/>
      <c r="CE41" s="352"/>
      <c r="CF41" s="352"/>
      <c r="CG41" s="352"/>
      <c r="CH41" s="352"/>
      <c r="CI41" s="352"/>
      <c r="CJ41" s="352"/>
      <c r="CK41" s="352"/>
      <c r="CL41" s="352"/>
      <c r="CM41" s="352"/>
      <c r="CN41" s="172"/>
      <c r="CO41" s="351" t="str">
        <f t="shared" si="3"/>
        <v/>
      </c>
      <c r="CP41" s="351"/>
      <c r="CQ41" s="352" t="str">
        <f>IF('各会計、関係団体の財政状況及び健全化判断比率'!BS14="","",'各会計、関係団体の財政状況及び健全化判断比率'!BS14)</f>
        <v/>
      </c>
      <c r="CR41" s="352"/>
      <c r="CS41" s="352"/>
      <c r="CT41" s="352"/>
      <c r="CU41" s="352"/>
      <c r="CV41" s="352"/>
      <c r="CW41" s="352"/>
      <c r="CX41" s="352"/>
      <c r="CY41" s="352"/>
      <c r="CZ41" s="352"/>
      <c r="DA41" s="352"/>
      <c r="DB41" s="352"/>
      <c r="DC41" s="352"/>
      <c r="DD41" s="352"/>
      <c r="DE41" s="352"/>
      <c r="DG41" s="349" t="str">
        <f>IF('各会計、関係団体の財政状況及び健全化判断比率'!BR14="","",'各会計、関係団体の財政状況及び健全化判断比率'!BR14)</f>
        <v/>
      </c>
      <c r="DH41" s="349"/>
      <c r="DI41" s="199"/>
    </row>
    <row r="42" spans="1:113" ht="32.25" customHeight="1" x14ac:dyDescent="0.2">
      <c r="B42" s="196"/>
      <c r="C42" s="351" t="str">
        <f t="shared" si="5"/>
        <v/>
      </c>
      <c r="D42" s="351"/>
      <c r="E42" s="352" t="str">
        <f>IF('各会計、関係団体の財政状況及び健全化判断比率'!B15="","",'各会計、関係団体の財政状況及び健全化判断比率'!B15)</f>
        <v/>
      </c>
      <c r="F42" s="352"/>
      <c r="G42" s="352"/>
      <c r="H42" s="352"/>
      <c r="I42" s="352"/>
      <c r="J42" s="352"/>
      <c r="K42" s="352"/>
      <c r="L42" s="352"/>
      <c r="M42" s="352"/>
      <c r="N42" s="352"/>
      <c r="O42" s="352"/>
      <c r="P42" s="352"/>
      <c r="Q42" s="352"/>
      <c r="R42" s="352"/>
      <c r="S42" s="352"/>
      <c r="T42" s="172"/>
      <c r="U42" s="351" t="str">
        <f t="shared" si="4"/>
        <v/>
      </c>
      <c r="V42" s="351"/>
      <c r="W42" s="352"/>
      <c r="X42" s="352"/>
      <c r="Y42" s="352"/>
      <c r="Z42" s="352"/>
      <c r="AA42" s="352"/>
      <c r="AB42" s="352"/>
      <c r="AC42" s="352"/>
      <c r="AD42" s="352"/>
      <c r="AE42" s="352"/>
      <c r="AF42" s="352"/>
      <c r="AG42" s="352"/>
      <c r="AH42" s="352"/>
      <c r="AI42" s="352"/>
      <c r="AJ42" s="352"/>
      <c r="AK42" s="352"/>
      <c r="AL42" s="172"/>
      <c r="AM42" s="351" t="str">
        <f t="shared" si="0"/>
        <v/>
      </c>
      <c r="AN42" s="351"/>
      <c r="AO42" s="352"/>
      <c r="AP42" s="352"/>
      <c r="AQ42" s="352"/>
      <c r="AR42" s="352"/>
      <c r="AS42" s="352"/>
      <c r="AT42" s="352"/>
      <c r="AU42" s="352"/>
      <c r="AV42" s="352"/>
      <c r="AW42" s="352"/>
      <c r="AX42" s="352"/>
      <c r="AY42" s="352"/>
      <c r="AZ42" s="352"/>
      <c r="BA42" s="352"/>
      <c r="BB42" s="352"/>
      <c r="BC42" s="352"/>
      <c r="BD42" s="172"/>
      <c r="BE42" s="351" t="str">
        <f t="shared" si="1"/>
        <v/>
      </c>
      <c r="BF42" s="351"/>
      <c r="BG42" s="352"/>
      <c r="BH42" s="352"/>
      <c r="BI42" s="352"/>
      <c r="BJ42" s="352"/>
      <c r="BK42" s="352"/>
      <c r="BL42" s="352"/>
      <c r="BM42" s="352"/>
      <c r="BN42" s="352"/>
      <c r="BO42" s="352"/>
      <c r="BP42" s="352"/>
      <c r="BQ42" s="352"/>
      <c r="BR42" s="352"/>
      <c r="BS42" s="352"/>
      <c r="BT42" s="352"/>
      <c r="BU42" s="352"/>
      <c r="BV42" s="172"/>
      <c r="BW42" s="351">
        <f t="shared" si="2"/>
        <v>18</v>
      </c>
      <c r="BX42" s="351"/>
      <c r="BY42" s="352" t="str">
        <f>IF('各会計、関係団体の財政状況及び健全化判断比率'!B76="","",'各会計、関係団体の財政状況及び健全化判断比率'!B76)</f>
        <v>千葉県後期高齢者医療広域連合(一般会計)</v>
      </c>
      <c r="BZ42" s="352"/>
      <c r="CA42" s="352"/>
      <c r="CB42" s="352"/>
      <c r="CC42" s="352"/>
      <c r="CD42" s="352"/>
      <c r="CE42" s="352"/>
      <c r="CF42" s="352"/>
      <c r="CG42" s="352"/>
      <c r="CH42" s="352"/>
      <c r="CI42" s="352"/>
      <c r="CJ42" s="352"/>
      <c r="CK42" s="352"/>
      <c r="CL42" s="352"/>
      <c r="CM42" s="352"/>
      <c r="CN42" s="172"/>
      <c r="CO42" s="351" t="str">
        <f t="shared" si="3"/>
        <v/>
      </c>
      <c r="CP42" s="351"/>
      <c r="CQ42" s="352" t="str">
        <f>IF('各会計、関係団体の財政状況及び健全化判断比率'!BS15="","",'各会計、関係団体の財政状況及び健全化判断比率'!BS15)</f>
        <v/>
      </c>
      <c r="CR42" s="352"/>
      <c r="CS42" s="352"/>
      <c r="CT42" s="352"/>
      <c r="CU42" s="352"/>
      <c r="CV42" s="352"/>
      <c r="CW42" s="352"/>
      <c r="CX42" s="352"/>
      <c r="CY42" s="352"/>
      <c r="CZ42" s="352"/>
      <c r="DA42" s="352"/>
      <c r="DB42" s="352"/>
      <c r="DC42" s="352"/>
      <c r="DD42" s="352"/>
      <c r="DE42" s="352"/>
      <c r="DG42" s="349" t="str">
        <f>IF('各会計、関係団体の財政状況及び健全化判断比率'!BR15="","",'各会計、関係団体の財政状況及び健全化判断比率'!BR15)</f>
        <v/>
      </c>
      <c r="DH42" s="349"/>
      <c r="DI42" s="199"/>
    </row>
    <row r="43" spans="1:113" ht="32.25" customHeight="1" x14ac:dyDescent="0.2">
      <c r="B43" s="196"/>
      <c r="C43" s="351" t="str">
        <f t="shared" si="5"/>
        <v/>
      </c>
      <c r="D43" s="351"/>
      <c r="E43" s="352" t="str">
        <f>IF('各会計、関係団体の財政状況及び健全化判断比率'!B16="","",'各会計、関係団体の財政状況及び健全化判断比率'!B16)</f>
        <v/>
      </c>
      <c r="F43" s="352"/>
      <c r="G43" s="352"/>
      <c r="H43" s="352"/>
      <c r="I43" s="352"/>
      <c r="J43" s="352"/>
      <c r="K43" s="352"/>
      <c r="L43" s="352"/>
      <c r="M43" s="352"/>
      <c r="N43" s="352"/>
      <c r="O43" s="352"/>
      <c r="P43" s="352"/>
      <c r="Q43" s="352"/>
      <c r="R43" s="352"/>
      <c r="S43" s="352"/>
      <c r="T43" s="172"/>
      <c r="U43" s="351" t="str">
        <f t="shared" si="4"/>
        <v/>
      </c>
      <c r="V43" s="351"/>
      <c r="W43" s="352"/>
      <c r="X43" s="352"/>
      <c r="Y43" s="352"/>
      <c r="Z43" s="352"/>
      <c r="AA43" s="352"/>
      <c r="AB43" s="352"/>
      <c r="AC43" s="352"/>
      <c r="AD43" s="352"/>
      <c r="AE43" s="352"/>
      <c r="AF43" s="352"/>
      <c r="AG43" s="352"/>
      <c r="AH43" s="352"/>
      <c r="AI43" s="352"/>
      <c r="AJ43" s="352"/>
      <c r="AK43" s="352"/>
      <c r="AL43" s="172"/>
      <c r="AM43" s="351" t="str">
        <f t="shared" si="0"/>
        <v/>
      </c>
      <c r="AN43" s="351"/>
      <c r="AO43" s="352"/>
      <c r="AP43" s="352"/>
      <c r="AQ43" s="352"/>
      <c r="AR43" s="352"/>
      <c r="AS43" s="352"/>
      <c r="AT43" s="352"/>
      <c r="AU43" s="352"/>
      <c r="AV43" s="352"/>
      <c r="AW43" s="352"/>
      <c r="AX43" s="352"/>
      <c r="AY43" s="352"/>
      <c r="AZ43" s="352"/>
      <c r="BA43" s="352"/>
      <c r="BB43" s="352"/>
      <c r="BC43" s="352"/>
      <c r="BD43" s="172"/>
      <c r="BE43" s="351" t="str">
        <f t="shared" si="1"/>
        <v/>
      </c>
      <c r="BF43" s="351"/>
      <c r="BG43" s="352"/>
      <c r="BH43" s="352"/>
      <c r="BI43" s="352"/>
      <c r="BJ43" s="352"/>
      <c r="BK43" s="352"/>
      <c r="BL43" s="352"/>
      <c r="BM43" s="352"/>
      <c r="BN43" s="352"/>
      <c r="BO43" s="352"/>
      <c r="BP43" s="352"/>
      <c r="BQ43" s="352"/>
      <c r="BR43" s="352"/>
      <c r="BS43" s="352"/>
      <c r="BT43" s="352"/>
      <c r="BU43" s="352"/>
      <c r="BV43" s="172"/>
      <c r="BW43" s="351">
        <f t="shared" si="2"/>
        <v>19</v>
      </c>
      <c r="BX43" s="351"/>
      <c r="BY43" s="352" t="str">
        <f>IF('各会計、関係団体の財政状況及び健全化判断比率'!B77="","",'各会計、関係団体の財政状況及び健全化判断比率'!B77)</f>
        <v>千葉県後期高齢者医療広域連合(後期高齢者医療特別会計)</v>
      </c>
      <c r="BZ43" s="352"/>
      <c r="CA43" s="352"/>
      <c r="CB43" s="352"/>
      <c r="CC43" s="352"/>
      <c r="CD43" s="352"/>
      <c r="CE43" s="352"/>
      <c r="CF43" s="352"/>
      <c r="CG43" s="352"/>
      <c r="CH43" s="352"/>
      <c r="CI43" s="352"/>
      <c r="CJ43" s="352"/>
      <c r="CK43" s="352"/>
      <c r="CL43" s="352"/>
      <c r="CM43" s="352"/>
      <c r="CN43" s="172"/>
      <c r="CO43" s="351" t="str">
        <f t="shared" si="3"/>
        <v/>
      </c>
      <c r="CP43" s="351"/>
      <c r="CQ43" s="352" t="str">
        <f>IF('各会計、関係団体の財政状況及び健全化判断比率'!BS16="","",'各会計、関係団体の財政状況及び健全化判断比率'!BS16)</f>
        <v/>
      </c>
      <c r="CR43" s="352"/>
      <c r="CS43" s="352"/>
      <c r="CT43" s="352"/>
      <c r="CU43" s="352"/>
      <c r="CV43" s="352"/>
      <c r="CW43" s="352"/>
      <c r="CX43" s="352"/>
      <c r="CY43" s="352"/>
      <c r="CZ43" s="352"/>
      <c r="DA43" s="352"/>
      <c r="DB43" s="352"/>
      <c r="DC43" s="352"/>
      <c r="DD43" s="352"/>
      <c r="DE43" s="352"/>
      <c r="DG43" s="349" t="str">
        <f>IF('各会計、関係団体の財政状況及び健全化判断比率'!BR16="","",'各会計、関係団体の財政状況及び健全化判断比率'!BR16)</f>
        <v/>
      </c>
      <c r="DH43" s="349"/>
      <c r="DI43" s="199"/>
    </row>
    <row r="44" spans="1:113" ht="13.5" customHeight="1" thickBot="1" x14ac:dyDescent="0.25">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2"/>
    <row r="46" spans="1:113" x14ac:dyDescent="0.2">
      <c r="B46" s="171" t="s">
        <v>204</v>
      </c>
      <c r="E46" s="348" t="s">
        <v>205</v>
      </c>
      <c r="F46" s="348"/>
      <c r="G46" s="348"/>
      <c r="H46" s="348"/>
      <c r="I46" s="348"/>
      <c r="J46" s="348"/>
      <c r="K46" s="348"/>
      <c r="L46" s="348"/>
      <c r="M46" s="348"/>
      <c r="N46" s="348"/>
      <c r="O46" s="348"/>
      <c r="P46" s="348"/>
      <c r="Q46" s="348"/>
      <c r="R46" s="348"/>
      <c r="S46" s="348"/>
      <c r="T46" s="348"/>
      <c r="U46" s="348"/>
      <c r="V46" s="348"/>
      <c r="W46" s="348"/>
      <c r="X46" s="348"/>
      <c r="Y46" s="348"/>
      <c r="Z46" s="348"/>
      <c r="AA46" s="348"/>
      <c r="AB46" s="348"/>
      <c r="AC46" s="348"/>
      <c r="AD46" s="348"/>
      <c r="AE46" s="348"/>
      <c r="AF46" s="348"/>
      <c r="AG46" s="348"/>
      <c r="AH46" s="348"/>
      <c r="AI46" s="348"/>
      <c r="AJ46" s="348"/>
      <c r="AK46" s="348"/>
      <c r="AL46" s="348"/>
      <c r="AM46" s="348"/>
      <c r="AN46" s="348"/>
      <c r="AO46" s="348"/>
      <c r="AP46" s="348"/>
      <c r="AQ46" s="348"/>
      <c r="AR46" s="348"/>
      <c r="AS46" s="348"/>
      <c r="AT46" s="348"/>
      <c r="AU46" s="348"/>
      <c r="AV46" s="348"/>
      <c r="AW46" s="348"/>
      <c r="AX46" s="348"/>
      <c r="AY46" s="348"/>
      <c r="AZ46" s="348"/>
      <c r="BA46" s="348"/>
      <c r="BB46" s="348"/>
      <c r="BC46" s="348"/>
      <c r="BD46" s="348"/>
      <c r="BE46" s="348"/>
      <c r="BF46" s="348"/>
      <c r="BG46" s="348"/>
      <c r="BH46" s="348"/>
      <c r="BI46" s="348"/>
      <c r="BJ46" s="348"/>
      <c r="BK46" s="348"/>
      <c r="BL46" s="348"/>
      <c r="BM46" s="348"/>
      <c r="BN46" s="348"/>
      <c r="BO46" s="348"/>
      <c r="BP46" s="348"/>
      <c r="BQ46" s="348"/>
      <c r="BR46" s="348"/>
      <c r="BS46" s="348"/>
      <c r="BT46" s="348"/>
      <c r="BU46" s="348"/>
      <c r="BV46" s="348"/>
      <c r="BW46" s="348"/>
      <c r="BX46" s="348"/>
      <c r="BY46" s="348"/>
      <c r="BZ46" s="348"/>
      <c r="CA46" s="348"/>
      <c r="CB46" s="348"/>
      <c r="CC46" s="348"/>
      <c r="CD46" s="348"/>
      <c r="CE46" s="348"/>
      <c r="CF46" s="348"/>
      <c r="CG46" s="348"/>
      <c r="CH46" s="348"/>
      <c r="CI46" s="348"/>
      <c r="CJ46" s="348"/>
      <c r="CK46" s="348"/>
      <c r="CL46" s="348"/>
      <c r="CM46" s="348"/>
      <c r="CN46" s="348"/>
      <c r="CO46" s="348"/>
      <c r="CP46" s="348"/>
      <c r="CQ46" s="348"/>
      <c r="CR46" s="348"/>
      <c r="CS46" s="348"/>
      <c r="CT46" s="348"/>
      <c r="CU46" s="348"/>
      <c r="CV46" s="348"/>
      <c r="CW46" s="348"/>
      <c r="CX46" s="348"/>
      <c r="CY46" s="348"/>
      <c r="CZ46" s="348"/>
      <c r="DA46" s="348"/>
      <c r="DB46" s="348"/>
      <c r="DC46" s="348"/>
      <c r="DD46" s="348"/>
      <c r="DE46" s="348"/>
      <c r="DF46" s="348"/>
      <c r="DG46" s="348"/>
      <c r="DH46" s="348"/>
      <c r="DI46" s="348"/>
    </row>
    <row r="47" spans="1:113" x14ac:dyDescent="0.2">
      <c r="E47" s="348" t="s">
        <v>206</v>
      </c>
      <c r="F47" s="348"/>
      <c r="G47" s="348"/>
      <c r="H47" s="348"/>
      <c r="I47" s="348"/>
      <c r="J47" s="348"/>
      <c r="K47" s="348"/>
      <c r="L47" s="348"/>
      <c r="M47" s="348"/>
      <c r="N47" s="348"/>
      <c r="O47" s="348"/>
      <c r="P47" s="348"/>
      <c r="Q47" s="348"/>
      <c r="R47" s="348"/>
      <c r="S47" s="348"/>
      <c r="T47" s="348"/>
      <c r="U47" s="348"/>
      <c r="V47" s="348"/>
      <c r="W47" s="348"/>
      <c r="X47" s="348"/>
      <c r="Y47" s="348"/>
      <c r="Z47" s="348"/>
      <c r="AA47" s="348"/>
      <c r="AB47" s="348"/>
      <c r="AC47" s="348"/>
      <c r="AD47" s="348"/>
      <c r="AE47" s="348"/>
      <c r="AF47" s="348"/>
      <c r="AG47" s="348"/>
      <c r="AH47" s="348"/>
      <c r="AI47" s="348"/>
      <c r="AJ47" s="348"/>
      <c r="AK47" s="348"/>
      <c r="AL47" s="348"/>
      <c r="AM47" s="348"/>
      <c r="AN47" s="348"/>
      <c r="AO47" s="348"/>
      <c r="AP47" s="348"/>
      <c r="AQ47" s="348"/>
      <c r="AR47" s="348"/>
      <c r="AS47" s="348"/>
      <c r="AT47" s="348"/>
      <c r="AU47" s="348"/>
      <c r="AV47" s="348"/>
      <c r="AW47" s="348"/>
      <c r="AX47" s="348"/>
      <c r="AY47" s="348"/>
      <c r="AZ47" s="348"/>
      <c r="BA47" s="348"/>
      <c r="BB47" s="348"/>
      <c r="BC47" s="348"/>
      <c r="BD47" s="348"/>
      <c r="BE47" s="348"/>
      <c r="BF47" s="348"/>
      <c r="BG47" s="348"/>
      <c r="BH47" s="348"/>
      <c r="BI47" s="348"/>
      <c r="BJ47" s="348"/>
      <c r="BK47" s="348"/>
      <c r="BL47" s="348"/>
      <c r="BM47" s="348"/>
      <c r="BN47" s="348"/>
      <c r="BO47" s="348"/>
      <c r="BP47" s="348"/>
      <c r="BQ47" s="348"/>
      <c r="BR47" s="348"/>
      <c r="BS47" s="348"/>
      <c r="BT47" s="348"/>
      <c r="BU47" s="348"/>
      <c r="BV47" s="348"/>
      <c r="BW47" s="348"/>
      <c r="BX47" s="348"/>
      <c r="BY47" s="348"/>
      <c r="BZ47" s="348"/>
      <c r="CA47" s="348"/>
      <c r="CB47" s="348"/>
      <c r="CC47" s="348"/>
      <c r="CD47" s="348"/>
      <c r="CE47" s="348"/>
      <c r="CF47" s="348"/>
      <c r="CG47" s="348"/>
      <c r="CH47" s="348"/>
      <c r="CI47" s="348"/>
      <c r="CJ47" s="348"/>
      <c r="CK47" s="348"/>
      <c r="CL47" s="348"/>
      <c r="CM47" s="348"/>
      <c r="CN47" s="348"/>
      <c r="CO47" s="348"/>
      <c r="CP47" s="348"/>
      <c r="CQ47" s="348"/>
      <c r="CR47" s="348"/>
      <c r="CS47" s="348"/>
      <c r="CT47" s="348"/>
      <c r="CU47" s="348"/>
      <c r="CV47" s="348"/>
      <c r="CW47" s="348"/>
      <c r="CX47" s="348"/>
      <c r="CY47" s="348"/>
      <c r="CZ47" s="348"/>
      <c r="DA47" s="348"/>
      <c r="DB47" s="348"/>
      <c r="DC47" s="348"/>
      <c r="DD47" s="348"/>
      <c r="DE47" s="348"/>
      <c r="DF47" s="348"/>
      <c r="DG47" s="348"/>
      <c r="DH47" s="348"/>
      <c r="DI47" s="348"/>
    </row>
    <row r="48" spans="1:113" x14ac:dyDescent="0.2">
      <c r="E48" s="348" t="s">
        <v>207</v>
      </c>
      <c r="F48" s="348"/>
      <c r="G48" s="348"/>
      <c r="H48" s="348"/>
      <c r="I48" s="348"/>
      <c r="J48" s="348"/>
      <c r="K48" s="348"/>
      <c r="L48" s="348"/>
      <c r="M48" s="348"/>
      <c r="N48" s="348"/>
      <c r="O48" s="348"/>
      <c r="P48" s="348"/>
      <c r="Q48" s="348"/>
      <c r="R48" s="348"/>
      <c r="S48" s="348"/>
      <c r="T48" s="348"/>
      <c r="U48" s="348"/>
      <c r="V48" s="348"/>
      <c r="W48" s="348"/>
      <c r="X48" s="348"/>
      <c r="Y48" s="348"/>
      <c r="Z48" s="348"/>
      <c r="AA48" s="348"/>
      <c r="AB48" s="348"/>
      <c r="AC48" s="348"/>
      <c r="AD48" s="348"/>
      <c r="AE48" s="348"/>
      <c r="AF48" s="348"/>
      <c r="AG48" s="348"/>
      <c r="AH48" s="348"/>
      <c r="AI48" s="348"/>
      <c r="AJ48" s="348"/>
      <c r="AK48" s="348"/>
      <c r="AL48" s="348"/>
      <c r="AM48" s="348"/>
      <c r="AN48" s="348"/>
      <c r="AO48" s="348"/>
      <c r="AP48" s="348"/>
      <c r="AQ48" s="348"/>
      <c r="AR48" s="348"/>
      <c r="AS48" s="348"/>
      <c r="AT48" s="348"/>
      <c r="AU48" s="348"/>
      <c r="AV48" s="348"/>
      <c r="AW48" s="348"/>
      <c r="AX48" s="348"/>
      <c r="AY48" s="348"/>
      <c r="AZ48" s="348"/>
      <c r="BA48" s="348"/>
      <c r="BB48" s="348"/>
      <c r="BC48" s="348"/>
      <c r="BD48" s="348"/>
      <c r="BE48" s="348"/>
      <c r="BF48" s="348"/>
      <c r="BG48" s="348"/>
      <c r="BH48" s="348"/>
      <c r="BI48" s="348"/>
      <c r="BJ48" s="348"/>
      <c r="BK48" s="348"/>
      <c r="BL48" s="348"/>
      <c r="BM48" s="348"/>
      <c r="BN48" s="348"/>
      <c r="BO48" s="348"/>
      <c r="BP48" s="348"/>
      <c r="BQ48" s="348"/>
      <c r="BR48" s="348"/>
      <c r="BS48" s="348"/>
      <c r="BT48" s="348"/>
      <c r="BU48" s="348"/>
      <c r="BV48" s="348"/>
      <c r="BW48" s="348"/>
      <c r="BX48" s="348"/>
      <c r="BY48" s="348"/>
      <c r="BZ48" s="348"/>
      <c r="CA48" s="348"/>
      <c r="CB48" s="348"/>
      <c r="CC48" s="348"/>
      <c r="CD48" s="348"/>
      <c r="CE48" s="348"/>
      <c r="CF48" s="348"/>
      <c r="CG48" s="348"/>
      <c r="CH48" s="348"/>
      <c r="CI48" s="348"/>
      <c r="CJ48" s="348"/>
      <c r="CK48" s="348"/>
      <c r="CL48" s="348"/>
      <c r="CM48" s="348"/>
      <c r="CN48" s="348"/>
      <c r="CO48" s="348"/>
      <c r="CP48" s="348"/>
      <c r="CQ48" s="348"/>
      <c r="CR48" s="348"/>
      <c r="CS48" s="348"/>
      <c r="CT48" s="348"/>
      <c r="CU48" s="348"/>
      <c r="CV48" s="348"/>
      <c r="CW48" s="348"/>
      <c r="CX48" s="348"/>
      <c r="CY48" s="348"/>
      <c r="CZ48" s="348"/>
      <c r="DA48" s="348"/>
      <c r="DB48" s="348"/>
      <c r="DC48" s="348"/>
      <c r="DD48" s="348"/>
      <c r="DE48" s="348"/>
      <c r="DF48" s="348"/>
      <c r="DG48" s="348"/>
      <c r="DH48" s="348"/>
      <c r="DI48" s="348"/>
    </row>
    <row r="49" spans="5:113" x14ac:dyDescent="0.2">
      <c r="E49" s="350" t="s">
        <v>208</v>
      </c>
      <c r="F49" s="350"/>
      <c r="G49" s="350"/>
      <c r="H49" s="350"/>
      <c r="I49" s="350"/>
      <c r="J49" s="350"/>
      <c r="K49" s="350"/>
      <c r="L49" s="350"/>
      <c r="M49" s="350"/>
      <c r="N49" s="350"/>
      <c r="O49" s="350"/>
      <c r="P49" s="350"/>
      <c r="Q49" s="350"/>
      <c r="R49" s="350"/>
      <c r="S49" s="350"/>
      <c r="T49" s="350"/>
      <c r="U49" s="350"/>
      <c r="V49" s="350"/>
      <c r="W49" s="350"/>
      <c r="X49" s="350"/>
      <c r="Y49" s="350"/>
      <c r="Z49" s="350"/>
      <c r="AA49" s="350"/>
      <c r="AB49" s="350"/>
      <c r="AC49" s="350"/>
      <c r="AD49" s="350"/>
      <c r="AE49" s="350"/>
      <c r="AF49" s="350"/>
      <c r="AG49" s="350"/>
      <c r="AH49" s="350"/>
      <c r="AI49" s="350"/>
      <c r="AJ49" s="350"/>
      <c r="AK49" s="350"/>
      <c r="AL49" s="350"/>
      <c r="AM49" s="350"/>
      <c r="AN49" s="350"/>
      <c r="AO49" s="350"/>
      <c r="AP49" s="350"/>
      <c r="AQ49" s="350"/>
      <c r="AR49" s="350"/>
      <c r="AS49" s="350"/>
      <c r="AT49" s="350"/>
      <c r="AU49" s="350"/>
      <c r="AV49" s="350"/>
      <c r="AW49" s="350"/>
      <c r="AX49" s="350"/>
      <c r="AY49" s="350"/>
      <c r="AZ49" s="350"/>
      <c r="BA49" s="350"/>
      <c r="BB49" s="350"/>
      <c r="BC49" s="350"/>
      <c r="BD49" s="350"/>
      <c r="BE49" s="350"/>
      <c r="BF49" s="350"/>
      <c r="BG49" s="350"/>
      <c r="BH49" s="350"/>
      <c r="BI49" s="350"/>
      <c r="BJ49" s="350"/>
      <c r="BK49" s="350"/>
      <c r="BL49" s="350"/>
      <c r="BM49" s="350"/>
      <c r="BN49" s="350"/>
      <c r="BO49" s="350"/>
      <c r="BP49" s="350"/>
      <c r="BQ49" s="350"/>
      <c r="BR49" s="350"/>
      <c r="BS49" s="350"/>
      <c r="BT49" s="350"/>
      <c r="BU49" s="350"/>
      <c r="BV49" s="350"/>
      <c r="BW49" s="350"/>
      <c r="BX49" s="350"/>
      <c r="BY49" s="350"/>
      <c r="BZ49" s="350"/>
      <c r="CA49" s="350"/>
      <c r="CB49" s="350"/>
      <c r="CC49" s="350"/>
      <c r="CD49" s="350"/>
      <c r="CE49" s="350"/>
      <c r="CF49" s="350"/>
      <c r="CG49" s="350"/>
      <c r="CH49" s="350"/>
      <c r="CI49" s="350"/>
      <c r="CJ49" s="350"/>
      <c r="CK49" s="350"/>
      <c r="CL49" s="350"/>
      <c r="CM49" s="350"/>
      <c r="CN49" s="350"/>
      <c r="CO49" s="350"/>
      <c r="CP49" s="350"/>
      <c r="CQ49" s="350"/>
      <c r="CR49" s="350"/>
      <c r="CS49" s="350"/>
      <c r="CT49" s="350"/>
      <c r="CU49" s="350"/>
      <c r="CV49" s="350"/>
      <c r="CW49" s="350"/>
      <c r="CX49" s="350"/>
      <c r="CY49" s="350"/>
      <c r="CZ49" s="350"/>
      <c r="DA49" s="350"/>
      <c r="DB49" s="350"/>
      <c r="DC49" s="350"/>
      <c r="DD49" s="350"/>
      <c r="DE49" s="350"/>
      <c r="DF49" s="350"/>
      <c r="DG49" s="350"/>
      <c r="DH49" s="350"/>
      <c r="DI49" s="350"/>
    </row>
    <row r="50" spans="5:113" x14ac:dyDescent="0.2">
      <c r="E50" s="348" t="s">
        <v>209</v>
      </c>
      <c r="F50" s="348"/>
      <c r="G50" s="348"/>
      <c r="H50" s="348"/>
      <c r="I50" s="348"/>
      <c r="J50" s="348"/>
      <c r="K50" s="348"/>
      <c r="L50" s="348"/>
      <c r="M50" s="348"/>
      <c r="N50" s="348"/>
      <c r="O50" s="348"/>
      <c r="P50" s="348"/>
      <c r="Q50" s="348"/>
      <c r="R50" s="348"/>
      <c r="S50" s="348"/>
      <c r="T50" s="348"/>
      <c r="U50" s="348"/>
      <c r="V50" s="348"/>
      <c r="W50" s="348"/>
      <c r="X50" s="348"/>
      <c r="Y50" s="348"/>
      <c r="Z50" s="348"/>
      <c r="AA50" s="348"/>
      <c r="AB50" s="348"/>
      <c r="AC50" s="348"/>
      <c r="AD50" s="348"/>
      <c r="AE50" s="348"/>
      <c r="AF50" s="348"/>
      <c r="AG50" s="348"/>
      <c r="AH50" s="348"/>
      <c r="AI50" s="348"/>
      <c r="AJ50" s="348"/>
      <c r="AK50" s="348"/>
      <c r="AL50" s="348"/>
      <c r="AM50" s="348"/>
      <c r="AN50" s="348"/>
      <c r="AO50" s="348"/>
      <c r="AP50" s="348"/>
      <c r="AQ50" s="348"/>
      <c r="AR50" s="348"/>
      <c r="AS50" s="348"/>
      <c r="AT50" s="348"/>
      <c r="AU50" s="348"/>
      <c r="AV50" s="348"/>
      <c r="AW50" s="348"/>
      <c r="AX50" s="348"/>
      <c r="AY50" s="348"/>
      <c r="AZ50" s="348"/>
      <c r="BA50" s="348"/>
      <c r="BB50" s="348"/>
      <c r="BC50" s="348"/>
      <c r="BD50" s="348"/>
      <c r="BE50" s="348"/>
      <c r="BF50" s="348"/>
      <c r="BG50" s="348"/>
      <c r="BH50" s="348"/>
      <c r="BI50" s="348"/>
      <c r="BJ50" s="348"/>
      <c r="BK50" s="348"/>
      <c r="BL50" s="348"/>
      <c r="BM50" s="348"/>
      <c r="BN50" s="348"/>
      <c r="BO50" s="348"/>
      <c r="BP50" s="348"/>
      <c r="BQ50" s="348"/>
      <c r="BR50" s="348"/>
      <c r="BS50" s="348"/>
      <c r="BT50" s="348"/>
      <c r="BU50" s="348"/>
      <c r="BV50" s="348"/>
      <c r="BW50" s="348"/>
      <c r="BX50" s="348"/>
      <c r="BY50" s="348"/>
      <c r="BZ50" s="348"/>
      <c r="CA50" s="348"/>
      <c r="CB50" s="348"/>
      <c r="CC50" s="348"/>
      <c r="CD50" s="348"/>
      <c r="CE50" s="348"/>
      <c r="CF50" s="348"/>
      <c r="CG50" s="348"/>
      <c r="CH50" s="348"/>
      <c r="CI50" s="348"/>
      <c r="CJ50" s="348"/>
      <c r="CK50" s="348"/>
      <c r="CL50" s="348"/>
      <c r="CM50" s="348"/>
      <c r="CN50" s="348"/>
      <c r="CO50" s="348"/>
      <c r="CP50" s="348"/>
      <c r="CQ50" s="348"/>
      <c r="CR50" s="348"/>
      <c r="CS50" s="348"/>
      <c r="CT50" s="348"/>
      <c r="CU50" s="348"/>
      <c r="CV50" s="348"/>
      <c r="CW50" s="348"/>
      <c r="CX50" s="348"/>
      <c r="CY50" s="348"/>
      <c r="CZ50" s="348"/>
      <c r="DA50" s="348"/>
      <c r="DB50" s="348"/>
      <c r="DC50" s="348"/>
      <c r="DD50" s="348"/>
      <c r="DE50" s="348"/>
      <c r="DF50" s="348"/>
      <c r="DG50" s="348"/>
      <c r="DH50" s="348"/>
      <c r="DI50" s="348"/>
    </row>
    <row r="51" spans="5:113" x14ac:dyDescent="0.2">
      <c r="E51" s="348" t="s">
        <v>210</v>
      </c>
      <c r="F51" s="348"/>
      <c r="G51" s="348"/>
      <c r="H51" s="348"/>
      <c r="I51" s="348"/>
      <c r="J51" s="348"/>
      <c r="K51" s="348"/>
      <c r="L51" s="348"/>
      <c r="M51" s="348"/>
      <c r="N51" s="348"/>
      <c r="O51" s="348"/>
      <c r="P51" s="348"/>
      <c r="Q51" s="348"/>
      <c r="R51" s="348"/>
      <c r="S51" s="348"/>
      <c r="T51" s="348"/>
      <c r="U51" s="348"/>
      <c r="V51" s="348"/>
      <c r="W51" s="348"/>
      <c r="X51" s="348"/>
      <c r="Y51" s="348"/>
      <c r="Z51" s="348"/>
      <c r="AA51" s="348"/>
      <c r="AB51" s="348"/>
      <c r="AC51" s="348"/>
      <c r="AD51" s="348"/>
      <c r="AE51" s="348"/>
      <c r="AF51" s="348"/>
      <c r="AG51" s="348"/>
      <c r="AH51" s="348"/>
      <c r="AI51" s="348"/>
      <c r="AJ51" s="348"/>
      <c r="AK51" s="348"/>
      <c r="AL51" s="348"/>
      <c r="AM51" s="348"/>
      <c r="AN51" s="348"/>
      <c r="AO51" s="348"/>
      <c r="AP51" s="348"/>
      <c r="AQ51" s="348"/>
      <c r="AR51" s="348"/>
      <c r="AS51" s="348"/>
      <c r="AT51" s="348"/>
      <c r="AU51" s="348"/>
      <c r="AV51" s="348"/>
      <c r="AW51" s="348"/>
      <c r="AX51" s="348"/>
      <c r="AY51" s="348"/>
      <c r="AZ51" s="348"/>
      <c r="BA51" s="348"/>
      <c r="BB51" s="348"/>
      <c r="BC51" s="348"/>
      <c r="BD51" s="348"/>
      <c r="BE51" s="348"/>
      <c r="BF51" s="348"/>
      <c r="BG51" s="348"/>
      <c r="BH51" s="348"/>
      <c r="BI51" s="348"/>
      <c r="BJ51" s="348"/>
      <c r="BK51" s="348"/>
      <c r="BL51" s="348"/>
      <c r="BM51" s="348"/>
      <c r="BN51" s="348"/>
      <c r="BO51" s="348"/>
      <c r="BP51" s="348"/>
      <c r="BQ51" s="348"/>
      <c r="BR51" s="348"/>
      <c r="BS51" s="348"/>
      <c r="BT51" s="348"/>
      <c r="BU51" s="348"/>
      <c r="BV51" s="348"/>
      <c r="BW51" s="348"/>
      <c r="BX51" s="348"/>
      <c r="BY51" s="348"/>
      <c r="BZ51" s="348"/>
      <c r="CA51" s="348"/>
      <c r="CB51" s="348"/>
      <c r="CC51" s="348"/>
      <c r="CD51" s="348"/>
      <c r="CE51" s="348"/>
      <c r="CF51" s="348"/>
      <c r="CG51" s="348"/>
      <c r="CH51" s="348"/>
      <c r="CI51" s="348"/>
      <c r="CJ51" s="348"/>
      <c r="CK51" s="348"/>
      <c r="CL51" s="348"/>
      <c r="CM51" s="348"/>
      <c r="CN51" s="348"/>
      <c r="CO51" s="348"/>
      <c r="CP51" s="348"/>
      <c r="CQ51" s="348"/>
      <c r="CR51" s="348"/>
      <c r="CS51" s="348"/>
      <c r="CT51" s="348"/>
      <c r="CU51" s="348"/>
      <c r="CV51" s="348"/>
      <c r="CW51" s="348"/>
      <c r="CX51" s="348"/>
      <c r="CY51" s="348"/>
      <c r="CZ51" s="348"/>
      <c r="DA51" s="348"/>
      <c r="DB51" s="348"/>
      <c r="DC51" s="348"/>
      <c r="DD51" s="348"/>
      <c r="DE51" s="348"/>
      <c r="DF51" s="348"/>
      <c r="DG51" s="348"/>
      <c r="DH51" s="348"/>
      <c r="DI51" s="348"/>
    </row>
    <row r="52" spans="5:113" x14ac:dyDescent="0.2">
      <c r="E52" s="348" t="s">
        <v>211</v>
      </c>
      <c r="F52" s="348"/>
      <c r="G52" s="348"/>
      <c r="H52" s="348"/>
      <c r="I52" s="348"/>
      <c r="J52" s="348"/>
      <c r="K52" s="348"/>
      <c r="L52" s="348"/>
      <c r="M52" s="348"/>
      <c r="N52" s="348"/>
      <c r="O52" s="348"/>
      <c r="P52" s="348"/>
      <c r="Q52" s="348"/>
      <c r="R52" s="348"/>
      <c r="S52" s="348"/>
      <c r="T52" s="348"/>
      <c r="U52" s="348"/>
      <c r="V52" s="348"/>
      <c r="W52" s="348"/>
      <c r="X52" s="348"/>
      <c r="Y52" s="348"/>
      <c r="Z52" s="348"/>
      <c r="AA52" s="348"/>
      <c r="AB52" s="348"/>
      <c r="AC52" s="348"/>
      <c r="AD52" s="348"/>
      <c r="AE52" s="348"/>
      <c r="AF52" s="348"/>
      <c r="AG52" s="348"/>
      <c r="AH52" s="348"/>
      <c r="AI52" s="348"/>
      <c r="AJ52" s="348"/>
      <c r="AK52" s="348"/>
      <c r="AL52" s="348"/>
      <c r="AM52" s="348"/>
      <c r="AN52" s="348"/>
      <c r="AO52" s="348"/>
      <c r="AP52" s="348"/>
      <c r="AQ52" s="348"/>
      <c r="AR52" s="348"/>
      <c r="AS52" s="348"/>
      <c r="AT52" s="348"/>
      <c r="AU52" s="348"/>
      <c r="AV52" s="348"/>
      <c r="AW52" s="348"/>
      <c r="AX52" s="348"/>
      <c r="AY52" s="348"/>
      <c r="AZ52" s="348"/>
      <c r="BA52" s="348"/>
      <c r="BB52" s="348"/>
      <c r="BC52" s="348"/>
      <c r="BD52" s="348"/>
      <c r="BE52" s="348"/>
      <c r="BF52" s="348"/>
      <c r="BG52" s="348"/>
      <c r="BH52" s="348"/>
      <c r="BI52" s="348"/>
      <c r="BJ52" s="348"/>
      <c r="BK52" s="348"/>
      <c r="BL52" s="348"/>
      <c r="BM52" s="348"/>
      <c r="BN52" s="348"/>
      <c r="BO52" s="348"/>
      <c r="BP52" s="348"/>
      <c r="BQ52" s="348"/>
      <c r="BR52" s="348"/>
      <c r="BS52" s="348"/>
      <c r="BT52" s="348"/>
      <c r="BU52" s="348"/>
      <c r="BV52" s="348"/>
      <c r="BW52" s="348"/>
      <c r="BX52" s="348"/>
      <c r="BY52" s="348"/>
      <c r="BZ52" s="348"/>
      <c r="CA52" s="348"/>
      <c r="CB52" s="348"/>
      <c r="CC52" s="348"/>
      <c r="CD52" s="348"/>
      <c r="CE52" s="348"/>
      <c r="CF52" s="348"/>
      <c r="CG52" s="348"/>
      <c r="CH52" s="348"/>
      <c r="CI52" s="348"/>
      <c r="CJ52" s="348"/>
      <c r="CK52" s="348"/>
      <c r="CL52" s="348"/>
      <c r="CM52" s="348"/>
      <c r="CN52" s="348"/>
      <c r="CO52" s="348"/>
      <c r="CP52" s="348"/>
      <c r="CQ52" s="348"/>
      <c r="CR52" s="348"/>
      <c r="CS52" s="348"/>
      <c r="CT52" s="348"/>
      <c r="CU52" s="348"/>
      <c r="CV52" s="348"/>
      <c r="CW52" s="348"/>
      <c r="CX52" s="348"/>
      <c r="CY52" s="348"/>
      <c r="CZ52" s="348"/>
      <c r="DA52" s="348"/>
      <c r="DB52" s="348"/>
      <c r="DC52" s="348"/>
      <c r="DD52" s="348"/>
      <c r="DE52" s="348"/>
      <c r="DF52" s="348"/>
      <c r="DG52" s="348"/>
      <c r="DH52" s="348"/>
      <c r="DI52" s="348"/>
    </row>
    <row r="53" spans="5:113" x14ac:dyDescent="0.2">
      <c r="E53" s="171" t="s">
        <v>607</v>
      </c>
    </row>
    <row r="54" spans="5:113" x14ac:dyDescent="0.2"/>
    <row r="55" spans="5:113" x14ac:dyDescent="0.2"/>
    <row r="56" spans="5:113" x14ac:dyDescent="0.2"/>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zoomScaleNormal="100" workbookViewId="0"/>
  </sheetViews>
  <sheetFormatPr defaultColWidth="0" defaultRowHeight="11.25" customHeight="1" zeroHeight="1" x14ac:dyDescent="0.2"/>
  <cols>
    <col min="1" max="1" width="1.6640625" style="205" customWidth="1"/>
    <col min="2" max="2" width="2.33203125" style="205" customWidth="1"/>
    <col min="3" max="16" width="2.6640625" style="205" customWidth="1"/>
    <col min="17" max="17" width="2.33203125" style="205" customWidth="1"/>
    <col min="18" max="95" width="1.6640625" style="205" customWidth="1"/>
    <col min="96" max="133" width="1.6640625" style="217" customWidth="1"/>
    <col min="134" max="143" width="1.6640625" style="205" customWidth="1"/>
    <col min="144" max="16384" width="0" style="205" hidden="1"/>
  </cols>
  <sheetData>
    <row r="1" spans="2:143" ht="22.5" customHeight="1" thickBot="1" x14ac:dyDescent="0.25">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00" t="s">
        <v>212</v>
      </c>
      <c r="DI1" s="701"/>
      <c r="DJ1" s="701"/>
      <c r="DK1" s="701"/>
      <c r="DL1" s="701"/>
      <c r="DM1" s="701"/>
      <c r="DN1" s="702"/>
      <c r="DO1" s="205"/>
      <c r="DP1" s="700" t="s">
        <v>213</v>
      </c>
      <c r="DQ1" s="701"/>
      <c r="DR1" s="701"/>
      <c r="DS1" s="701"/>
      <c r="DT1" s="701"/>
      <c r="DU1" s="701"/>
      <c r="DV1" s="701"/>
      <c r="DW1" s="701"/>
      <c r="DX1" s="701"/>
      <c r="DY1" s="701"/>
      <c r="DZ1" s="701"/>
      <c r="EA1" s="701"/>
      <c r="EB1" s="701"/>
      <c r="EC1" s="702"/>
      <c r="ED1" s="204"/>
      <c r="EE1" s="204"/>
      <c r="EF1" s="204"/>
      <c r="EG1" s="204"/>
      <c r="EH1" s="204"/>
      <c r="EI1" s="204"/>
      <c r="EJ1" s="204"/>
      <c r="EK1" s="204"/>
      <c r="EL1" s="204"/>
      <c r="EM1" s="204"/>
    </row>
    <row r="2" spans="2:143" ht="22.5" customHeight="1" x14ac:dyDescent="0.2">
      <c r="B2" s="206" t="s">
        <v>214</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2">
      <c r="B3" s="662" t="s">
        <v>215</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216</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2" t="s">
        <v>217</v>
      </c>
      <c r="CE3" s="663"/>
      <c r="CF3" s="663"/>
      <c r="CG3" s="663"/>
      <c r="CH3" s="663"/>
      <c r="CI3" s="663"/>
      <c r="CJ3" s="663"/>
      <c r="CK3" s="663"/>
      <c r="CL3" s="663"/>
      <c r="CM3" s="663"/>
      <c r="CN3" s="663"/>
      <c r="CO3" s="663"/>
      <c r="CP3" s="663"/>
      <c r="CQ3" s="663"/>
      <c r="CR3" s="663"/>
      <c r="CS3" s="663"/>
      <c r="CT3" s="663"/>
      <c r="CU3" s="663"/>
      <c r="CV3" s="663"/>
      <c r="CW3" s="663"/>
      <c r="CX3" s="663"/>
      <c r="CY3" s="663"/>
      <c r="CZ3" s="663"/>
      <c r="DA3" s="663"/>
      <c r="DB3" s="663"/>
      <c r="DC3" s="663"/>
      <c r="DD3" s="663"/>
      <c r="DE3" s="663"/>
      <c r="DF3" s="663"/>
      <c r="DG3" s="663"/>
      <c r="DH3" s="663"/>
      <c r="DI3" s="663"/>
      <c r="DJ3" s="663"/>
      <c r="DK3" s="663"/>
      <c r="DL3" s="663"/>
      <c r="DM3" s="663"/>
      <c r="DN3" s="663"/>
      <c r="DO3" s="663"/>
      <c r="DP3" s="663"/>
      <c r="DQ3" s="663"/>
      <c r="DR3" s="663"/>
      <c r="DS3" s="663"/>
      <c r="DT3" s="663"/>
      <c r="DU3" s="663"/>
      <c r="DV3" s="663"/>
      <c r="DW3" s="663"/>
      <c r="DX3" s="663"/>
      <c r="DY3" s="663"/>
      <c r="DZ3" s="663"/>
      <c r="EA3" s="663"/>
      <c r="EB3" s="663"/>
      <c r="EC3" s="664"/>
    </row>
    <row r="4" spans="2:143" ht="11.25" customHeight="1" x14ac:dyDescent="0.2">
      <c r="B4" s="662" t="s">
        <v>1</v>
      </c>
      <c r="C4" s="663"/>
      <c r="D4" s="663"/>
      <c r="E4" s="663"/>
      <c r="F4" s="663"/>
      <c r="G4" s="663"/>
      <c r="H4" s="663"/>
      <c r="I4" s="663"/>
      <c r="J4" s="663"/>
      <c r="K4" s="663"/>
      <c r="L4" s="663"/>
      <c r="M4" s="663"/>
      <c r="N4" s="663"/>
      <c r="O4" s="663"/>
      <c r="P4" s="663"/>
      <c r="Q4" s="664"/>
      <c r="R4" s="662" t="s">
        <v>218</v>
      </c>
      <c r="S4" s="663"/>
      <c r="T4" s="663"/>
      <c r="U4" s="663"/>
      <c r="V4" s="663"/>
      <c r="W4" s="663"/>
      <c r="X4" s="663"/>
      <c r="Y4" s="664"/>
      <c r="Z4" s="662" t="s">
        <v>219</v>
      </c>
      <c r="AA4" s="663"/>
      <c r="AB4" s="663"/>
      <c r="AC4" s="664"/>
      <c r="AD4" s="662" t="s">
        <v>220</v>
      </c>
      <c r="AE4" s="663"/>
      <c r="AF4" s="663"/>
      <c r="AG4" s="663"/>
      <c r="AH4" s="663"/>
      <c r="AI4" s="663"/>
      <c r="AJ4" s="663"/>
      <c r="AK4" s="664"/>
      <c r="AL4" s="662" t="s">
        <v>219</v>
      </c>
      <c r="AM4" s="663"/>
      <c r="AN4" s="663"/>
      <c r="AO4" s="664"/>
      <c r="AP4" s="703" t="s">
        <v>221</v>
      </c>
      <c r="AQ4" s="703"/>
      <c r="AR4" s="703"/>
      <c r="AS4" s="703"/>
      <c r="AT4" s="703"/>
      <c r="AU4" s="703"/>
      <c r="AV4" s="703"/>
      <c r="AW4" s="703"/>
      <c r="AX4" s="703"/>
      <c r="AY4" s="703"/>
      <c r="AZ4" s="703"/>
      <c r="BA4" s="703"/>
      <c r="BB4" s="703"/>
      <c r="BC4" s="703"/>
      <c r="BD4" s="703"/>
      <c r="BE4" s="703"/>
      <c r="BF4" s="703"/>
      <c r="BG4" s="703" t="s">
        <v>222</v>
      </c>
      <c r="BH4" s="703"/>
      <c r="BI4" s="703"/>
      <c r="BJ4" s="703"/>
      <c r="BK4" s="703"/>
      <c r="BL4" s="703"/>
      <c r="BM4" s="703"/>
      <c r="BN4" s="703"/>
      <c r="BO4" s="703" t="s">
        <v>219</v>
      </c>
      <c r="BP4" s="703"/>
      <c r="BQ4" s="703"/>
      <c r="BR4" s="703"/>
      <c r="BS4" s="703" t="s">
        <v>223</v>
      </c>
      <c r="BT4" s="703"/>
      <c r="BU4" s="703"/>
      <c r="BV4" s="703"/>
      <c r="BW4" s="703"/>
      <c r="BX4" s="703"/>
      <c r="BY4" s="703"/>
      <c r="BZ4" s="703"/>
      <c r="CA4" s="703"/>
      <c r="CB4" s="703"/>
      <c r="CD4" s="662" t="s">
        <v>224</v>
      </c>
      <c r="CE4" s="663"/>
      <c r="CF4" s="663"/>
      <c r="CG4" s="663"/>
      <c r="CH4" s="663"/>
      <c r="CI4" s="663"/>
      <c r="CJ4" s="663"/>
      <c r="CK4" s="663"/>
      <c r="CL4" s="663"/>
      <c r="CM4" s="663"/>
      <c r="CN4" s="663"/>
      <c r="CO4" s="663"/>
      <c r="CP4" s="663"/>
      <c r="CQ4" s="663"/>
      <c r="CR4" s="663"/>
      <c r="CS4" s="663"/>
      <c r="CT4" s="663"/>
      <c r="CU4" s="663"/>
      <c r="CV4" s="663"/>
      <c r="CW4" s="663"/>
      <c r="CX4" s="663"/>
      <c r="CY4" s="663"/>
      <c r="CZ4" s="663"/>
      <c r="DA4" s="663"/>
      <c r="DB4" s="663"/>
      <c r="DC4" s="663"/>
      <c r="DD4" s="663"/>
      <c r="DE4" s="663"/>
      <c r="DF4" s="663"/>
      <c r="DG4" s="663"/>
      <c r="DH4" s="663"/>
      <c r="DI4" s="663"/>
      <c r="DJ4" s="663"/>
      <c r="DK4" s="663"/>
      <c r="DL4" s="663"/>
      <c r="DM4" s="663"/>
      <c r="DN4" s="663"/>
      <c r="DO4" s="663"/>
      <c r="DP4" s="663"/>
      <c r="DQ4" s="663"/>
      <c r="DR4" s="663"/>
      <c r="DS4" s="663"/>
      <c r="DT4" s="663"/>
      <c r="DU4" s="663"/>
      <c r="DV4" s="663"/>
      <c r="DW4" s="663"/>
      <c r="DX4" s="663"/>
      <c r="DY4" s="663"/>
      <c r="DZ4" s="663"/>
      <c r="EA4" s="663"/>
      <c r="EB4" s="663"/>
      <c r="EC4" s="664"/>
    </row>
    <row r="5" spans="2:143" ht="11.25" customHeight="1" x14ac:dyDescent="0.2">
      <c r="B5" s="659" t="s">
        <v>225</v>
      </c>
      <c r="C5" s="660"/>
      <c r="D5" s="660"/>
      <c r="E5" s="660"/>
      <c r="F5" s="660"/>
      <c r="G5" s="660"/>
      <c r="H5" s="660"/>
      <c r="I5" s="660"/>
      <c r="J5" s="660"/>
      <c r="K5" s="660"/>
      <c r="L5" s="660"/>
      <c r="M5" s="660"/>
      <c r="N5" s="660"/>
      <c r="O5" s="660"/>
      <c r="P5" s="660"/>
      <c r="Q5" s="661"/>
      <c r="R5" s="656">
        <v>5052306</v>
      </c>
      <c r="S5" s="657"/>
      <c r="T5" s="657"/>
      <c r="U5" s="657"/>
      <c r="V5" s="657"/>
      <c r="W5" s="657"/>
      <c r="X5" s="657"/>
      <c r="Y5" s="685"/>
      <c r="Z5" s="698">
        <v>28.2</v>
      </c>
      <c r="AA5" s="698"/>
      <c r="AB5" s="698"/>
      <c r="AC5" s="698"/>
      <c r="AD5" s="699">
        <v>5052306</v>
      </c>
      <c r="AE5" s="699"/>
      <c r="AF5" s="699"/>
      <c r="AG5" s="699"/>
      <c r="AH5" s="699"/>
      <c r="AI5" s="699"/>
      <c r="AJ5" s="699"/>
      <c r="AK5" s="699"/>
      <c r="AL5" s="686">
        <v>49.4</v>
      </c>
      <c r="AM5" s="671"/>
      <c r="AN5" s="671"/>
      <c r="AO5" s="687"/>
      <c r="AP5" s="659" t="s">
        <v>226</v>
      </c>
      <c r="AQ5" s="660"/>
      <c r="AR5" s="660"/>
      <c r="AS5" s="660"/>
      <c r="AT5" s="660"/>
      <c r="AU5" s="660"/>
      <c r="AV5" s="660"/>
      <c r="AW5" s="660"/>
      <c r="AX5" s="660"/>
      <c r="AY5" s="660"/>
      <c r="AZ5" s="660"/>
      <c r="BA5" s="660"/>
      <c r="BB5" s="660"/>
      <c r="BC5" s="660"/>
      <c r="BD5" s="660"/>
      <c r="BE5" s="660"/>
      <c r="BF5" s="661"/>
      <c r="BG5" s="609">
        <v>5052306</v>
      </c>
      <c r="BH5" s="610"/>
      <c r="BI5" s="610"/>
      <c r="BJ5" s="610"/>
      <c r="BK5" s="610"/>
      <c r="BL5" s="610"/>
      <c r="BM5" s="610"/>
      <c r="BN5" s="611"/>
      <c r="BO5" s="635">
        <v>100</v>
      </c>
      <c r="BP5" s="635"/>
      <c r="BQ5" s="635"/>
      <c r="BR5" s="635"/>
      <c r="BS5" s="636" t="s">
        <v>128</v>
      </c>
      <c r="BT5" s="636"/>
      <c r="BU5" s="636"/>
      <c r="BV5" s="636"/>
      <c r="BW5" s="636"/>
      <c r="BX5" s="636"/>
      <c r="BY5" s="636"/>
      <c r="BZ5" s="636"/>
      <c r="CA5" s="636"/>
      <c r="CB5" s="681"/>
      <c r="CD5" s="662" t="s">
        <v>221</v>
      </c>
      <c r="CE5" s="663"/>
      <c r="CF5" s="663"/>
      <c r="CG5" s="663"/>
      <c r="CH5" s="663"/>
      <c r="CI5" s="663"/>
      <c r="CJ5" s="663"/>
      <c r="CK5" s="663"/>
      <c r="CL5" s="663"/>
      <c r="CM5" s="663"/>
      <c r="CN5" s="663"/>
      <c r="CO5" s="663"/>
      <c r="CP5" s="663"/>
      <c r="CQ5" s="664"/>
      <c r="CR5" s="662" t="s">
        <v>227</v>
      </c>
      <c r="CS5" s="663"/>
      <c r="CT5" s="663"/>
      <c r="CU5" s="663"/>
      <c r="CV5" s="663"/>
      <c r="CW5" s="663"/>
      <c r="CX5" s="663"/>
      <c r="CY5" s="664"/>
      <c r="CZ5" s="662" t="s">
        <v>219</v>
      </c>
      <c r="DA5" s="663"/>
      <c r="DB5" s="663"/>
      <c r="DC5" s="664"/>
      <c r="DD5" s="662" t="s">
        <v>228</v>
      </c>
      <c r="DE5" s="663"/>
      <c r="DF5" s="663"/>
      <c r="DG5" s="663"/>
      <c r="DH5" s="663"/>
      <c r="DI5" s="663"/>
      <c r="DJ5" s="663"/>
      <c r="DK5" s="663"/>
      <c r="DL5" s="663"/>
      <c r="DM5" s="663"/>
      <c r="DN5" s="663"/>
      <c r="DO5" s="663"/>
      <c r="DP5" s="664"/>
      <c r="DQ5" s="662" t="s">
        <v>229</v>
      </c>
      <c r="DR5" s="663"/>
      <c r="DS5" s="663"/>
      <c r="DT5" s="663"/>
      <c r="DU5" s="663"/>
      <c r="DV5" s="663"/>
      <c r="DW5" s="663"/>
      <c r="DX5" s="663"/>
      <c r="DY5" s="663"/>
      <c r="DZ5" s="663"/>
      <c r="EA5" s="663"/>
      <c r="EB5" s="663"/>
      <c r="EC5" s="664"/>
    </row>
    <row r="6" spans="2:143" ht="11.25" customHeight="1" x14ac:dyDescent="0.2">
      <c r="B6" s="606" t="s">
        <v>230</v>
      </c>
      <c r="C6" s="607"/>
      <c r="D6" s="607"/>
      <c r="E6" s="607"/>
      <c r="F6" s="607"/>
      <c r="G6" s="607"/>
      <c r="H6" s="607"/>
      <c r="I6" s="607"/>
      <c r="J6" s="607"/>
      <c r="K6" s="607"/>
      <c r="L6" s="607"/>
      <c r="M6" s="607"/>
      <c r="N6" s="607"/>
      <c r="O6" s="607"/>
      <c r="P6" s="607"/>
      <c r="Q6" s="608"/>
      <c r="R6" s="609">
        <v>196007</v>
      </c>
      <c r="S6" s="610"/>
      <c r="T6" s="610"/>
      <c r="U6" s="610"/>
      <c r="V6" s="610"/>
      <c r="W6" s="610"/>
      <c r="X6" s="610"/>
      <c r="Y6" s="611"/>
      <c r="Z6" s="635">
        <v>1.1000000000000001</v>
      </c>
      <c r="AA6" s="635"/>
      <c r="AB6" s="635"/>
      <c r="AC6" s="635"/>
      <c r="AD6" s="636">
        <v>196007</v>
      </c>
      <c r="AE6" s="636"/>
      <c r="AF6" s="636"/>
      <c r="AG6" s="636"/>
      <c r="AH6" s="636"/>
      <c r="AI6" s="636"/>
      <c r="AJ6" s="636"/>
      <c r="AK6" s="636"/>
      <c r="AL6" s="612">
        <v>1.9</v>
      </c>
      <c r="AM6" s="613"/>
      <c r="AN6" s="613"/>
      <c r="AO6" s="637"/>
      <c r="AP6" s="606" t="s">
        <v>231</v>
      </c>
      <c r="AQ6" s="607"/>
      <c r="AR6" s="607"/>
      <c r="AS6" s="607"/>
      <c r="AT6" s="607"/>
      <c r="AU6" s="607"/>
      <c r="AV6" s="607"/>
      <c r="AW6" s="607"/>
      <c r="AX6" s="607"/>
      <c r="AY6" s="607"/>
      <c r="AZ6" s="607"/>
      <c r="BA6" s="607"/>
      <c r="BB6" s="607"/>
      <c r="BC6" s="607"/>
      <c r="BD6" s="607"/>
      <c r="BE6" s="607"/>
      <c r="BF6" s="608"/>
      <c r="BG6" s="609">
        <v>5052306</v>
      </c>
      <c r="BH6" s="610"/>
      <c r="BI6" s="610"/>
      <c r="BJ6" s="610"/>
      <c r="BK6" s="610"/>
      <c r="BL6" s="610"/>
      <c r="BM6" s="610"/>
      <c r="BN6" s="611"/>
      <c r="BO6" s="635">
        <v>100</v>
      </c>
      <c r="BP6" s="635"/>
      <c r="BQ6" s="635"/>
      <c r="BR6" s="635"/>
      <c r="BS6" s="636" t="s">
        <v>232</v>
      </c>
      <c r="BT6" s="636"/>
      <c r="BU6" s="636"/>
      <c r="BV6" s="636"/>
      <c r="BW6" s="636"/>
      <c r="BX6" s="636"/>
      <c r="BY6" s="636"/>
      <c r="BZ6" s="636"/>
      <c r="CA6" s="636"/>
      <c r="CB6" s="681"/>
      <c r="CD6" s="659" t="s">
        <v>233</v>
      </c>
      <c r="CE6" s="660"/>
      <c r="CF6" s="660"/>
      <c r="CG6" s="660"/>
      <c r="CH6" s="660"/>
      <c r="CI6" s="660"/>
      <c r="CJ6" s="660"/>
      <c r="CK6" s="660"/>
      <c r="CL6" s="660"/>
      <c r="CM6" s="660"/>
      <c r="CN6" s="660"/>
      <c r="CO6" s="660"/>
      <c r="CP6" s="660"/>
      <c r="CQ6" s="661"/>
      <c r="CR6" s="609">
        <v>153075</v>
      </c>
      <c r="CS6" s="610"/>
      <c r="CT6" s="610"/>
      <c r="CU6" s="610"/>
      <c r="CV6" s="610"/>
      <c r="CW6" s="610"/>
      <c r="CX6" s="610"/>
      <c r="CY6" s="611"/>
      <c r="CZ6" s="686">
        <v>0.9</v>
      </c>
      <c r="DA6" s="671"/>
      <c r="DB6" s="671"/>
      <c r="DC6" s="688"/>
      <c r="DD6" s="615">
        <v>81</v>
      </c>
      <c r="DE6" s="610"/>
      <c r="DF6" s="610"/>
      <c r="DG6" s="610"/>
      <c r="DH6" s="610"/>
      <c r="DI6" s="610"/>
      <c r="DJ6" s="610"/>
      <c r="DK6" s="610"/>
      <c r="DL6" s="610"/>
      <c r="DM6" s="610"/>
      <c r="DN6" s="610"/>
      <c r="DO6" s="610"/>
      <c r="DP6" s="611"/>
      <c r="DQ6" s="615">
        <v>153075</v>
      </c>
      <c r="DR6" s="610"/>
      <c r="DS6" s="610"/>
      <c r="DT6" s="610"/>
      <c r="DU6" s="610"/>
      <c r="DV6" s="610"/>
      <c r="DW6" s="610"/>
      <c r="DX6" s="610"/>
      <c r="DY6" s="610"/>
      <c r="DZ6" s="610"/>
      <c r="EA6" s="610"/>
      <c r="EB6" s="610"/>
      <c r="EC6" s="645"/>
    </row>
    <row r="7" spans="2:143" ht="11.25" customHeight="1" x14ac:dyDescent="0.2">
      <c r="B7" s="606" t="s">
        <v>234</v>
      </c>
      <c r="C7" s="607"/>
      <c r="D7" s="607"/>
      <c r="E7" s="607"/>
      <c r="F7" s="607"/>
      <c r="G7" s="607"/>
      <c r="H7" s="607"/>
      <c r="I7" s="607"/>
      <c r="J7" s="607"/>
      <c r="K7" s="607"/>
      <c r="L7" s="607"/>
      <c r="M7" s="607"/>
      <c r="N7" s="607"/>
      <c r="O7" s="607"/>
      <c r="P7" s="607"/>
      <c r="Q7" s="608"/>
      <c r="R7" s="609">
        <v>4185</v>
      </c>
      <c r="S7" s="610"/>
      <c r="T7" s="610"/>
      <c r="U7" s="610"/>
      <c r="V7" s="610"/>
      <c r="W7" s="610"/>
      <c r="X7" s="610"/>
      <c r="Y7" s="611"/>
      <c r="Z7" s="635">
        <v>0</v>
      </c>
      <c r="AA7" s="635"/>
      <c r="AB7" s="635"/>
      <c r="AC7" s="635"/>
      <c r="AD7" s="636">
        <v>4185</v>
      </c>
      <c r="AE7" s="636"/>
      <c r="AF7" s="636"/>
      <c r="AG7" s="636"/>
      <c r="AH7" s="636"/>
      <c r="AI7" s="636"/>
      <c r="AJ7" s="636"/>
      <c r="AK7" s="636"/>
      <c r="AL7" s="612">
        <v>0</v>
      </c>
      <c r="AM7" s="613"/>
      <c r="AN7" s="613"/>
      <c r="AO7" s="637"/>
      <c r="AP7" s="606" t="s">
        <v>235</v>
      </c>
      <c r="AQ7" s="607"/>
      <c r="AR7" s="607"/>
      <c r="AS7" s="607"/>
      <c r="AT7" s="607"/>
      <c r="AU7" s="607"/>
      <c r="AV7" s="607"/>
      <c r="AW7" s="607"/>
      <c r="AX7" s="607"/>
      <c r="AY7" s="607"/>
      <c r="AZ7" s="607"/>
      <c r="BA7" s="607"/>
      <c r="BB7" s="607"/>
      <c r="BC7" s="607"/>
      <c r="BD7" s="607"/>
      <c r="BE7" s="607"/>
      <c r="BF7" s="608"/>
      <c r="BG7" s="609">
        <v>2665809</v>
      </c>
      <c r="BH7" s="610"/>
      <c r="BI7" s="610"/>
      <c r="BJ7" s="610"/>
      <c r="BK7" s="610"/>
      <c r="BL7" s="610"/>
      <c r="BM7" s="610"/>
      <c r="BN7" s="611"/>
      <c r="BO7" s="635">
        <v>52.8</v>
      </c>
      <c r="BP7" s="635"/>
      <c r="BQ7" s="635"/>
      <c r="BR7" s="635"/>
      <c r="BS7" s="636" t="s">
        <v>128</v>
      </c>
      <c r="BT7" s="636"/>
      <c r="BU7" s="636"/>
      <c r="BV7" s="636"/>
      <c r="BW7" s="636"/>
      <c r="BX7" s="636"/>
      <c r="BY7" s="636"/>
      <c r="BZ7" s="636"/>
      <c r="CA7" s="636"/>
      <c r="CB7" s="681"/>
      <c r="CD7" s="606" t="s">
        <v>236</v>
      </c>
      <c r="CE7" s="607"/>
      <c r="CF7" s="607"/>
      <c r="CG7" s="607"/>
      <c r="CH7" s="607"/>
      <c r="CI7" s="607"/>
      <c r="CJ7" s="607"/>
      <c r="CK7" s="607"/>
      <c r="CL7" s="607"/>
      <c r="CM7" s="607"/>
      <c r="CN7" s="607"/>
      <c r="CO7" s="607"/>
      <c r="CP7" s="607"/>
      <c r="CQ7" s="608"/>
      <c r="CR7" s="609">
        <v>2366103</v>
      </c>
      <c r="CS7" s="610"/>
      <c r="CT7" s="610"/>
      <c r="CU7" s="610"/>
      <c r="CV7" s="610"/>
      <c r="CW7" s="610"/>
      <c r="CX7" s="610"/>
      <c r="CY7" s="611"/>
      <c r="CZ7" s="635">
        <v>14</v>
      </c>
      <c r="DA7" s="635"/>
      <c r="DB7" s="635"/>
      <c r="DC7" s="635"/>
      <c r="DD7" s="615">
        <v>14297</v>
      </c>
      <c r="DE7" s="610"/>
      <c r="DF7" s="610"/>
      <c r="DG7" s="610"/>
      <c r="DH7" s="610"/>
      <c r="DI7" s="610"/>
      <c r="DJ7" s="610"/>
      <c r="DK7" s="610"/>
      <c r="DL7" s="610"/>
      <c r="DM7" s="610"/>
      <c r="DN7" s="610"/>
      <c r="DO7" s="610"/>
      <c r="DP7" s="611"/>
      <c r="DQ7" s="615">
        <v>2175154</v>
      </c>
      <c r="DR7" s="610"/>
      <c r="DS7" s="610"/>
      <c r="DT7" s="610"/>
      <c r="DU7" s="610"/>
      <c r="DV7" s="610"/>
      <c r="DW7" s="610"/>
      <c r="DX7" s="610"/>
      <c r="DY7" s="610"/>
      <c r="DZ7" s="610"/>
      <c r="EA7" s="610"/>
      <c r="EB7" s="610"/>
      <c r="EC7" s="645"/>
    </row>
    <row r="8" spans="2:143" ht="11.25" customHeight="1" x14ac:dyDescent="0.2">
      <c r="B8" s="606" t="s">
        <v>237</v>
      </c>
      <c r="C8" s="607"/>
      <c r="D8" s="607"/>
      <c r="E8" s="607"/>
      <c r="F8" s="607"/>
      <c r="G8" s="607"/>
      <c r="H8" s="607"/>
      <c r="I8" s="607"/>
      <c r="J8" s="607"/>
      <c r="K8" s="607"/>
      <c r="L8" s="607"/>
      <c r="M8" s="607"/>
      <c r="N8" s="607"/>
      <c r="O8" s="607"/>
      <c r="P8" s="607"/>
      <c r="Q8" s="608"/>
      <c r="R8" s="609">
        <v>43210</v>
      </c>
      <c r="S8" s="610"/>
      <c r="T8" s="610"/>
      <c r="U8" s="610"/>
      <c r="V8" s="610"/>
      <c r="W8" s="610"/>
      <c r="X8" s="610"/>
      <c r="Y8" s="611"/>
      <c r="Z8" s="635">
        <v>0.2</v>
      </c>
      <c r="AA8" s="635"/>
      <c r="AB8" s="635"/>
      <c r="AC8" s="635"/>
      <c r="AD8" s="636">
        <v>43210</v>
      </c>
      <c r="AE8" s="636"/>
      <c r="AF8" s="636"/>
      <c r="AG8" s="636"/>
      <c r="AH8" s="636"/>
      <c r="AI8" s="636"/>
      <c r="AJ8" s="636"/>
      <c r="AK8" s="636"/>
      <c r="AL8" s="612">
        <v>0.4</v>
      </c>
      <c r="AM8" s="613"/>
      <c r="AN8" s="613"/>
      <c r="AO8" s="637"/>
      <c r="AP8" s="606" t="s">
        <v>238</v>
      </c>
      <c r="AQ8" s="607"/>
      <c r="AR8" s="607"/>
      <c r="AS8" s="607"/>
      <c r="AT8" s="607"/>
      <c r="AU8" s="607"/>
      <c r="AV8" s="607"/>
      <c r="AW8" s="607"/>
      <c r="AX8" s="607"/>
      <c r="AY8" s="607"/>
      <c r="AZ8" s="607"/>
      <c r="BA8" s="607"/>
      <c r="BB8" s="607"/>
      <c r="BC8" s="607"/>
      <c r="BD8" s="607"/>
      <c r="BE8" s="607"/>
      <c r="BF8" s="608"/>
      <c r="BG8" s="609">
        <v>87184</v>
      </c>
      <c r="BH8" s="610"/>
      <c r="BI8" s="610"/>
      <c r="BJ8" s="610"/>
      <c r="BK8" s="610"/>
      <c r="BL8" s="610"/>
      <c r="BM8" s="610"/>
      <c r="BN8" s="611"/>
      <c r="BO8" s="635">
        <v>1.7</v>
      </c>
      <c r="BP8" s="635"/>
      <c r="BQ8" s="635"/>
      <c r="BR8" s="635"/>
      <c r="BS8" s="636" t="s">
        <v>232</v>
      </c>
      <c r="BT8" s="636"/>
      <c r="BU8" s="636"/>
      <c r="BV8" s="636"/>
      <c r="BW8" s="636"/>
      <c r="BX8" s="636"/>
      <c r="BY8" s="636"/>
      <c r="BZ8" s="636"/>
      <c r="CA8" s="636"/>
      <c r="CB8" s="681"/>
      <c r="CD8" s="606" t="s">
        <v>239</v>
      </c>
      <c r="CE8" s="607"/>
      <c r="CF8" s="607"/>
      <c r="CG8" s="607"/>
      <c r="CH8" s="607"/>
      <c r="CI8" s="607"/>
      <c r="CJ8" s="607"/>
      <c r="CK8" s="607"/>
      <c r="CL8" s="607"/>
      <c r="CM8" s="607"/>
      <c r="CN8" s="607"/>
      <c r="CO8" s="607"/>
      <c r="CP8" s="607"/>
      <c r="CQ8" s="608"/>
      <c r="CR8" s="609">
        <v>6924884</v>
      </c>
      <c r="CS8" s="610"/>
      <c r="CT8" s="610"/>
      <c r="CU8" s="610"/>
      <c r="CV8" s="610"/>
      <c r="CW8" s="610"/>
      <c r="CX8" s="610"/>
      <c r="CY8" s="611"/>
      <c r="CZ8" s="635">
        <v>40.9</v>
      </c>
      <c r="DA8" s="635"/>
      <c r="DB8" s="635"/>
      <c r="DC8" s="635"/>
      <c r="DD8" s="615">
        <v>4642</v>
      </c>
      <c r="DE8" s="610"/>
      <c r="DF8" s="610"/>
      <c r="DG8" s="610"/>
      <c r="DH8" s="610"/>
      <c r="DI8" s="610"/>
      <c r="DJ8" s="610"/>
      <c r="DK8" s="610"/>
      <c r="DL8" s="610"/>
      <c r="DM8" s="610"/>
      <c r="DN8" s="610"/>
      <c r="DO8" s="610"/>
      <c r="DP8" s="611"/>
      <c r="DQ8" s="615">
        <v>3143907</v>
      </c>
      <c r="DR8" s="610"/>
      <c r="DS8" s="610"/>
      <c r="DT8" s="610"/>
      <c r="DU8" s="610"/>
      <c r="DV8" s="610"/>
      <c r="DW8" s="610"/>
      <c r="DX8" s="610"/>
      <c r="DY8" s="610"/>
      <c r="DZ8" s="610"/>
      <c r="EA8" s="610"/>
      <c r="EB8" s="610"/>
      <c r="EC8" s="645"/>
    </row>
    <row r="9" spans="2:143" ht="11.25" customHeight="1" x14ac:dyDescent="0.2">
      <c r="B9" s="606" t="s">
        <v>240</v>
      </c>
      <c r="C9" s="607"/>
      <c r="D9" s="607"/>
      <c r="E9" s="607"/>
      <c r="F9" s="607"/>
      <c r="G9" s="607"/>
      <c r="H9" s="607"/>
      <c r="I9" s="607"/>
      <c r="J9" s="607"/>
      <c r="K9" s="607"/>
      <c r="L9" s="607"/>
      <c r="M9" s="607"/>
      <c r="N9" s="607"/>
      <c r="O9" s="607"/>
      <c r="P9" s="607"/>
      <c r="Q9" s="608"/>
      <c r="R9" s="609">
        <v>54490</v>
      </c>
      <c r="S9" s="610"/>
      <c r="T9" s="610"/>
      <c r="U9" s="610"/>
      <c r="V9" s="610"/>
      <c r="W9" s="610"/>
      <c r="X9" s="610"/>
      <c r="Y9" s="611"/>
      <c r="Z9" s="635">
        <v>0.3</v>
      </c>
      <c r="AA9" s="635"/>
      <c r="AB9" s="635"/>
      <c r="AC9" s="635"/>
      <c r="AD9" s="636">
        <v>54490</v>
      </c>
      <c r="AE9" s="636"/>
      <c r="AF9" s="636"/>
      <c r="AG9" s="636"/>
      <c r="AH9" s="636"/>
      <c r="AI9" s="636"/>
      <c r="AJ9" s="636"/>
      <c r="AK9" s="636"/>
      <c r="AL9" s="612">
        <v>0.5</v>
      </c>
      <c r="AM9" s="613"/>
      <c r="AN9" s="613"/>
      <c r="AO9" s="637"/>
      <c r="AP9" s="606" t="s">
        <v>241</v>
      </c>
      <c r="AQ9" s="607"/>
      <c r="AR9" s="607"/>
      <c r="AS9" s="607"/>
      <c r="AT9" s="607"/>
      <c r="AU9" s="607"/>
      <c r="AV9" s="607"/>
      <c r="AW9" s="607"/>
      <c r="AX9" s="607"/>
      <c r="AY9" s="607"/>
      <c r="AZ9" s="607"/>
      <c r="BA9" s="607"/>
      <c r="BB9" s="607"/>
      <c r="BC9" s="607"/>
      <c r="BD9" s="607"/>
      <c r="BE9" s="607"/>
      <c r="BF9" s="608"/>
      <c r="BG9" s="609">
        <v>2447578</v>
      </c>
      <c r="BH9" s="610"/>
      <c r="BI9" s="610"/>
      <c r="BJ9" s="610"/>
      <c r="BK9" s="610"/>
      <c r="BL9" s="610"/>
      <c r="BM9" s="610"/>
      <c r="BN9" s="611"/>
      <c r="BO9" s="635">
        <v>48.4</v>
      </c>
      <c r="BP9" s="635"/>
      <c r="BQ9" s="635"/>
      <c r="BR9" s="635"/>
      <c r="BS9" s="636" t="s">
        <v>232</v>
      </c>
      <c r="BT9" s="636"/>
      <c r="BU9" s="636"/>
      <c r="BV9" s="636"/>
      <c r="BW9" s="636"/>
      <c r="BX9" s="636"/>
      <c r="BY9" s="636"/>
      <c r="BZ9" s="636"/>
      <c r="CA9" s="636"/>
      <c r="CB9" s="681"/>
      <c r="CD9" s="606" t="s">
        <v>242</v>
      </c>
      <c r="CE9" s="607"/>
      <c r="CF9" s="607"/>
      <c r="CG9" s="607"/>
      <c r="CH9" s="607"/>
      <c r="CI9" s="607"/>
      <c r="CJ9" s="607"/>
      <c r="CK9" s="607"/>
      <c r="CL9" s="607"/>
      <c r="CM9" s="607"/>
      <c r="CN9" s="607"/>
      <c r="CO9" s="607"/>
      <c r="CP9" s="607"/>
      <c r="CQ9" s="608"/>
      <c r="CR9" s="609">
        <v>2050934</v>
      </c>
      <c r="CS9" s="610"/>
      <c r="CT9" s="610"/>
      <c r="CU9" s="610"/>
      <c r="CV9" s="610"/>
      <c r="CW9" s="610"/>
      <c r="CX9" s="610"/>
      <c r="CY9" s="611"/>
      <c r="CZ9" s="635">
        <v>12.1</v>
      </c>
      <c r="DA9" s="635"/>
      <c r="DB9" s="635"/>
      <c r="DC9" s="635"/>
      <c r="DD9" s="615">
        <v>10473</v>
      </c>
      <c r="DE9" s="610"/>
      <c r="DF9" s="610"/>
      <c r="DG9" s="610"/>
      <c r="DH9" s="610"/>
      <c r="DI9" s="610"/>
      <c r="DJ9" s="610"/>
      <c r="DK9" s="610"/>
      <c r="DL9" s="610"/>
      <c r="DM9" s="610"/>
      <c r="DN9" s="610"/>
      <c r="DO9" s="610"/>
      <c r="DP9" s="611"/>
      <c r="DQ9" s="615">
        <v>1512807</v>
      </c>
      <c r="DR9" s="610"/>
      <c r="DS9" s="610"/>
      <c r="DT9" s="610"/>
      <c r="DU9" s="610"/>
      <c r="DV9" s="610"/>
      <c r="DW9" s="610"/>
      <c r="DX9" s="610"/>
      <c r="DY9" s="610"/>
      <c r="DZ9" s="610"/>
      <c r="EA9" s="610"/>
      <c r="EB9" s="610"/>
      <c r="EC9" s="645"/>
    </row>
    <row r="10" spans="2:143" ht="11.25" customHeight="1" x14ac:dyDescent="0.2">
      <c r="B10" s="606" t="s">
        <v>243</v>
      </c>
      <c r="C10" s="607"/>
      <c r="D10" s="607"/>
      <c r="E10" s="607"/>
      <c r="F10" s="607"/>
      <c r="G10" s="607"/>
      <c r="H10" s="607"/>
      <c r="I10" s="607"/>
      <c r="J10" s="607"/>
      <c r="K10" s="607"/>
      <c r="L10" s="607"/>
      <c r="M10" s="607"/>
      <c r="N10" s="607"/>
      <c r="O10" s="607"/>
      <c r="P10" s="607"/>
      <c r="Q10" s="608"/>
      <c r="R10" s="609" t="s">
        <v>232</v>
      </c>
      <c r="S10" s="610"/>
      <c r="T10" s="610"/>
      <c r="U10" s="610"/>
      <c r="V10" s="610"/>
      <c r="W10" s="610"/>
      <c r="X10" s="610"/>
      <c r="Y10" s="611"/>
      <c r="Z10" s="635" t="s">
        <v>128</v>
      </c>
      <c r="AA10" s="635"/>
      <c r="AB10" s="635"/>
      <c r="AC10" s="635"/>
      <c r="AD10" s="636" t="s">
        <v>128</v>
      </c>
      <c r="AE10" s="636"/>
      <c r="AF10" s="636"/>
      <c r="AG10" s="636"/>
      <c r="AH10" s="636"/>
      <c r="AI10" s="636"/>
      <c r="AJ10" s="636"/>
      <c r="AK10" s="636"/>
      <c r="AL10" s="612" t="s">
        <v>128</v>
      </c>
      <c r="AM10" s="613"/>
      <c r="AN10" s="613"/>
      <c r="AO10" s="637"/>
      <c r="AP10" s="606" t="s">
        <v>244</v>
      </c>
      <c r="AQ10" s="607"/>
      <c r="AR10" s="607"/>
      <c r="AS10" s="607"/>
      <c r="AT10" s="607"/>
      <c r="AU10" s="607"/>
      <c r="AV10" s="607"/>
      <c r="AW10" s="607"/>
      <c r="AX10" s="607"/>
      <c r="AY10" s="607"/>
      <c r="AZ10" s="607"/>
      <c r="BA10" s="607"/>
      <c r="BB10" s="607"/>
      <c r="BC10" s="607"/>
      <c r="BD10" s="607"/>
      <c r="BE10" s="607"/>
      <c r="BF10" s="608"/>
      <c r="BG10" s="609">
        <v>78506</v>
      </c>
      <c r="BH10" s="610"/>
      <c r="BI10" s="610"/>
      <c r="BJ10" s="610"/>
      <c r="BK10" s="610"/>
      <c r="BL10" s="610"/>
      <c r="BM10" s="610"/>
      <c r="BN10" s="611"/>
      <c r="BO10" s="635">
        <v>1.6</v>
      </c>
      <c r="BP10" s="635"/>
      <c r="BQ10" s="635"/>
      <c r="BR10" s="635"/>
      <c r="BS10" s="636" t="s">
        <v>232</v>
      </c>
      <c r="BT10" s="636"/>
      <c r="BU10" s="636"/>
      <c r="BV10" s="636"/>
      <c r="BW10" s="636"/>
      <c r="BX10" s="636"/>
      <c r="BY10" s="636"/>
      <c r="BZ10" s="636"/>
      <c r="CA10" s="636"/>
      <c r="CB10" s="681"/>
      <c r="CD10" s="606" t="s">
        <v>245</v>
      </c>
      <c r="CE10" s="607"/>
      <c r="CF10" s="607"/>
      <c r="CG10" s="607"/>
      <c r="CH10" s="607"/>
      <c r="CI10" s="607"/>
      <c r="CJ10" s="607"/>
      <c r="CK10" s="607"/>
      <c r="CL10" s="607"/>
      <c r="CM10" s="607"/>
      <c r="CN10" s="607"/>
      <c r="CO10" s="607"/>
      <c r="CP10" s="607"/>
      <c r="CQ10" s="608"/>
      <c r="CR10" s="609" t="s">
        <v>128</v>
      </c>
      <c r="CS10" s="610"/>
      <c r="CT10" s="610"/>
      <c r="CU10" s="610"/>
      <c r="CV10" s="610"/>
      <c r="CW10" s="610"/>
      <c r="CX10" s="610"/>
      <c r="CY10" s="611"/>
      <c r="CZ10" s="635" t="s">
        <v>232</v>
      </c>
      <c r="DA10" s="635"/>
      <c r="DB10" s="635"/>
      <c r="DC10" s="635"/>
      <c r="DD10" s="615" t="s">
        <v>128</v>
      </c>
      <c r="DE10" s="610"/>
      <c r="DF10" s="610"/>
      <c r="DG10" s="610"/>
      <c r="DH10" s="610"/>
      <c r="DI10" s="610"/>
      <c r="DJ10" s="610"/>
      <c r="DK10" s="610"/>
      <c r="DL10" s="610"/>
      <c r="DM10" s="610"/>
      <c r="DN10" s="610"/>
      <c r="DO10" s="610"/>
      <c r="DP10" s="611"/>
      <c r="DQ10" s="615" t="s">
        <v>128</v>
      </c>
      <c r="DR10" s="610"/>
      <c r="DS10" s="610"/>
      <c r="DT10" s="610"/>
      <c r="DU10" s="610"/>
      <c r="DV10" s="610"/>
      <c r="DW10" s="610"/>
      <c r="DX10" s="610"/>
      <c r="DY10" s="610"/>
      <c r="DZ10" s="610"/>
      <c r="EA10" s="610"/>
      <c r="EB10" s="610"/>
      <c r="EC10" s="645"/>
    </row>
    <row r="11" spans="2:143" ht="11.25" customHeight="1" x14ac:dyDescent="0.2">
      <c r="B11" s="606" t="s">
        <v>246</v>
      </c>
      <c r="C11" s="607"/>
      <c r="D11" s="607"/>
      <c r="E11" s="607"/>
      <c r="F11" s="607"/>
      <c r="G11" s="607"/>
      <c r="H11" s="607"/>
      <c r="I11" s="607"/>
      <c r="J11" s="607"/>
      <c r="K11" s="607"/>
      <c r="L11" s="607"/>
      <c r="M11" s="607"/>
      <c r="N11" s="607"/>
      <c r="O11" s="607"/>
      <c r="P11" s="607"/>
      <c r="Q11" s="608"/>
      <c r="R11" s="609">
        <v>1016605</v>
      </c>
      <c r="S11" s="610"/>
      <c r="T11" s="610"/>
      <c r="U11" s="610"/>
      <c r="V11" s="610"/>
      <c r="W11" s="610"/>
      <c r="X11" s="610"/>
      <c r="Y11" s="611"/>
      <c r="Z11" s="612">
        <v>5.7</v>
      </c>
      <c r="AA11" s="613"/>
      <c r="AB11" s="613"/>
      <c r="AC11" s="614"/>
      <c r="AD11" s="615">
        <v>1016605</v>
      </c>
      <c r="AE11" s="610"/>
      <c r="AF11" s="610"/>
      <c r="AG11" s="610"/>
      <c r="AH11" s="610"/>
      <c r="AI11" s="610"/>
      <c r="AJ11" s="610"/>
      <c r="AK11" s="611"/>
      <c r="AL11" s="612">
        <v>9.9</v>
      </c>
      <c r="AM11" s="613"/>
      <c r="AN11" s="613"/>
      <c r="AO11" s="637"/>
      <c r="AP11" s="606" t="s">
        <v>247</v>
      </c>
      <c r="AQ11" s="607"/>
      <c r="AR11" s="607"/>
      <c r="AS11" s="607"/>
      <c r="AT11" s="607"/>
      <c r="AU11" s="607"/>
      <c r="AV11" s="607"/>
      <c r="AW11" s="607"/>
      <c r="AX11" s="607"/>
      <c r="AY11" s="607"/>
      <c r="AZ11" s="607"/>
      <c r="BA11" s="607"/>
      <c r="BB11" s="607"/>
      <c r="BC11" s="607"/>
      <c r="BD11" s="607"/>
      <c r="BE11" s="607"/>
      <c r="BF11" s="608"/>
      <c r="BG11" s="609">
        <v>52541</v>
      </c>
      <c r="BH11" s="610"/>
      <c r="BI11" s="610"/>
      <c r="BJ11" s="610"/>
      <c r="BK11" s="610"/>
      <c r="BL11" s="610"/>
      <c r="BM11" s="610"/>
      <c r="BN11" s="611"/>
      <c r="BO11" s="635">
        <v>1</v>
      </c>
      <c r="BP11" s="635"/>
      <c r="BQ11" s="635"/>
      <c r="BR11" s="635"/>
      <c r="BS11" s="636" t="s">
        <v>232</v>
      </c>
      <c r="BT11" s="636"/>
      <c r="BU11" s="636"/>
      <c r="BV11" s="636"/>
      <c r="BW11" s="636"/>
      <c r="BX11" s="636"/>
      <c r="BY11" s="636"/>
      <c r="BZ11" s="636"/>
      <c r="CA11" s="636"/>
      <c r="CB11" s="681"/>
      <c r="CD11" s="606" t="s">
        <v>248</v>
      </c>
      <c r="CE11" s="607"/>
      <c r="CF11" s="607"/>
      <c r="CG11" s="607"/>
      <c r="CH11" s="607"/>
      <c r="CI11" s="607"/>
      <c r="CJ11" s="607"/>
      <c r="CK11" s="607"/>
      <c r="CL11" s="607"/>
      <c r="CM11" s="607"/>
      <c r="CN11" s="607"/>
      <c r="CO11" s="607"/>
      <c r="CP11" s="607"/>
      <c r="CQ11" s="608"/>
      <c r="CR11" s="609">
        <v>435037</v>
      </c>
      <c r="CS11" s="610"/>
      <c r="CT11" s="610"/>
      <c r="CU11" s="610"/>
      <c r="CV11" s="610"/>
      <c r="CW11" s="610"/>
      <c r="CX11" s="610"/>
      <c r="CY11" s="611"/>
      <c r="CZ11" s="635">
        <v>2.6</v>
      </c>
      <c r="DA11" s="635"/>
      <c r="DB11" s="635"/>
      <c r="DC11" s="635"/>
      <c r="DD11" s="615">
        <v>72359</v>
      </c>
      <c r="DE11" s="610"/>
      <c r="DF11" s="610"/>
      <c r="DG11" s="610"/>
      <c r="DH11" s="610"/>
      <c r="DI11" s="610"/>
      <c r="DJ11" s="610"/>
      <c r="DK11" s="610"/>
      <c r="DL11" s="610"/>
      <c r="DM11" s="610"/>
      <c r="DN11" s="610"/>
      <c r="DO11" s="610"/>
      <c r="DP11" s="611"/>
      <c r="DQ11" s="615">
        <v>324467</v>
      </c>
      <c r="DR11" s="610"/>
      <c r="DS11" s="610"/>
      <c r="DT11" s="610"/>
      <c r="DU11" s="610"/>
      <c r="DV11" s="610"/>
      <c r="DW11" s="610"/>
      <c r="DX11" s="610"/>
      <c r="DY11" s="610"/>
      <c r="DZ11" s="610"/>
      <c r="EA11" s="610"/>
      <c r="EB11" s="610"/>
      <c r="EC11" s="645"/>
    </row>
    <row r="12" spans="2:143" ht="11.25" customHeight="1" x14ac:dyDescent="0.2">
      <c r="B12" s="606" t="s">
        <v>249</v>
      </c>
      <c r="C12" s="607"/>
      <c r="D12" s="607"/>
      <c r="E12" s="607"/>
      <c r="F12" s="607"/>
      <c r="G12" s="607"/>
      <c r="H12" s="607"/>
      <c r="I12" s="607"/>
      <c r="J12" s="607"/>
      <c r="K12" s="607"/>
      <c r="L12" s="607"/>
      <c r="M12" s="607"/>
      <c r="N12" s="607"/>
      <c r="O12" s="607"/>
      <c r="P12" s="607"/>
      <c r="Q12" s="608"/>
      <c r="R12" s="609">
        <v>35401</v>
      </c>
      <c r="S12" s="610"/>
      <c r="T12" s="610"/>
      <c r="U12" s="610"/>
      <c r="V12" s="610"/>
      <c r="W12" s="610"/>
      <c r="X12" s="610"/>
      <c r="Y12" s="611"/>
      <c r="Z12" s="635">
        <v>0.2</v>
      </c>
      <c r="AA12" s="635"/>
      <c r="AB12" s="635"/>
      <c r="AC12" s="635"/>
      <c r="AD12" s="636">
        <v>35401</v>
      </c>
      <c r="AE12" s="636"/>
      <c r="AF12" s="636"/>
      <c r="AG12" s="636"/>
      <c r="AH12" s="636"/>
      <c r="AI12" s="636"/>
      <c r="AJ12" s="636"/>
      <c r="AK12" s="636"/>
      <c r="AL12" s="612">
        <v>0.3</v>
      </c>
      <c r="AM12" s="613"/>
      <c r="AN12" s="613"/>
      <c r="AO12" s="637"/>
      <c r="AP12" s="606" t="s">
        <v>250</v>
      </c>
      <c r="AQ12" s="607"/>
      <c r="AR12" s="607"/>
      <c r="AS12" s="607"/>
      <c r="AT12" s="607"/>
      <c r="AU12" s="607"/>
      <c r="AV12" s="607"/>
      <c r="AW12" s="607"/>
      <c r="AX12" s="607"/>
      <c r="AY12" s="607"/>
      <c r="AZ12" s="607"/>
      <c r="BA12" s="607"/>
      <c r="BB12" s="607"/>
      <c r="BC12" s="607"/>
      <c r="BD12" s="607"/>
      <c r="BE12" s="607"/>
      <c r="BF12" s="608"/>
      <c r="BG12" s="609">
        <v>1942861</v>
      </c>
      <c r="BH12" s="610"/>
      <c r="BI12" s="610"/>
      <c r="BJ12" s="610"/>
      <c r="BK12" s="610"/>
      <c r="BL12" s="610"/>
      <c r="BM12" s="610"/>
      <c r="BN12" s="611"/>
      <c r="BO12" s="635">
        <v>38.5</v>
      </c>
      <c r="BP12" s="635"/>
      <c r="BQ12" s="635"/>
      <c r="BR12" s="635"/>
      <c r="BS12" s="636" t="s">
        <v>128</v>
      </c>
      <c r="BT12" s="636"/>
      <c r="BU12" s="636"/>
      <c r="BV12" s="636"/>
      <c r="BW12" s="636"/>
      <c r="BX12" s="636"/>
      <c r="BY12" s="636"/>
      <c r="BZ12" s="636"/>
      <c r="CA12" s="636"/>
      <c r="CB12" s="681"/>
      <c r="CD12" s="606" t="s">
        <v>251</v>
      </c>
      <c r="CE12" s="607"/>
      <c r="CF12" s="607"/>
      <c r="CG12" s="607"/>
      <c r="CH12" s="607"/>
      <c r="CI12" s="607"/>
      <c r="CJ12" s="607"/>
      <c r="CK12" s="607"/>
      <c r="CL12" s="607"/>
      <c r="CM12" s="607"/>
      <c r="CN12" s="607"/>
      <c r="CO12" s="607"/>
      <c r="CP12" s="607"/>
      <c r="CQ12" s="608"/>
      <c r="CR12" s="609">
        <v>184189</v>
      </c>
      <c r="CS12" s="610"/>
      <c r="CT12" s="610"/>
      <c r="CU12" s="610"/>
      <c r="CV12" s="610"/>
      <c r="CW12" s="610"/>
      <c r="CX12" s="610"/>
      <c r="CY12" s="611"/>
      <c r="CZ12" s="635">
        <v>1.1000000000000001</v>
      </c>
      <c r="DA12" s="635"/>
      <c r="DB12" s="635"/>
      <c r="DC12" s="635"/>
      <c r="DD12" s="615">
        <v>4487</v>
      </c>
      <c r="DE12" s="610"/>
      <c r="DF12" s="610"/>
      <c r="DG12" s="610"/>
      <c r="DH12" s="610"/>
      <c r="DI12" s="610"/>
      <c r="DJ12" s="610"/>
      <c r="DK12" s="610"/>
      <c r="DL12" s="610"/>
      <c r="DM12" s="610"/>
      <c r="DN12" s="610"/>
      <c r="DO12" s="610"/>
      <c r="DP12" s="611"/>
      <c r="DQ12" s="615">
        <v>135596</v>
      </c>
      <c r="DR12" s="610"/>
      <c r="DS12" s="610"/>
      <c r="DT12" s="610"/>
      <c r="DU12" s="610"/>
      <c r="DV12" s="610"/>
      <c r="DW12" s="610"/>
      <c r="DX12" s="610"/>
      <c r="DY12" s="610"/>
      <c r="DZ12" s="610"/>
      <c r="EA12" s="610"/>
      <c r="EB12" s="610"/>
      <c r="EC12" s="645"/>
    </row>
    <row r="13" spans="2:143" ht="11.25" customHeight="1" x14ac:dyDescent="0.2">
      <c r="B13" s="606" t="s">
        <v>252</v>
      </c>
      <c r="C13" s="607"/>
      <c r="D13" s="607"/>
      <c r="E13" s="607"/>
      <c r="F13" s="607"/>
      <c r="G13" s="607"/>
      <c r="H13" s="607"/>
      <c r="I13" s="607"/>
      <c r="J13" s="607"/>
      <c r="K13" s="607"/>
      <c r="L13" s="607"/>
      <c r="M13" s="607"/>
      <c r="N13" s="607"/>
      <c r="O13" s="607"/>
      <c r="P13" s="607"/>
      <c r="Q13" s="608"/>
      <c r="R13" s="609" t="s">
        <v>232</v>
      </c>
      <c r="S13" s="610"/>
      <c r="T13" s="610"/>
      <c r="U13" s="610"/>
      <c r="V13" s="610"/>
      <c r="W13" s="610"/>
      <c r="X13" s="610"/>
      <c r="Y13" s="611"/>
      <c r="Z13" s="635" t="s">
        <v>128</v>
      </c>
      <c r="AA13" s="635"/>
      <c r="AB13" s="635"/>
      <c r="AC13" s="635"/>
      <c r="AD13" s="636" t="s">
        <v>128</v>
      </c>
      <c r="AE13" s="636"/>
      <c r="AF13" s="636"/>
      <c r="AG13" s="636"/>
      <c r="AH13" s="636"/>
      <c r="AI13" s="636"/>
      <c r="AJ13" s="636"/>
      <c r="AK13" s="636"/>
      <c r="AL13" s="612" t="s">
        <v>232</v>
      </c>
      <c r="AM13" s="613"/>
      <c r="AN13" s="613"/>
      <c r="AO13" s="637"/>
      <c r="AP13" s="606" t="s">
        <v>253</v>
      </c>
      <c r="AQ13" s="607"/>
      <c r="AR13" s="607"/>
      <c r="AS13" s="607"/>
      <c r="AT13" s="607"/>
      <c r="AU13" s="607"/>
      <c r="AV13" s="607"/>
      <c r="AW13" s="607"/>
      <c r="AX13" s="607"/>
      <c r="AY13" s="607"/>
      <c r="AZ13" s="607"/>
      <c r="BA13" s="607"/>
      <c r="BB13" s="607"/>
      <c r="BC13" s="607"/>
      <c r="BD13" s="607"/>
      <c r="BE13" s="607"/>
      <c r="BF13" s="608"/>
      <c r="BG13" s="609">
        <v>1942444</v>
      </c>
      <c r="BH13" s="610"/>
      <c r="BI13" s="610"/>
      <c r="BJ13" s="610"/>
      <c r="BK13" s="610"/>
      <c r="BL13" s="610"/>
      <c r="BM13" s="610"/>
      <c r="BN13" s="611"/>
      <c r="BO13" s="635">
        <v>38.4</v>
      </c>
      <c r="BP13" s="635"/>
      <c r="BQ13" s="635"/>
      <c r="BR13" s="635"/>
      <c r="BS13" s="636" t="s">
        <v>232</v>
      </c>
      <c r="BT13" s="636"/>
      <c r="BU13" s="636"/>
      <c r="BV13" s="636"/>
      <c r="BW13" s="636"/>
      <c r="BX13" s="636"/>
      <c r="BY13" s="636"/>
      <c r="BZ13" s="636"/>
      <c r="CA13" s="636"/>
      <c r="CB13" s="681"/>
      <c r="CD13" s="606" t="s">
        <v>254</v>
      </c>
      <c r="CE13" s="607"/>
      <c r="CF13" s="607"/>
      <c r="CG13" s="607"/>
      <c r="CH13" s="607"/>
      <c r="CI13" s="607"/>
      <c r="CJ13" s="607"/>
      <c r="CK13" s="607"/>
      <c r="CL13" s="607"/>
      <c r="CM13" s="607"/>
      <c r="CN13" s="607"/>
      <c r="CO13" s="607"/>
      <c r="CP13" s="607"/>
      <c r="CQ13" s="608"/>
      <c r="CR13" s="609">
        <v>1040965</v>
      </c>
      <c r="CS13" s="610"/>
      <c r="CT13" s="610"/>
      <c r="CU13" s="610"/>
      <c r="CV13" s="610"/>
      <c r="CW13" s="610"/>
      <c r="CX13" s="610"/>
      <c r="CY13" s="611"/>
      <c r="CZ13" s="635">
        <v>6.1</v>
      </c>
      <c r="DA13" s="635"/>
      <c r="DB13" s="635"/>
      <c r="DC13" s="635"/>
      <c r="DD13" s="615">
        <v>204377</v>
      </c>
      <c r="DE13" s="610"/>
      <c r="DF13" s="610"/>
      <c r="DG13" s="610"/>
      <c r="DH13" s="610"/>
      <c r="DI13" s="610"/>
      <c r="DJ13" s="610"/>
      <c r="DK13" s="610"/>
      <c r="DL13" s="610"/>
      <c r="DM13" s="610"/>
      <c r="DN13" s="610"/>
      <c r="DO13" s="610"/>
      <c r="DP13" s="611"/>
      <c r="DQ13" s="615">
        <v>855659</v>
      </c>
      <c r="DR13" s="610"/>
      <c r="DS13" s="610"/>
      <c r="DT13" s="610"/>
      <c r="DU13" s="610"/>
      <c r="DV13" s="610"/>
      <c r="DW13" s="610"/>
      <c r="DX13" s="610"/>
      <c r="DY13" s="610"/>
      <c r="DZ13" s="610"/>
      <c r="EA13" s="610"/>
      <c r="EB13" s="610"/>
      <c r="EC13" s="645"/>
    </row>
    <row r="14" spans="2:143" ht="11.25" customHeight="1" x14ac:dyDescent="0.2">
      <c r="B14" s="606" t="s">
        <v>255</v>
      </c>
      <c r="C14" s="607"/>
      <c r="D14" s="607"/>
      <c r="E14" s="607"/>
      <c r="F14" s="607"/>
      <c r="G14" s="607"/>
      <c r="H14" s="607"/>
      <c r="I14" s="607"/>
      <c r="J14" s="607"/>
      <c r="K14" s="607"/>
      <c r="L14" s="607"/>
      <c r="M14" s="607"/>
      <c r="N14" s="607"/>
      <c r="O14" s="607"/>
      <c r="P14" s="607"/>
      <c r="Q14" s="608"/>
      <c r="R14" s="609" t="s">
        <v>128</v>
      </c>
      <c r="S14" s="610"/>
      <c r="T14" s="610"/>
      <c r="U14" s="610"/>
      <c r="V14" s="610"/>
      <c r="W14" s="610"/>
      <c r="X14" s="610"/>
      <c r="Y14" s="611"/>
      <c r="Z14" s="635" t="s">
        <v>128</v>
      </c>
      <c r="AA14" s="635"/>
      <c r="AB14" s="635"/>
      <c r="AC14" s="635"/>
      <c r="AD14" s="636" t="s">
        <v>232</v>
      </c>
      <c r="AE14" s="636"/>
      <c r="AF14" s="636"/>
      <c r="AG14" s="636"/>
      <c r="AH14" s="636"/>
      <c r="AI14" s="636"/>
      <c r="AJ14" s="636"/>
      <c r="AK14" s="636"/>
      <c r="AL14" s="612" t="s">
        <v>128</v>
      </c>
      <c r="AM14" s="613"/>
      <c r="AN14" s="613"/>
      <c r="AO14" s="637"/>
      <c r="AP14" s="606" t="s">
        <v>256</v>
      </c>
      <c r="AQ14" s="607"/>
      <c r="AR14" s="607"/>
      <c r="AS14" s="607"/>
      <c r="AT14" s="607"/>
      <c r="AU14" s="607"/>
      <c r="AV14" s="607"/>
      <c r="AW14" s="607"/>
      <c r="AX14" s="607"/>
      <c r="AY14" s="607"/>
      <c r="AZ14" s="607"/>
      <c r="BA14" s="607"/>
      <c r="BB14" s="607"/>
      <c r="BC14" s="607"/>
      <c r="BD14" s="607"/>
      <c r="BE14" s="607"/>
      <c r="BF14" s="608"/>
      <c r="BG14" s="609">
        <v>135507</v>
      </c>
      <c r="BH14" s="610"/>
      <c r="BI14" s="610"/>
      <c r="BJ14" s="610"/>
      <c r="BK14" s="610"/>
      <c r="BL14" s="610"/>
      <c r="BM14" s="610"/>
      <c r="BN14" s="611"/>
      <c r="BO14" s="635">
        <v>2.7</v>
      </c>
      <c r="BP14" s="635"/>
      <c r="BQ14" s="635"/>
      <c r="BR14" s="635"/>
      <c r="BS14" s="636" t="s">
        <v>128</v>
      </c>
      <c r="BT14" s="636"/>
      <c r="BU14" s="636"/>
      <c r="BV14" s="636"/>
      <c r="BW14" s="636"/>
      <c r="BX14" s="636"/>
      <c r="BY14" s="636"/>
      <c r="BZ14" s="636"/>
      <c r="CA14" s="636"/>
      <c r="CB14" s="681"/>
      <c r="CD14" s="606" t="s">
        <v>257</v>
      </c>
      <c r="CE14" s="607"/>
      <c r="CF14" s="607"/>
      <c r="CG14" s="607"/>
      <c r="CH14" s="607"/>
      <c r="CI14" s="607"/>
      <c r="CJ14" s="607"/>
      <c r="CK14" s="607"/>
      <c r="CL14" s="607"/>
      <c r="CM14" s="607"/>
      <c r="CN14" s="607"/>
      <c r="CO14" s="607"/>
      <c r="CP14" s="607"/>
      <c r="CQ14" s="608"/>
      <c r="CR14" s="609">
        <v>838025</v>
      </c>
      <c r="CS14" s="610"/>
      <c r="CT14" s="610"/>
      <c r="CU14" s="610"/>
      <c r="CV14" s="610"/>
      <c r="CW14" s="610"/>
      <c r="CX14" s="610"/>
      <c r="CY14" s="611"/>
      <c r="CZ14" s="635">
        <v>4.9000000000000004</v>
      </c>
      <c r="DA14" s="635"/>
      <c r="DB14" s="635"/>
      <c r="DC14" s="635"/>
      <c r="DD14" s="615">
        <v>65937</v>
      </c>
      <c r="DE14" s="610"/>
      <c r="DF14" s="610"/>
      <c r="DG14" s="610"/>
      <c r="DH14" s="610"/>
      <c r="DI14" s="610"/>
      <c r="DJ14" s="610"/>
      <c r="DK14" s="610"/>
      <c r="DL14" s="610"/>
      <c r="DM14" s="610"/>
      <c r="DN14" s="610"/>
      <c r="DO14" s="610"/>
      <c r="DP14" s="611"/>
      <c r="DQ14" s="615">
        <v>796604</v>
      </c>
      <c r="DR14" s="610"/>
      <c r="DS14" s="610"/>
      <c r="DT14" s="610"/>
      <c r="DU14" s="610"/>
      <c r="DV14" s="610"/>
      <c r="DW14" s="610"/>
      <c r="DX14" s="610"/>
      <c r="DY14" s="610"/>
      <c r="DZ14" s="610"/>
      <c r="EA14" s="610"/>
      <c r="EB14" s="610"/>
      <c r="EC14" s="645"/>
    </row>
    <row r="15" spans="2:143" ht="11.25" customHeight="1" x14ac:dyDescent="0.2">
      <c r="B15" s="606" t="s">
        <v>258</v>
      </c>
      <c r="C15" s="607"/>
      <c r="D15" s="607"/>
      <c r="E15" s="607"/>
      <c r="F15" s="607"/>
      <c r="G15" s="607"/>
      <c r="H15" s="607"/>
      <c r="I15" s="607"/>
      <c r="J15" s="607"/>
      <c r="K15" s="607"/>
      <c r="L15" s="607"/>
      <c r="M15" s="607"/>
      <c r="N15" s="607"/>
      <c r="O15" s="607"/>
      <c r="P15" s="607"/>
      <c r="Q15" s="608"/>
      <c r="R15" s="609" t="s">
        <v>128</v>
      </c>
      <c r="S15" s="610"/>
      <c r="T15" s="610"/>
      <c r="U15" s="610"/>
      <c r="V15" s="610"/>
      <c r="W15" s="610"/>
      <c r="X15" s="610"/>
      <c r="Y15" s="611"/>
      <c r="Z15" s="635" t="s">
        <v>232</v>
      </c>
      <c r="AA15" s="635"/>
      <c r="AB15" s="635"/>
      <c r="AC15" s="635"/>
      <c r="AD15" s="636" t="s">
        <v>128</v>
      </c>
      <c r="AE15" s="636"/>
      <c r="AF15" s="636"/>
      <c r="AG15" s="636"/>
      <c r="AH15" s="636"/>
      <c r="AI15" s="636"/>
      <c r="AJ15" s="636"/>
      <c r="AK15" s="636"/>
      <c r="AL15" s="612" t="s">
        <v>232</v>
      </c>
      <c r="AM15" s="613"/>
      <c r="AN15" s="613"/>
      <c r="AO15" s="637"/>
      <c r="AP15" s="606" t="s">
        <v>259</v>
      </c>
      <c r="AQ15" s="607"/>
      <c r="AR15" s="607"/>
      <c r="AS15" s="607"/>
      <c r="AT15" s="607"/>
      <c r="AU15" s="607"/>
      <c r="AV15" s="607"/>
      <c r="AW15" s="607"/>
      <c r="AX15" s="607"/>
      <c r="AY15" s="607"/>
      <c r="AZ15" s="607"/>
      <c r="BA15" s="607"/>
      <c r="BB15" s="607"/>
      <c r="BC15" s="607"/>
      <c r="BD15" s="607"/>
      <c r="BE15" s="607"/>
      <c r="BF15" s="608"/>
      <c r="BG15" s="609">
        <v>304976</v>
      </c>
      <c r="BH15" s="610"/>
      <c r="BI15" s="610"/>
      <c r="BJ15" s="610"/>
      <c r="BK15" s="610"/>
      <c r="BL15" s="610"/>
      <c r="BM15" s="610"/>
      <c r="BN15" s="611"/>
      <c r="BO15" s="635">
        <v>6</v>
      </c>
      <c r="BP15" s="635"/>
      <c r="BQ15" s="635"/>
      <c r="BR15" s="635"/>
      <c r="BS15" s="636" t="s">
        <v>128</v>
      </c>
      <c r="BT15" s="636"/>
      <c r="BU15" s="636"/>
      <c r="BV15" s="636"/>
      <c r="BW15" s="636"/>
      <c r="BX15" s="636"/>
      <c r="BY15" s="636"/>
      <c r="BZ15" s="636"/>
      <c r="CA15" s="636"/>
      <c r="CB15" s="681"/>
      <c r="CD15" s="606" t="s">
        <v>260</v>
      </c>
      <c r="CE15" s="607"/>
      <c r="CF15" s="607"/>
      <c r="CG15" s="607"/>
      <c r="CH15" s="607"/>
      <c r="CI15" s="607"/>
      <c r="CJ15" s="607"/>
      <c r="CK15" s="607"/>
      <c r="CL15" s="607"/>
      <c r="CM15" s="607"/>
      <c r="CN15" s="607"/>
      <c r="CO15" s="607"/>
      <c r="CP15" s="607"/>
      <c r="CQ15" s="608"/>
      <c r="CR15" s="609">
        <v>1452391</v>
      </c>
      <c r="CS15" s="610"/>
      <c r="CT15" s="610"/>
      <c r="CU15" s="610"/>
      <c r="CV15" s="610"/>
      <c r="CW15" s="610"/>
      <c r="CX15" s="610"/>
      <c r="CY15" s="611"/>
      <c r="CZ15" s="635">
        <v>8.6</v>
      </c>
      <c r="DA15" s="635"/>
      <c r="DB15" s="635"/>
      <c r="DC15" s="635"/>
      <c r="DD15" s="615">
        <v>48070</v>
      </c>
      <c r="DE15" s="610"/>
      <c r="DF15" s="610"/>
      <c r="DG15" s="610"/>
      <c r="DH15" s="610"/>
      <c r="DI15" s="610"/>
      <c r="DJ15" s="610"/>
      <c r="DK15" s="610"/>
      <c r="DL15" s="610"/>
      <c r="DM15" s="610"/>
      <c r="DN15" s="610"/>
      <c r="DO15" s="610"/>
      <c r="DP15" s="611"/>
      <c r="DQ15" s="615">
        <v>1364636</v>
      </c>
      <c r="DR15" s="610"/>
      <c r="DS15" s="610"/>
      <c r="DT15" s="610"/>
      <c r="DU15" s="610"/>
      <c r="DV15" s="610"/>
      <c r="DW15" s="610"/>
      <c r="DX15" s="610"/>
      <c r="DY15" s="610"/>
      <c r="DZ15" s="610"/>
      <c r="EA15" s="610"/>
      <c r="EB15" s="610"/>
      <c r="EC15" s="645"/>
    </row>
    <row r="16" spans="2:143" ht="11.25" customHeight="1" x14ac:dyDescent="0.2">
      <c r="B16" s="606" t="s">
        <v>261</v>
      </c>
      <c r="C16" s="607"/>
      <c r="D16" s="607"/>
      <c r="E16" s="607"/>
      <c r="F16" s="607"/>
      <c r="G16" s="607"/>
      <c r="H16" s="607"/>
      <c r="I16" s="607"/>
      <c r="J16" s="607"/>
      <c r="K16" s="607"/>
      <c r="L16" s="607"/>
      <c r="M16" s="607"/>
      <c r="N16" s="607"/>
      <c r="O16" s="607"/>
      <c r="P16" s="607"/>
      <c r="Q16" s="608"/>
      <c r="R16" s="609">
        <v>24046</v>
      </c>
      <c r="S16" s="610"/>
      <c r="T16" s="610"/>
      <c r="U16" s="610"/>
      <c r="V16" s="610"/>
      <c r="W16" s="610"/>
      <c r="X16" s="610"/>
      <c r="Y16" s="611"/>
      <c r="Z16" s="635">
        <v>0.1</v>
      </c>
      <c r="AA16" s="635"/>
      <c r="AB16" s="635"/>
      <c r="AC16" s="635"/>
      <c r="AD16" s="636">
        <v>24046</v>
      </c>
      <c r="AE16" s="636"/>
      <c r="AF16" s="636"/>
      <c r="AG16" s="636"/>
      <c r="AH16" s="636"/>
      <c r="AI16" s="636"/>
      <c r="AJ16" s="636"/>
      <c r="AK16" s="636"/>
      <c r="AL16" s="612">
        <v>0.2</v>
      </c>
      <c r="AM16" s="613"/>
      <c r="AN16" s="613"/>
      <c r="AO16" s="637"/>
      <c r="AP16" s="606" t="s">
        <v>262</v>
      </c>
      <c r="AQ16" s="607"/>
      <c r="AR16" s="607"/>
      <c r="AS16" s="607"/>
      <c r="AT16" s="607"/>
      <c r="AU16" s="607"/>
      <c r="AV16" s="607"/>
      <c r="AW16" s="607"/>
      <c r="AX16" s="607"/>
      <c r="AY16" s="607"/>
      <c r="AZ16" s="607"/>
      <c r="BA16" s="607"/>
      <c r="BB16" s="607"/>
      <c r="BC16" s="607"/>
      <c r="BD16" s="607"/>
      <c r="BE16" s="607"/>
      <c r="BF16" s="608"/>
      <c r="BG16" s="609">
        <v>3153</v>
      </c>
      <c r="BH16" s="610"/>
      <c r="BI16" s="610"/>
      <c r="BJ16" s="610"/>
      <c r="BK16" s="610"/>
      <c r="BL16" s="610"/>
      <c r="BM16" s="610"/>
      <c r="BN16" s="611"/>
      <c r="BO16" s="635">
        <v>0.1</v>
      </c>
      <c r="BP16" s="635"/>
      <c r="BQ16" s="635"/>
      <c r="BR16" s="635"/>
      <c r="BS16" s="636" t="s">
        <v>128</v>
      </c>
      <c r="BT16" s="636"/>
      <c r="BU16" s="636"/>
      <c r="BV16" s="636"/>
      <c r="BW16" s="636"/>
      <c r="BX16" s="636"/>
      <c r="BY16" s="636"/>
      <c r="BZ16" s="636"/>
      <c r="CA16" s="636"/>
      <c r="CB16" s="681"/>
      <c r="CD16" s="606" t="s">
        <v>263</v>
      </c>
      <c r="CE16" s="607"/>
      <c r="CF16" s="607"/>
      <c r="CG16" s="607"/>
      <c r="CH16" s="607"/>
      <c r="CI16" s="607"/>
      <c r="CJ16" s="607"/>
      <c r="CK16" s="607"/>
      <c r="CL16" s="607"/>
      <c r="CM16" s="607"/>
      <c r="CN16" s="607"/>
      <c r="CO16" s="607"/>
      <c r="CP16" s="607"/>
      <c r="CQ16" s="608"/>
      <c r="CR16" s="609">
        <v>416</v>
      </c>
      <c r="CS16" s="610"/>
      <c r="CT16" s="610"/>
      <c r="CU16" s="610"/>
      <c r="CV16" s="610"/>
      <c r="CW16" s="610"/>
      <c r="CX16" s="610"/>
      <c r="CY16" s="611"/>
      <c r="CZ16" s="635">
        <v>0</v>
      </c>
      <c r="DA16" s="635"/>
      <c r="DB16" s="635"/>
      <c r="DC16" s="635"/>
      <c r="DD16" s="615" t="s">
        <v>232</v>
      </c>
      <c r="DE16" s="610"/>
      <c r="DF16" s="610"/>
      <c r="DG16" s="610"/>
      <c r="DH16" s="610"/>
      <c r="DI16" s="610"/>
      <c r="DJ16" s="610"/>
      <c r="DK16" s="610"/>
      <c r="DL16" s="610"/>
      <c r="DM16" s="610"/>
      <c r="DN16" s="610"/>
      <c r="DO16" s="610"/>
      <c r="DP16" s="611"/>
      <c r="DQ16" s="615">
        <v>291</v>
      </c>
      <c r="DR16" s="610"/>
      <c r="DS16" s="610"/>
      <c r="DT16" s="610"/>
      <c r="DU16" s="610"/>
      <c r="DV16" s="610"/>
      <c r="DW16" s="610"/>
      <c r="DX16" s="610"/>
      <c r="DY16" s="610"/>
      <c r="DZ16" s="610"/>
      <c r="EA16" s="610"/>
      <c r="EB16" s="610"/>
      <c r="EC16" s="645"/>
    </row>
    <row r="17" spans="2:133" ht="11.25" customHeight="1" x14ac:dyDescent="0.2">
      <c r="B17" s="606" t="s">
        <v>264</v>
      </c>
      <c r="C17" s="607"/>
      <c r="D17" s="607"/>
      <c r="E17" s="607"/>
      <c r="F17" s="607"/>
      <c r="G17" s="607"/>
      <c r="H17" s="607"/>
      <c r="I17" s="607"/>
      <c r="J17" s="607"/>
      <c r="K17" s="607"/>
      <c r="L17" s="607"/>
      <c r="M17" s="607"/>
      <c r="N17" s="607"/>
      <c r="O17" s="607"/>
      <c r="P17" s="607"/>
      <c r="Q17" s="608"/>
      <c r="R17" s="609">
        <v>27191</v>
      </c>
      <c r="S17" s="610"/>
      <c r="T17" s="610"/>
      <c r="U17" s="610"/>
      <c r="V17" s="610"/>
      <c r="W17" s="610"/>
      <c r="X17" s="610"/>
      <c r="Y17" s="611"/>
      <c r="Z17" s="635">
        <v>0.2</v>
      </c>
      <c r="AA17" s="635"/>
      <c r="AB17" s="635"/>
      <c r="AC17" s="635"/>
      <c r="AD17" s="636">
        <v>27191</v>
      </c>
      <c r="AE17" s="636"/>
      <c r="AF17" s="636"/>
      <c r="AG17" s="636"/>
      <c r="AH17" s="636"/>
      <c r="AI17" s="636"/>
      <c r="AJ17" s="636"/>
      <c r="AK17" s="636"/>
      <c r="AL17" s="612">
        <v>0.3</v>
      </c>
      <c r="AM17" s="613"/>
      <c r="AN17" s="613"/>
      <c r="AO17" s="637"/>
      <c r="AP17" s="606" t="s">
        <v>265</v>
      </c>
      <c r="AQ17" s="607"/>
      <c r="AR17" s="607"/>
      <c r="AS17" s="607"/>
      <c r="AT17" s="607"/>
      <c r="AU17" s="607"/>
      <c r="AV17" s="607"/>
      <c r="AW17" s="607"/>
      <c r="AX17" s="607"/>
      <c r="AY17" s="607"/>
      <c r="AZ17" s="607"/>
      <c r="BA17" s="607"/>
      <c r="BB17" s="607"/>
      <c r="BC17" s="607"/>
      <c r="BD17" s="607"/>
      <c r="BE17" s="607"/>
      <c r="BF17" s="608"/>
      <c r="BG17" s="609" t="s">
        <v>232</v>
      </c>
      <c r="BH17" s="610"/>
      <c r="BI17" s="610"/>
      <c r="BJ17" s="610"/>
      <c r="BK17" s="610"/>
      <c r="BL17" s="610"/>
      <c r="BM17" s="610"/>
      <c r="BN17" s="611"/>
      <c r="BO17" s="635" t="s">
        <v>128</v>
      </c>
      <c r="BP17" s="635"/>
      <c r="BQ17" s="635"/>
      <c r="BR17" s="635"/>
      <c r="BS17" s="636" t="s">
        <v>128</v>
      </c>
      <c r="BT17" s="636"/>
      <c r="BU17" s="636"/>
      <c r="BV17" s="636"/>
      <c r="BW17" s="636"/>
      <c r="BX17" s="636"/>
      <c r="BY17" s="636"/>
      <c r="BZ17" s="636"/>
      <c r="CA17" s="636"/>
      <c r="CB17" s="681"/>
      <c r="CD17" s="606" t="s">
        <v>266</v>
      </c>
      <c r="CE17" s="607"/>
      <c r="CF17" s="607"/>
      <c r="CG17" s="607"/>
      <c r="CH17" s="607"/>
      <c r="CI17" s="607"/>
      <c r="CJ17" s="607"/>
      <c r="CK17" s="607"/>
      <c r="CL17" s="607"/>
      <c r="CM17" s="607"/>
      <c r="CN17" s="607"/>
      <c r="CO17" s="607"/>
      <c r="CP17" s="607"/>
      <c r="CQ17" s="608"/>
      <c r="CR17" s="609">
        <v>1500283</v>
      </c>
      <c r="CS17" s="610"/>
      <c r="CT17" s="610"/>
      <c r="CU17" s="610"/>
      <c r="CV17" s="610"/>
      <c r="CW17" s="610"/>
      <c r="CX17" s="610"/>
      <c r="CY17" s="611"/>
      <c r="CZ17" s="635">
        <v>8.9</v>
      </c>
      <c r="DA17" s="635"/>
      <c r="DB17" s="635"/>
      <c r="DC17" s="635"/>
      <c r="DD17" s="615" t="s">
        <v>232</v>
      </c>
      <c r="DE17" s="610"/>
      <c r="DF17" s="610"/>
      <c r="DG17" s="610"/>
      <c r="DH17" s="610"/>
      <c r="DI17" s="610"/>
      <c r="DJ17" s="610"/>
      <c r="DK17" s="610"/>
      <c r="DL17" s="610"/>
      <c r="DM17" s="610"/>
      <c r="DN17" s="610"/>
      <c r="DO17" s="610"/>
      <c r="DP17" s="611"/>
      <c r="DQ17" s="615">
        <v>1500283</v>
      </c>
      <c r="DR17" s="610"/>
      <c r="DS17" s="610"/>
      <c r="DT17" s="610"/>
      <c r="DU17" s="610"/>
      <c r="DV17" s="610"/>
      <c r="DW17" s="610"/>
      <c r="DX17" s="610"/>
      <c r="DY17" s="610"/>
      <c r="DZ17" s="610"/>
      <c r="EA17" s="610"/>
      <c r="EB17" s="610"/>
      <c r="EC17" s="645"/>
    </row>
    <row r="18" spans="2:133" ht="11.25" customHeight="1" x14ac:dyDescent="0.2">
      <c r="B18" s="606" t="s">
        <v>267</v>
      </c>
      <c r="C18" s="607"/>
      <c r="D18" s="607"/>
      <c r="E18" s="607"/>
      <c r="F18" s="607"/>
      <c r="G18" s="607"/>
      <c r="H18" s="607"/>
      <c r="I18" s="607"/>
      <c r="J18" s="607"/>
      <c r="K18" s="607"/>
      <c r="L18" s="607"/>
      <c r="M18" s="607"/>
      <c r="N18" s="607"/>
      <c r="O18" s="607"/>
      <c r="P18" s="607"/>
      <c r="Q18" s="608"/>
      <c r="R18" s="609">
        <v>62071</v>
      </c>
      <c r="S18" s="610"/>
      <c r="T18" s="610"/>
      <c r="U18" s="610"/>
      <c r="V18" s="610"/>
      <c r="W18" s="610"/>
      <c r="X18" s="610"/>
      <c r="Y18" s="611"/>
      <c r="Z18" s="635">
        <v>0.3</v>
      </c>
      <c r="AA18" s="635"/>
      <c r="AB18" s="635"/>
      <c r="AC18" s="635"/>
      <c r="AD18" s="636">
        <v>62071</v>
      </c>
      <c r="AE18" s="636"/>
      <c r="AF18" s="636"/>
      <c r="AG18" s="636"/>
      <c r="AH18" s="636"/>
      <c r="AI18" s="636"/>
      <c r="AJ18" s="636"/>
      <c r="AK18" s="636"/>
      <c r="AL18" s="612">
        <v>0.60000002384185791</v>
      </c>
      <c r="AM18" s="613"/>
      <c r="AN18" s="613"/>
      <c r="AO18" s="637"/>
      <c r="AP18" s="606" t="s">
        <v>268</v>
      </c>
      <c r="AQ18" s="607"/>
      <c r="AR18" s="607"/>
      <c r="AS18" s="607"/>
      <c r="AT18" s="607"/>
      <c r="AU18" s="607"/>
      <c r="AV18" s="607"/>
      <c r="AW18" s="607"/>
      <c r="AX18" s="607"/>
      <c r="AY18" s="607"/>
      <c r="AZ18" s="607"/>
      <c r="BA18" s="607"/>
      <c r="BB18" s="607"/>
      <c r="BC18" s="607"/>
      <c r="BD18" s="607"/>
      <c r="BE18" s="607"/>
      <c r="BF18" s="608"/>
      <c r="BG18" s="609" t="s">
        <v>128</v>
      </c>
      <c r="BH18" s="610"/>
      <c r="BI18" s="610"/>
      <c r="BJ18" s="610"/>
      <c r="BK18" s="610"/>
      <c r="BL18" s="610"/>
      <c r="BM18" s="610"/>
      <c r="BN18" s="611"/>
      <c r="BO18" s="635" t="s">
        <v>128</v>
      </c>
      <c r="BP18" s="635"/>
      <c r="BQ18" s="635"/>
      <c r="BR18" s="635"/>
      <c r="BS18" s="636" t="s">
        <v>232</v>
      </c>
      <c r="BT18" s="636"/>
      <c r="BU18" s="636"/>
      <c r="BV18" s="636"/>
      <c r="BW18" s="636"/>
      <c r="BX18" s="636"/>
      <c r="BY18" s="636"/>
      <c r="BZ18" s="636"/>
      <c r="CA18" s="636"/>
      <c r="CB18" s="681"/>
      <c r="CD18" s="606" t="s">
        <v>269</v>
      </c>
      <c r="CE18" s="607"/>
      <c r="CF18" s="607"/>
      <c r="CG18" s="607"/>
      <c r="CH18" s="607"/>
      <c r="CI18" s="607"/>
      <c r="CJ18" s="607"/>
      <c r="CK18" s="607"/>
      <c r="CL18" s="607"/>
      <c r="CM18" s="607"/>
      <c r="CN18" s="607"/>
      <c r="CO18" s="607"/>
      <c r="CP18" s="607"/>
      <c r="CQ18" s="608"/>
      <c r="CR18" s="609">
        <v>816</v>
      </c>
      <c r="CS18" s="610"/>
      <c r="CT18" s="610"/>
      <c r="CU18" s="610"/>
      <c r="CV18" s="610"/>
      <c r="CW18" s="610"/>
      <c r="CX18" s="610"/>
      <c r="CY18" s="611"/>
      <c r="CZ18" s="635">
        <v>0</v>
      </c>
      <c r="DA18" s="635"/>
      <c r="DB18" s="635"/>
      <c r="DC18" s="635"/>
      <c r="DD18" s="615" t="s">
        <v>232</v>
      </c>
      <c r="DE18" s="610"/>
      <c r="DF18" s="610"/>
      <c r="DG18" s="610"/>
      <c r="DH18" s="610"/>
      <c r="DI18" s="610"/>
      <c r="DJ18" s="610"/>
      <c r="DK18" s="610"/>
      <c r="DL18" s="610"/>
      <c r="DM18" s="610"/>
      <c r="DN18" s="610"/>
      <c r="DO18" s="610"/>
      <c r="DP18" s="611"/>
      <c r="DQ18" s="615">
        <v>816</v>
      </c>
      <c r="DR18" s="610"/>
      <c r="DS18" s="610"/>
      <c r="DT18" s="610"/>
      <c r="DU18" s="610"/>
      <c r="DV18" s="610"/>
      <c r="DW18" s="610"/>
      <c r="DX18" s="610"/>
      <c r="DY18" s="610"/>
      <c r="DZ18" s="610"/>
      <c r="EA18" s="610"/>
      <c r="EB18" s="610"/>
      <c r="EC18" s="645"/>
    </row>
    <row r="19" spans="2:133" ht="11.25" customHeight="1" x14ac:dyDescent="0.2">
      <c r="B19" s="606" t="s">
        <v>270</v>
      </c>
      <c r="C19" s="607"/>
      <c r="D19" s="607"/>
      <c r="E19" s="607"/>
      <c r="F19" s="607"/>
      <c r="G19" s="607"/>
      <c r="H19" s="607"/>
      <c r="I19" s="607"/>
      <c r="J19" s="607"/>
      <c r="K19" s="607"/>
      <c r="L19" s="607"/>
      <c r="M19" s="607"/>
      <c r="N19" s="607"/>
      <c r="O19" s="607"/>
      <c r="P19" s="607"/>
      <c r="Q19" s="608"/>
      <c r="R19" s="609">
        <v>39297</v>
      </c>
      <c r="S19" s="610"/>
      <c r="T19" s="610"/>
      <c r="U19" s="610"/>
      <c r="V19" s="610"/>
      <c r="W19" s="610"/>
      <c r="X19" s="610"/>
      <c r="Y19" s="611"/>
      <c r="Z19" s="635">
        <v>0.2</v>
      </c>
      <c r="AA19" s="635"/>
      <c r="AB19" s="635"/>
      <c r="AC19" s="635"/>
      <c r="AD19" s="636">
        <v>39297</v>
      </c>
      <c r="AE19" s="636"/>
      <c r="AF19" s="636"/>
      <c r="AG19" s="636"/>
      <c r="AH19" s="636"/>
      <c r="AI19" s="636"/>
      <c r="AJ19" s="636"/>
      <c r="AK19" s="636"/>
      <c r="AL19" s="612">
        <v>0.4</v>
      </c>
      <c r="AM19" s="613"/>
      <c r="AN19" s="613"/>
      <c r="AO19" s="637"/>
      <c r="AP19" s="606" t="s">
        <v>271</v>
      </c>
      <c r="AQ19" s="607"/>
      <c r="AR19" s="607"/>
      <c r="AS19" s="607"/>
      <c r="AT19" s="607"/>
      <c r="AU19" s="607"/>
      <c r="AV19" s="607"/>
      <c r="AW19" s="607"/>
      <c r="AX19" s="607"/>
      <c r="AY19" s="607"/>
      <c r="AZ19" s="607"/>
      <c r="BA19" s="607"/>
      <c r="BB19" s="607"/>
      <c r="BC19" s="607"/>
      <c r="BD19" s="607"/>
      <c r="BE19" s="607"/>
      <c r="BF19" s="608"/>
      <c r="BG19" s="609" t="s">
        <v>128</v>
      </c>
      <c r="BH19" s="610"/>
      <c r="BI19" s="610"/>
      <c r="BJ19" s="610"/>
      <c r="BK19" s="610"/>
      <c r="BL19" s="610"/>
      <c r="BM19" s="610"/>
      <c r="BN19" s="611"/>
      <c r="BO19" s="635" t="s">
        <v>232</v>
      </c>
      <c r="BP19" s="635"/>
      <c r="BQ19" s="635"/>
      <c r="BR19" s="635"/>
      <c r="BS19" s="636" t="s">
        <v>128</v>
      </c>
      <c r="BT19" s="636"/>
      <c r="BU19" s="636"/>
      <c r="BV19" s="636"/>
      <c r="BW19" s="636"/>
      <c r="BX19" s="636"/>
      <c r="BY19" s="636"/>
      <c r="BZ19" s="636"/>
      <c r="CA19" s="636"/>
      <c r="CB19" s="681"/>
      <c r="CD19" s="606" t="s">
        <v>272</v>
      </c>
      <c r="CE19" s="607"/>
      <c r="CF19" s="607"/>
      <c r="CG19" s="607"/>
      <c r="CH19" s="607"/>
      <c r="CI19" s="607"/>
      <c r="CJ19" s="607"/>
      <c r="CK19" s="607"/>
      <c r="CL19" s="607"/>
      <c r="CM19" s="607"/>
      <c r="CN19" s="607"/>
      <c r="CO19" s="607"/>
      <c r="CP19" s="607"/>
      <c r="CQ19" s="608"/>
      <c r="CR19" s="609" t="s">
        <v>232</v>
      </c>
      <c r="CS19" s="610"/>
      <c r="CT19" s="610"/>
      <c r="CU19" s="610"/>
      <c r="CV19" s="610"/>
      <c r="CW19" s="610"/>
      <c r="CX19" s="610"/>
      <c r="CY19" s="611"/>
      <c r="CZ19" s="635" t="s">
        <v>232</v>
      </c>
      <c r="DA19" s="635"/>
      <c r="DB19" s="635"/>
      <c r="DC19" s="635"/>
      <c r="DD19" s="615" t="s">
        <v>128</v>
      </c>
      <c r="DE19" s="610"/>
      <c r="DF19" s="610"/>
      <c r="DG19" s="610"/>
      <c r="DH19" s="610"/>
      <c r="DI19" s="610"/>
      <c r="DJ19" s="610"/>
      <c r="DK19" s="610"/>
      <c r="DL19" s="610"/>
      <c r="DM19" s="610"/>
      <c r="DN19" s="610"/>
      <c r="DO19" s="610"/>
      <c r="DP19" s="611"/>
      <c r="DQ19" s="615" t="s">
        <v>232</v>
      </c>
      <c r="DR19" s="610"/>
      <c r="DS19" s="610"/>
      <c r="DT19" s="610"/>
      <c r="DU19" s="610"/>
      <c r="DV19" s="610"/>
      <c r="DW19" s="610"/>
      <c r="DX19" s="610"/>
      <c r="DY19" s="610"/>
      <c r="DZ19" s="610"/>
      <c r="EA19" s="610"/>
      <c r="EB19" s="610"/>
      <c r="EC19" s="645"/>
    </row>
    <row r="20" spans="2:133" ht="11.25" customHeight="1" x14ac:dyDescent="0.2">
      <c r="B20" s="606" t="s">
        <v>273</v>
      </c>
      <c r="C20" s="607"/>
      <c r="D20" s="607"/>
      <c r="E20" s="607"/>
      <c r="F20" s="607"/>
      <c r="G20" s="607"/>
      <c r="H20" s="607"/>
      <c r="I20" s="607"/>
      <c r="J20" s="607"/>
      <c r="K20" s="607"/>
      <c r="L20" s="607"/>
      <c r="M20" s="607"/>
      <c r="N20" s="607"/>
      <c r="O20" s="607"/>
      <c r="P20" s="607"/>
      <c r="Q20" s="608"/>
      <c r="R20" s="609">
        <v>7479</v>
      </c>
      <c r="S20" s="610"/>
      <c r="T20" s="610"/>
      <c r="U20" s="610"/>
      <c r="V20" s="610"/>
      <c r="W20" s="610"/>
      <c r="X20" s="610"/>
      <c r="Y20" s="611"/>
      <c r="Z20" s="635">
        <v>0</v>
      </c>
      <c r="AA20" s="635"/>
      <c r="AB20" s="635"/>
      <c r="AC20" s="635"/>
      <c r="AD20" s="636">
        <v>7479</v>
      </c>
      <c r="AE20" s="636"/>
      <c r="AF20" s="636"/>
      <c r="AG20" s="636"/>
      <c r="AH20" s="636"/>
      <c r="AI20" s="636"/>
      <c r="AJ20" s="636"/>
      <c r="AK20" s="636"/>
      <c r="AL20" s="612">
        <v>0.1</v>
      </c>
      <c r="AM20" s="613"/>
      <c r="AN20" s="613"/>
      <c r="AO20" s="637"/>
      <c r="AP20" s="606" t="s">
        <v>274</v>
      </c>
      <c r="AQ20" s="607"/>
      <c r="AR20" s="607"/>
      <c r="AS20" s="607"/>
      <c r="AT20" s="607"/>
      <c r="AU20" s="607"/>
      <c r="AV20" s="607"/>
      <c r="AW20" s="607"/>
      <c r="AX20" s="607"/>
      <c r="AY20" s="607"/>
      <c r="AZ20" s="607"/>
      <c r="BA20" s="607"/>
      <c r="BB20" s="607"/>
      <c r="BC20" s="607"/>
      <c r="BD20" s="607"/>
      <c r="BE20" s="607"/>
      <c r="BF20" s="608"/>
      <c r="BG20" s="609" t="s">
        <v>232</v>
      </c>
      <c r="BH20" s="610"/>
      <c r="BI20" s="610"/>
      <c r="BJ20" s="610"/>
      <c r="BK20" s="610"/>
      <c r="BL20" s="610"/>
      <c r="BM20" s="610"/>
      <c r="BN20" s="611"/>
      <c r="BO20" s="635" t="s">
        <v>128</v>
      </c>
      <c r="BP20" s="635"/>
      <c r="BQ20" s="635"/>
      <c r="BR20" s="635"/>
      <c r="BS20" s="636" t="s">
        <v>232</v>
      </c>
      <c r="BT20" s="636"/>
      <c r="BU20" s="636"/>
      <c r="BV20" s="636"/>
      <c r="BW20" s="636"/>
      <c r="BX20" s="636"/>
      <c r="BY20" s="636"/>
      <c r="BZ20" s="636"/>
      <c r="CA20" s="636"/>
      <c r="CB20" s="681"/>
      <c r="CD20" s="606" t="s">
        <v>275</v>
      </c>
      <c r="CE20" s="607"/>
      <c r="CF20" s="607"/>
      <c r="CG20" s="607"/>
      <c r="CH20" s="607"/>
      <c r="CI20" s="607"/>
      <c r="CJ20" s="607"/>
      <c r="CK20" s="607"/>
      <c r="CL20" s="607"/>
      <c r="CM20" s="607"/>
      <c r="CN20" s="607"/>
      <c r="CO20" s="607"/>
      <c r="CP20" s="607"/>
      <c r="CQ20" s="608"/>
      <c r="CR20" s="609">
        <v>16947118</v>
      </c>
      <c r="CS20" s="610"/>
      <c r="CT20" s="610"/>
      <c r="CU20" s="610"/>
      <c r="CV20" s="610"/>
      <c r="CW20" s="610"/>
      <c r="CX20" s="610"/>
      <c r="CY20" s="611"/>
      <c r="CZ20" s="635">
        <v>100</v>
      </c>
      <c r="DA20" s="635"/>
      <c r="DB20" s="635"/>
      <c r="DC20" s="635"/>
      <c r="DD20" s="615">
        <v>424723</v>
      </c>
      <c r="DE20" s="610"/>
      <c r="DF20" s="610"/>
      <c r="DG20" s="610"/>
      <c r="DH20" s="610"/>
      <c r="DI20" s="610"/>
      <c r="DJ20" s="610"/>
      <c r="DK20" s="610"/>
      <c r="DL20" s="610"/>
      <c r="DM20" s="610"/>
      <c r="DN20" s="610"/>
      <c r="DO20" s="610"/>
      <c r="DP20" s="611"/>
      <c r="DQ20" s="615">
        <v>11963295</v>
      </c>
      <c r="DR20" s="610"/>
      <c r="DS20" s="610"/>
      <c r="DT20" s="610"/>
      <c r="DU20" s="610"/>
      <c r="DV20" s="610"/>
      <c r="DW20" s="610"/>
      <c r="DX20" s="610"/>
      <c r="DY20" s="610"/>
      <c r="DZ20" s="610"/>
      <c r="EA20" s="610"/>
      <c r="EB20" s="610"/>
      <c r="EC20" s="645"/>
    </row>
    <row r="21" spans="2:133" ht="11.25" customHeight="1" x14ac:dyDescent="0.2">
      <c r="B21" s="606" t="s">
        <v>276</v>
      </c>
      <c r="C21" s="607"/>
      <c r="D21" s="607"/>
      <c r="E21" s="607"/>
      <c r="F21" s="607"/>
      <c r="G21" s="607"/>
      <c r="H21" s="607"/>
      <c r="I21" s="607"/>
      <c r="J21" s="607"/>
      <c r="K21" s="607"/>
      <c r="L21" s="607"/>
      <c r="M21" s="607"/>
      <c r="N21" s="607"/>
      <c r="O21" s="607"/>
      <c r="P21" s="607"/>
      <c r="Q21" s="608"/>
      <c r="R21" s="609">
        <v>1983</v>
      </c>
      <c r="S21" s="610"/>
      <c r="T21" s="610"/>
      <c r="U21" s="610"/>
      <c r="V21" s="610"/>
      <c r="W21" s="610"/>
      <c r="X21" s="610"/>
      <c r="Y21" s="611"/>
      <c r="Z21" s="635">
        <v>0</v>
      </c>
      <c r="AA21" s="635"/>
      <c r="AB21" s="635"/>
      <c r="AC21" s="635"/>
      <c r="AD21" s="636">
        <v>1983</v>
      </c>
      <c r="AE21" s="636"/>
      <c r="AF21" s="636"/>
      <c r="AG21" s="636"/>
      <c r="AH21" s="636"/>
      <c r="AI21" s="636"/>
      <c r="AJ21" s="636"/>
      <c r="AK21" s="636"/>
      <c r="AL21" s="612">
        <v>0</v>
      </c>
      <c r="AM21" s="613"/>
      <c r="AN21" s="613"/>
      <c r="AO21" s="637"/>
      <c r="AP21" s="606" t="s">
        <v>277</v>
      </c>
      <c r="AQ21" s="682"/>
      <c r="AR21" s="682"/>
      <c r="AS21" s="682"/>
      <c r="AT21" s="682"/>
      <c r="AU21" s="682"/>
      <c r="AV21" s="682"/>
      <c r="AW21" s="682"/>
      <c r="AX21" s="682"/>
      <c r="AY21" s="682"/>
      <c r="AZ21" s="682"/>
      <c r="BA21" s="682"/>
      <c r="BB21" s="682"/>
      <c r="BC21" s="682"/>
      <c r="BD21" s="682"/>
      <c r="BE21" s="682"/>
      <c r="BF21" s="683"/>
      <c r="BG21" s="609" t="s">
        <v>128</v>
      </c>
      <c r="BH21" s="610"/>
      <c r="BI21" s="610"/>
      <c r="BJ21" s="610"/>
      <c r="BK21" s="610"/>
      <c r="BL21" s="610"/>
      <c r="BM21" s="610"/>
      <c r="BN21" s="611"/>
      <c r="BO21" s="635" t="s">
        <v>128</v>
      </c>
      <c r="BP21" s="635"/>
      <c r="BQ21" s="635"/>
      <c r="BR21" s="635"/>
      <c r="BS21" s="636" t="s">
        <v>232</v>
      </c>
      <c r="BT21" s="636"/>
      <c r="BU21" s="636"/>
      <c r="BV21" s="636"/>
      <c r="BW21" s="636"/>
      <c r="BX21" s="636"/>
      <c r="BY21" s="636"/>
      <c r="BZ21" s="636"/>
      <c r="CA21" s="636"/>
      <c r="CB21" s="681"/>
      <c r="CD21" s="586"/>
      <c r="CE21" s="587"/>
      <c r="CF21" s="587"/>
      <c r="CG21" s="587"/>
      <c r="CH21" s="587"/>
      <c r="CI21" s="587"/>
      <c r="CJ21" s="587"/>
      <c r="CK21" s="587"/>
      <c r="CL21" s="587"/>
      <c r="CM21" s="587"/>
      <c r="CN21" s="587"/>
      <c r="CO21" s="587"/>
      <c r="CP21" s="587"/>
      <c r="CQ21" s="588"/>
      <c r="CR21" s="689"/>
      <c r="CS21" s="690"/>
      <c r="CT21" s="690"/>
      <c r="CU21" s="690"/>
      <c r="CV21" s="690"/>
      <c r="CW21" s="690"/>
      <c r="CX21" s="690"/>
      <c r="CY21" s="691"/>
      <c r="CZ21" s="692"/>
      <c r="DA21" s="692"/>
      <c r="DB21" s="692"/>
      <c r="DC21" s="692"/>
      <c r="DD21" s="693"/>
      <c r="DE21" s="690"/>
      <c r="DF21" s="690"/>
      <c r="DG21" s="690"/>
      <c r="DH21" s="690"/>
      <c r="DI21" s="690"/>
      <c r="DJ21" s="690"/>
      <c r="DK21" s="690"/>
      <c r="DL21" s="690"/>
      <c r="DM21" s="690"/>
      <c r="DN21" s="690"/>
      <c r="DO21" s="690"/>
      <c r="DP21" s="691"/>
      <c r="DQ21" s="693"/>
      <c r="DR21" s="690"/>
      <c r="DS21" s="690"/>
      <c r="DT21" s="690"/>
      <c r="DU21" s="690"/>
      <c r="DV21" s="690"/>
      <c r="DW21" s="690"/>
      <c r="DX21" s="690"/>
      <c r="DY21" s="690"/>
      <c r="DZ21" s="690"/>
      <c r="EA21" s="690"/>
      <c r="EB21" s="690"/>
      <c r="EC21" s="697"/>
    </row>
    <row r="22" spans="2:133" ht="11.25" customHeight="1" x14ac:dyDescent="0.2">
      <c r="B22" s="666" t="s">
        <v>278</v>
      </c>
      <c r="C22" s="667"/>
      <c r="D22" s="667"/>
      <c r="E22" s="667"/>
      <c r="F22" s="667"/>
      <c r="G22" s="667"/>
      <c r="H22" s="667"/>
      <c r="I22" s="667"/>
      <c r="J22" s="667"/>
      <c r="K22" s="667"/>
      <c r="L22" s="667"/>
      <c r="M22" s="667"/>
      <c r="N22" s="667"/>
      <c r="O22" s="667"/>
      <c r="P22" s="667"/>
      <c r="Q22" s="668"/>
      <c r="R22" s="609">
        <v>13312</v>
      </c>
      <c r="S22" s="610"/>
      <c r="T22" s="610"/>
      <c r="U22" s="610"/>
      <c r="V22" s="610"/>
      <c r="W22" s="610"/>
      <c r="X22" s="610"/>
      <c r="Y22" s="611"/>
      <c r="Z22" s="635">
        <v>0.1</v>
      </c>
      <c r="AA22" s="635"/>
      <c r="AB22" s="635"/>
      <c r="AC22" s="635"/>
      <c r="AD22" s="636">
        <v>13312</v>
      </c>
      <c r="AE22" s="636"/>
      <c r="AF22" s="636"/>
      <c r="AG22" s="636"/>
      <c r="AH22" s="636"/>
      <c r="AI22" s="636"/>
      <c r="AJ22" s="636"/>
      <c r="AK22" s="636"/>
      <c r="AL22" s="612">
        <v>0.10000000149011612</v>
      </c>
      <c r="AM22" s="613"/>
      <c r="AN22" s="613"/>
      <c r="AO22" s="637"/>
      <c r="AP22" s="606" t="s">
        <v>279</v>
      </c>
      <c r="AQ22" s="682"/>
      <c r="AR22" s="682"/>
      <c r="AS22" s="682"/>
      <c r="AT22" s="682"/>
      <c r="AU22" s="682"/>
      <c r="AV22" s="682"/>
      <c r="AW22" s="682"/>
      <c r="AX22" s="682"/>
      <c r="AY22" s="682"/>
      <c r="AZ22" s="682"/>
      <c r="BA22" s="682"/>
      <c r="BB22" s="682"/>
      <c r="BC22" s="682"/>
      <c r="BD22" s="682"/>
      <c r="BE22" s="682"/>
      <c r="BF22" s="683"/>
      <c r="BG22" s="609" t="s">
        <v>232</v>
      </c>
      <c r="BH22" s="610"/>
      <c r="BI22" s="610"/>
      <c r="BJ22" s="610"/>
      <c r="BK22" s="610"/>
      <c r="BL22" s="610"/>
      <c r="BM22" s="610"/>
      <c r="BN22" s="611"/>
      <c r="BO22" s="635" t="s">
        <v>128</v>
      </c>
      <c r="BP22" s="635"/>
      <c r="BQ22" s="635"/>
      <c r="BR22" s="635"/>
      <c r="BS22" s="636" t="s">
        <v>232</v>
      </c>
      <c r="BT22" s="636"/>
      <c r="BU22" s="636"/>
      <c r="BV22" s="636"/>
      <c r="BW22" s="636"/>
      <c r="BX22" s="636"/>
      <c r="BY22" s="636"/>
      <c r="BZ22" s="636"/>
      <c r="CA22" s="636"/>
      <c r="CB22" s="681"/>
      <c r="CD22" s="662" t="s">
        <v>280</v>
      </c>
      <c r="CE22" s="663"/>
      <c r="CF22" s="663"/>
      <c r="CG22" s="663"/>
      <c r="CH22" s="663"/>
      <c r="CI22" s="663"/>
      <c r="CJ22" s="663"/>
      <c r="CK22" s="663"/>
      <c r="CL22" s="663"/>
      <c r="CM22" s="663"/>
      <c r="CN22" s="663"/>
      <c r="CO22" s="663"/>
      <c r="CP22" s="663"/>
      <c r="CQ22" s="663"/>
      <c r="CR22" s="663"/>
      <c r="CS22" s="663"/>
      <c r="CT22" s="663"/>
      <c r="CU22" s="663"/>
      <c r="CV22" s="663"/>
      <c r="CW22" s="663"/>
      <c r="CX22" s="663"/>
      <c r="CY22" s="663"/>
      <c r="CZ22" s="663"/>
      <c r="DA22" s="663"/>
      <c r="DB22" s="663"/>
      <c r="DC22" s="663"/>
      <c r="DD22" s="663"/>
      <c r="DE22" s="663"/>
      <c r="DF22" s="663"/>
      <c r="DG22" s="663"/>
      <c r="DH22" s="663"/>
      <c r="DI22" s="663"/>
      <c r="DJ22" s="663"/>
      <c r="DK22" s="663"/>
      <c r="DL22" s="663"/>
      <c r="DM22" s="663"/>
      <c r="DN22" s="663"/>
      <c r="DO22" s="663"/>
      <c r="DP22" s="663"/>
      <c r="DQ22" s="663"/>
      <c r="DR22" s="663"/>
      <c r="DS22" s="663"/>
      <c r="DT22" s="663"/>
      <c r="DU22" s="663"/>
      <c r="DV22" s="663"/>
      <c r="DW22" s="663"/>
      <c r="DX22" s="663"/>
      <c r="DY22" s="663"/>
      <c r="DZ22" s="663"/>
      <c r="EA22" s="663"/>
      <c r="EB22" s="663"/>
      <c r="EC22" s="664"/>
    </row>
    <row r="23" spans="2:133" ht="11.25" customHeight="1" x14ac:dyDescent="0.2">
      <c r="B23" s="606" t="s">
        <v>281</v>
      </c>
      <c r="C23" s="607"/>
      <c r="D23" s="607"/>
      <c r="E23" s="607"/>
      <c r="F23" s="607"/>
      <c r="G23" s="607"/>
      <c r="H23" s="607"/>
      <c r="I23" s="607"/>
      <c r="J23" s="607"/>
      <c r="K23" s="607"/>
      <c r="L23" s="607"/>
      <c r="M23" s="607"/>
      <c r="N23" s="607"/>
      <c r="O23" s="607"/>
      <c r="P23" s="607"/>
      <c r="Q23" s="608"/>
      <c r="R23" s="609">
        <v>3835429</v>
      </c>
      <c r="S23" s="610"/>
      <c r="T23" s="610"/>
      <c r="U23" s="610"/>
      <c r="V23" s="610"/>
      <c r="W23" s="610"/>
      <c r="X23" s="610"/>
      <c r="Y23" s="611"/>
      <c r="Z23" s="635">
        <v>21.4</v>
      </c>
      <c r="AA23" s="635"/>
      <c r="AB23" s="635"/>
      <c r="AC23" s="635"/>
      <c r="AD23" s="636">
        <v>3665271</v>
      </c>
      <c r="AE23" s="636"/>
      <c r="AF23" s="636"/>
      <c r="AG23" s="636"/>
      <c r="AH23" s="636"/>
      <c r="AI23" s="636"/>
      <c r="AJ23" s="636"/>
      <c r="AK23" s="636"/>
      <c r="AL23" s="612">
        <v>35.799999999999997</v>
      </c>
      <c r="AM23" s="613"/>
      <c r="AN23" s="613"/>
      <c r="AO23" s="637"/>
      <c r="AP23" s="606" t="s">
        <v>282</v>
      </c>
      <c r="AQ23" s="682"/>
      <c r="AR23" s="682"/>
      <c r="AS23" s="682"/>
      <c r="AT23" s="682"/>
      <c r="AU23" s="682"/>
      <c r="AV23" s="682"/>
      <c r="AW23" s="682"/>
      <c r="AX23" s="682"/>
      <c r="AY23" s="682"/>
      <c r="AZ23" s="682"/>
      <c r="BA23" s="682"/>
      <c r="BB23" s="682"/>
      <c r="BC23" s="682"/>
      <c r="BD23" s="682"/>
      <c r="BE23" s="682"/>
      <c r="BF23" s="683"/>
      <c r="BG23" s="609" t="s">
        <v>232</v>
      </c>
      <c r="BH23" s="610"/>
      <c r="BI23" s="610"/>
      <c r="BJ23" s="610"/>
      <c r="BK23" s="610"/>
      <c r="BL23" s="610"/>
      <c r="BM23" s="610"/>
      <c r="BN23" s="611"/>
      <c r="BO23" s="635" t="s">
        <v>128</v>
      </c>
      <c r="BP23" s="635"/>
      <c r="BQ23" s="635"/>
      <c r="BR23" s="635"/>
      <c r="BS23" s="636" t="s">
        <v>128</v>
      </c>
      <c r="BT23" s="636"/>
      <c r="BU23" s="636"/>
      <c r="BV23" s="636"/>
      <c r="BW23" s="636"/>
      <c r="BX23" s="636"/>
      <c r="BY23" s="636"/>
      <c r="BZ23" s="636"/>
      <c r="CA23" s="636"/>
      <c r="CB23" s="681"/>
      <c r="CD23" s="662" t="s">
        <v>221</v>
      </c>
      <c r="CE23" s="663"/>
      <c r="CF23" s="663"/>
      <c r="CG23" s="663"/>
      <c r="CH23" s="663"/>
      <c r="CI23" s="663"/>
      <c r="CJ23" s="663"/>
      <c r="CK23" s="663"/>
      <c r="CL23" s="663"/>
      <c r="CM23" s="663"/>
      <c r="CN23" s="663"/>
      <c r="CO23" s="663"/>
      <c r="CP23" s="663"/>
      <c r="CQ23" s="664"/>
      <c r="CR23" s="662" t="s">
        <v>283</v>
      </c>
      <c r="CS23" s="663"/>
      <c r="CT23" s="663"/>
      <c r="CU23" s="663"/>
      <c r="CV23" s="663"/>
      <c r="CW23" s="663"/>
      <c r="CX23" s="663"/>
      <c r="CY23" s="664"/>
      <c r="CZ23" s="662" t="s">
        <v>284</v>
      </c>
      <c r="DA23" s="663"/>
      <c r="DB23" s="663"/>
      <c r="DC23" s="664"/>
      <c r="DD23" s="662" t="s">
        <v>285</v>
      </c>
      <c r="DE23" s="663"/>
      <c r="DF23" s="663"/>
      <c r="DG23" s="663"/>
      <c r="DH23" s="663"/>
      <c r="DI23" s="663"/>
      <c r="DJ23" s="663"/>
      <c r="DK23" s="664"/>
      <c r="DL23" s="694" t="s">
        <v>286</v>
      </c>
      <c r="DM23" s="695"/>
      <c r="DN23" s="695"/>
      <c r="DO23" s="695"/>
      <c r="DP23" s="695"/>
      <c r="DQ23" s="695"/>
      <c r="DR23" s="695"/>
      <c r="DS23" s="695"/>
      <c r="DT23" s="695"/>
      <c r="DU23" s="695"/>
      <c r="DV23" s="696"/>
      <c r="DW23" s="662" t="s">
        <v>287</v>
      </c>
      <c r="DX23" s="663"/>
      <c r="DY23" s="663"/>
      <c r="DZ23" s="663"/>
      <c r="EA23" s="663"/>
      <c r="EB23" s="663"/>
      <c r="EC23" s="664"/>
    </row>
    <row r="24" spans="2:133" ht="11.25" customHeight="1" x14ac:dyDescent="0.2">
      <c r="B24" s="606" t="s">
        <v>288</v>
      </c>
      <c r="C24" s="607"/>
      <c r="D24" s="607"/>
      <c r="E24" s="607"/>
      <c r="F24" s="607"/>
      <c r="G24" s="607"/>
      <c r="H24" s="607"/>
      <c r="I24" s="607"/>
      <c r="J24" s="607"/>
      <c r="K24" s="607"/>
      <c r="L24" s="607"/>
      <c r="M24" s="607"/>
      <c r="N24" s="607"/>
      <c r="O24" s="607"/>
      <c r="P24" s="607"/>
      <c r="Q24" s="608"/>
      <c r="R24" s="609">
        <v>3665271</v>
      </c>
      <c r="S24" s="610"/>
      <c r="T24" s="610"/>
      <c r="U24" s="610"/>
      <c r="V24" s="610"/>
      <c r="W24" s="610"/>
      <c r="X24" s="610"/>
      <c r="Y24" s="611"/>
      <c r="Z24" s="635">
        <v>20.5</v>
      </c>
      <c r="AA24" s="635"/>
      <c r="AB24" s="635"/>
      <c r="AC24" s="635"/>
      <c r="AD24" s="636">
        <v>3665271</v>
      </c>
      <c r="AE24" s="636"/>
      <c r="AF24" s="636"/>
      <c r="AG24" s="636"/>
      <c r="AH24" s="636"/>
      <c r="AI24" s="636"/>
      <c r="AJ24" s="636"/>
      <c r="AK24" s="636"/>
      <c r="AL24" s="612">
        <v>35.799999999999997</v>
      </c>
      <c r="AM24" s="613"/>
      <c r="AN24" s="613"/>
      <c r="AO24" s="637"/>
      <c r="AP24" s="606" t="s">
        <v>289</v>
      </c>
      <c r="AQ24" s="682"/>
      <c r="AR24" s="682"/>
      <c r="AS24" s="682"/>
      <c r="AT24" s="682"/>
      <c r="AU24" s="682"/>
      <c r="AV24" s="682"/>
      <c r="AW24" s="682"/>
      <c r="AX24" s="682"/>
      <c r="AY24" s="682"/>
      <c r="AZ24" s="682"/>
      <c r="BA24" s="682"/>
      <c r="BB24" s="682"/>
      <c r="BC24" s="682"/>
      <c r="BD24" s="682"/>
      <c r="BE24" s="682"/>
      <c r="BF24" s="683"/>
      <c r="BG24" s="609" t="s">
        <v>232</v>
      </c>
      <c r="BH24" s="610"/>
      <c r="BI24" s="610"/>
      <c r="BJ24" s="610"/>
      <c r="BK24" s="610"/>
      <c r="BL24" s="610"/>
      <c r="BM24" s="610"/>
      <c r="BN24" s="611"/>
      <c r="BO24" s="635" t="s">
        <v>232</v>
      </c>
      <c r="BP24" s="635"/>
      <c r="BQ24" s="635"/>
      <c r="BR24" s="635"/>
      <c r="BS24" s="636" t="s">
        <v>128</v>
      </c>
      <c r="BT24" s="636"/>
      <c r="BU24" s="636"/>
      <c r="BV24" s="636"/>
      <c r="BW24" s="636"/>
      <c r="BX24" s="636"/>
      <c r="BY24" s="636"/>
      <c r="BZ24" s="636"/>
      <c r="CA24" s="636"/>
      <c r="CB24" s="681"/>
      <c r="CD24" s="659" t="s">
        <v>290</v>
      </c>
      <c r="CE24" s="660"/>
      <c r="CF24" s="660"/>
      <c r="CG24" s="660"/>
      <c r="CH24" s="660"/>
      <c r="CI24" s="660"/>
      <c r="CJ24" s="660"/>
      <c r="CK24" s="660"/>
      <c r="CL24" s="660"/>
      <c r="CM24" s="660"/>
      <c r="CN24" s="660"/>
      <c r="CO24" s="660"/>
      <c r="CP24" s="660"/>
      <c r="CQ24" s="661"/>
      <c r="CR24" s="656">
        <v>9056135</v>
      </c>
      <c r="CS24" s="657"/>
      <c r="CT24" s="657"/>
      <c r="CU24" s="657"/>
      <c r="CV24" s="657"/>
      <c r="CW24" s="657"/>
      <c r="CX24" s="657"/>
      <c r="CY24" s="685"/>
      <c r="CZ24" s="686">
        <v>53.4</v>
      </c>
      <c r="DA24" s="671"/>
      <c r="DB24" s="671"/>
      <c r="DC24" s="688"/>
      <c r="DD24" s="684">
        <v>5547411</v>
      </c>
      <c r="DE24" s="657"/>
      <c r="DF24" s="657"/>
      <c r="DG24" s="657"/>
      <c r="DH24" s="657"/>
      <c r="DI24" s="657"/>
      <c r="DJ24" s="657"/>
      <c r="DK24" s="685"/>
      <c r="DL24" s="684">
        <v>5543499</v>
      </c>
      <c r="DM24" s="657"/>
      <c r="DN24" s="657"/>
      <c r="DO24" s="657"/>
      <c r="DP24" s="657"/>
      <c r="DQ24" s="657"/>
      <c r="DR24" s="657"/>
      <c r="DS24" s="657"/>
      <c r="DT24" s="657"/>
      <c r="DU24" s="657"/>
      <c r="DV24" s="685"/>
      <c r="DW24" s="686">
        <v>50.7</v>
      </c>
      <c r="DX24" s="671"/>
      <c r="DY24" s="671"/>
      <c r="DZ24" s="671"/>
      <c r="EA24" s="671"/>
      <c r="EB24" s="671"/>
      <c r="EC24" s="687"/>
    </row>
    <row r="25" spans="2:133" ht="11.25" customHeight="1" x14ac:dyDescent="0.2">
      <c r="B25" s="606" t="s">
        <v>291</v>
      </c>
      <c r="C25" s="607"/>
      <c r="D25" s="607"/>
      <c r="E25" s="607"/>
      <c r="F25" s="607"/>
      <c r="G25" s="607"/>
      <c r="H25" s="607"/>
      <c r="I25" s="607"/>
      <c r="J25" s="607"/>
      <c r="K25" s="607"/>
      <c r="L25" s="607"/>
      <c r="M25" s="607"/>
      <c r="N25" s="607"/>
      <c r="O25" s="607"/>
      <c r="P25" s="607"/>
      <c r="Q25" s="608"/>
      <c r="R25" s="609">
        <v>169850</v>
      </c>
      <c r="S25" s="610"/>
      <c r="T25" s="610"/>
      <c r="U25" s="610"/>
      <c r="V25" s="610"/>
      <c r="W25" s="610"/>
      <c r="X25" s="610"/>
      <c r="Y25" s="611"/>
      <c r="Z25" s="635">
        <v>0.9</v>
      </c>
      <c r="AA25" s="635"/>
      <c r="AB25" s="635"/>
      <c r="AC25" s="635"/>
      <c r="AD25" s="636" t="s">
        <v>232</v>
      </c>
      <c r="AE25" s="636"/>
      <c r="AF25" s="636"/>
      <c r="AG25" s="636"/>
      <c r="AH25" s="636"/>
      <c r="AI25" s="636"/>
      <c r="AJ25" s="636"/>
      <c r="AK25" s="636"/>
      <c r="AL25" s="612" t="s">
        <v>128</v>
      </c>
      <c r="AM25" s="613"/>
      <c r="AN25" s="613"/>
      <c r="AO25" s="637"/>
      <c r="AP25" s="606" t="s">
        <v>292</v>
      </c>
      <c r="AQ25" s="682"/>
      <c r="AR25" s="682"/>
      <c r="AS25" s="682"/>
      <c r="AT25" s="682"/>
      <c r="AU25" s="682"/>
      <c r="AV25" s="682"/>
      <c r="AW25" s="682"/>
      <c r="AX25" s="682"/>
      <c r="AY25" s="682"/>
      <c r="AZ25" s="682"/>
      <c r="BA25" s="682"/>
      <c r="BB25" s="682"/>
      <c r="BC25" s="682"/>
      <c r="BD25" s="682"/>
      <c r="BE25" s="682"/>
      <c r="BF25" s="683"/>
      <c r="BG25" s="609" t="s">
        <v>128</v>
      </c>
      <c r="BH25" s="610"/>
      <c r="BI25" s="610"/>
      <c r="BJ25" s="610"/>
      <c r="BK25" s="610"/>
      <c r="BL25" s="610"/>
      <c r="BM25" s="610"/>
      <c r="BN25" s="611"/>
      <c r="BO25" s="635" t="s">
        <v>128</v>
      </c>
      <c r="BP25" s="635"/>
      <c r="BQ25" s="635"/>
      <c r="BR25" s="635"/>
      <c r="BS25" s="636" t="s">
        <v>232</v>
      </c>
      <c r="BT25" s="636"/>
      <c r="BU25" s="636"/>
      <c r="BV25" s="636"/>
      <c r="BW25" s="636"/>
      <c r="BX25" s="636"/>
      <c r="BY25" s="636"/>
      <c r="BZ25" s="636"/>
      <c r="CA25" s="636"/>
      <c r="CB25" s="681"/>
      <c r="CD25" s="606" t="s">
        <v>293</v>
      </c>
      <c r="CE25" s="607"/>
      <c r="CF25" s="607"/>
      <c r="CG25" s="607"/>
      <c r="CH25" s="607"/>
      <c r="CI25" s="607"/>
      <c r="CJ25" s="607"/>
      <c r="CK25" s="607"/>
      <c r="CL25" s="607"/>
      <c r="CM25" s="607"/>
      <c r="CN25" s="607"/>
      <c r="CO25" s="607"/>
      <c r="CP25" s="607"/>
      <c r="CQ25" s="608"/>
      <c r="CR25" s="609">
        <v>3242777</v>
      </c>
      <c r="CS25" s="619"/>
      <c r="CT25" s="619"/>
      <c r="CU25" s="619"/>
      <c r="CV25" s="619"/>
      <c r="CW25" s="619"/>
      <c r="CX25" s="619"/>
      <c r="CY25" s="620"/>
      <c r="CZ25" s="612">
        <v>19.100000000000001</v>
      </c>
      <c r="DA25" s="621"/>
      <c r="DB25" s="621"/>
      <c r="DC25" s="622"/>
      <c r="DD25" s="615">
        <v>2981009</v>
      </c>
      <c r="DE25" s="619"/>
      <c r="DF25" s="619"/>
      <c r="DG25" s="619"/>
      <c r="DH25" s="619"/>
      <c r="DI25" s="619"/>
      <c r="DJ25" s="619"/>
      <c r="DK25" s="620"/>
      <c r="DL25" s="615">
        <v>2980294</v>
      </c>
      <c r="DM25" s="619"/>
      <c r="DN25" s="619"/>
      <c r="DO25" s="619"/>
      <c r="DP25" s="619"/>
      <c r="DQ25" s="619"/>
      <c r="DR25" s="619"/>
      <c r="DS25" s="619"/>
      <c r="DT25" s="619"/>
      <c r="DU25" s="619"/>
      <c r="DV25" s="620"/>
      <c r="DW25" s="612">
        <v>27.2</v>
      </c>
      <c r="DX25" s="621"/>
      <c r="DY25" s="621"/>
      <c r="DZ25" s="621"/>
      <c r="EA25" s="621"/>
      <c r="EB25" s="621"/>
      <c r="EC25" s="640"/>
    </row>
    <row r="26" spans="2:133" ht="11.25" customHeight="1" x14ac:dyDescent="0.2">
      <c r="B26" s="606" t="s">
        <v>294</v>
      </c>
      <c r="C26" s="607"/>
      <c r="D26" s="607"/>
      <c r="E26" s="607"/>
      <c r="F26" s="607"/>
      <c r="G26" s="607"/>
      <c r="H26" s="607"/>
      <c r="I26" s="607"/>
      <c r="J26" s="607"/>
      <c r="K26" s="607"/>
      <c r="L26" s="607"/>
      <c r="M26" s="607"/>
      <c r="N26" s="607"/>
      <c r="O26" s="607"/>
      <c r="P26" s="607"/>
      <c r="Q26" s="608"/>
      <c r="R26" s="609">
        <v>308</v>
      </c>
      <c r="S26" s="610"/>
      <c r="T26" s="610"/>
      <c r="U26" s="610"/>
      <c r="V26" s="610"/>
      <c r="W26" s="610"/>
      <c r="X26" s="610"/>
      <c r="Y26" s="611"/>
      <c r="Z26" s="635">
        <v>0</v>
      </c>
      <c r="AA26" s="635"/>
      <c r="AB26" s="635"/>
      <c r="AC26" s="635"/>
      <c r="AD26" s="636" t="s">
        <v>128</v>
      </c>
      <c r="AE26" s="636"/>
      <c r="AF26" s="636"/>
      <c r="AG26" s="636"/>
      <c r="AH26" s="636"/>
      <c r="AI26" s="636"/>
      <c r="AJ26" s="636"/>
      <c r="AK26" s="636"/>
      <c r="AL26" s="612" t="s">
        <v>232</v>
      </c>
      <c r="AM26" s="613"/>
      <c r="AN26" s="613"/>
      <c r="AO26" s="637"/>
      <c r="AP26" s="606" t="s">
        <v>295</v>
      </c>
      <c r="AQ26" s="682"/>
      <c r="AR26" s="682"/>
      <c r="AS26" s="682"/>
      <c r="AT26" s="682"/>
      <c r="AU26" s="682"/>
      <c r="AV26" s="682"/>
      <c r="AW26" s="682"/>
      <c r="AX26" s="682"/>
      <c r="AY26" s="682"/>
      <c r="AZ26" s="682"/>
      <c r="BA26" s="682"/>
      <c r="BB26" s="682"/>
      <c r="BC26" s="682"/>
      <c r="BD26" s="682"/>
      <c r="BE26" s="682"/>
      <c r="BF26" s="683"/>
      <c r="BG26" s="609" t="s">
        <v>128</v>
      </c>
      <c r="BH26" s="610"/>
      <c r="BI26" s="610"/>
      <c r="BJ26" s="610"/>
      <c r="BK26" s="610"/>
      <c r="BL26" s="610"/>
      <c r="BM26" s="610"/>
      <c r="BN26" s="611"/>
      <c r="BO26" s="635" t="s">
        <v>232</v>
      </c>
      <c r="BP26" s="635"/>
      <c r="BQ26" s="635"/>
      <c r="BR26" s="635"/>
      <c r="BS26" s="636" t="s">
        <v>232</v>
      </c>
      <c r="BT26" s="636"/>
      <c r="BU26" s="636"/>
      <c r="BV26" s="636"/>
      <c r="BW26" s="636"/>
      <c r="BX26" s="636"/>
      <c r="BY26" s="636"/>
      <c r="BZ26" s="636"/>
      <c r="CA26" s="636"/>
      <c r="CB26" s="681"/>
      <c r="CD26" s="606" t="s">
        <v>296</v>
      </c>
      <c r="CE26" s="607"/>
      <c r="CF26" s="607"/>
      <c r="CG26" s="607"/>
      <c r="CH26" s="607"/>
      <c r="CI26" s="607"/>
      <c r="CJ26" s="607"/>
      <c r="CK26" s="607"/>
      <c r="CL26" s="607"/>
      <c r="CM26" s="607"/>
      <c r="CN26" s="607"/>
      <c r="CO26" s="607"/>
      <c r="CP26" s="607"/>
      <c r="CQ26" s="608"/>
      <c r="CR26" s="609">
        <v>2158516</v>
      </c>
      <c r="CS26" s="610"/>
      <c r="CT26" s="610"/>
      <c r="CU26" s="610"/>
      <c r="CV26" s="610"/>
      <c r="CW26" s="610"/>
      <c r="CX26" s="610"/>
      <c r="CY26" s="611"/>
      <c r="CZ26" s="612">
        <v>12.7</v>
      </c>
      <c r="DA26" s="621"/>
      <c r="DB26" s="621"/>
      <c r="DC26" s="622"/>
      <c r="DD26" s="615">
        <v>1983628</v>
      </c>
      <c r="DE26" s="610"/>
      <c r="DF26" s="610"/>
      <c r="DG26" s="610"/>
      <c r="DH26" s="610"/>
      <c r="DI26" s="610"/>
      <c r="DJ26" s="610"/>
      <c r="DK26" s="611"/>
      <c r="DL26" s="615" t="s">
        <v>128</v>
      </c>
      <c r="DM26" s="610"/>
      <c r="DN26" s="610"/>
      <c r="DO26" s="610"/>
      <c r="DP26" s="610"/>
      <c r="DQ26" s="610"/>
      <c r="DR26" s="610"/>
      <c r="DS26" s="610"/>
      <c r="DT26" s="610"/>
      <c r="DU26" s="610"/>
      <c r="DV26" s="611"/>
      <c r="DW26" s="612" t="s">
        <v>128</v>
      </c>
      <c r="DX26" s="621"/>
      <c r="DY26" s="621"/>
      <c r="DZ26" s="621"/>
      <c r="EA26" s="621"/>
      <c r="EB26" s="621"/>
      <c r="EC26" s="640"/>
    </row>
    <row r="27" spans="2:133" ht="11.25" customHeight="1" x14ac:dyDescent="0.2">
      <c r="B27" s="606" t="s">
        <v>297</v>
      </c>
      <c r="C27" s="607"/>
      <c r="D27" s="607"/>
      <c r="E27" s="607"/>
      <c r="F27" s="607"/>
      <c r="G27" s="607"/>
      <c r="H27" s="607"/>
      <c r="I27" s="607"/>
      <c r="J27" s="607"/>
      <c r="K27" s="607"/>
      <c r="L27" s="607"/>
      <c r="M27" s="607"/>
      <c r="N27" s="607"/>
      <c r="O27" s="607"/>
      <c r="P27" s="607"/>
      <c r="Q27" s="608"/>
      <c r="R27" s="609">
        <v>10350941</v>
      </c>
      <c r="S27" s="610"/>
      <c r="T27" s="610"/>
      <c r="U27" s="610"/>
      <c r="V27" s="610"/>
      <c r="W27" s="610"/>
      <c r="X27" s="610"/>
      <c r="Y27" s="611"/>
      <c r="Z27" s="635">
        <v>57.9</v>
      </c>
      <c r="AA27" s="635"/>
      <c r="AB27" s="635"/>
      <c r="AC27" s="635"/>
      <c r="AD27" s="636">
        <v>10180783</v>
      </c>
      <c r="AE27" s="636"/>
      <c r="AF27" s="636"/>
      <c r="AG27" s="636"/>
      <c r="AH27" s="636"/>
      <c r="AI27" s="636"/>
      <c r="AJ27" s="636"/>
      <c r="AK27" s="636"/>
      <c r="AL27" s="612">
        <v>99.5</v>
      </c>
      <c r="AM27" s="613"/>
      <c r="AN27" s="613"/>
      <c r="AO27" s="637"/>
      <c r="AP27" s="606" t="s">
        <v>298</v>
      </c>
      <c r="AQ27" s="607"/>
      <c r="AR27" s="607"/>
      <c r="AS27" s="607"/>
      <c r="AT27" s="607"/>
      <c r="AU27" s="607"/>
      <c r="AV27" s="607"/>
      <c r="AW27" s="607"/>
      <c r="AX27" s="607"/>
      <c r="AY27" s="607"/>
      <c r="AZ27" s="607"/>
      <c r="BA27" s="607"/>
      <c r="BB27" s="607"/>
      <c r="BC27" s="607"/>
      <c r="BD27" s="607"/>
      <c r="BE27" s="607"/>
      <c r="BF27" s="608"/>
      <c r="BG27" s="609">
        <v>5052306</v>
      </c>
      <c r="BH27" s="610"/>
      <c r="BI27" s="610"/>
      <c r="BJ27" s="610"/>
      <c r="BK27" s="610"/>
      <c r="BL27" s="610"/>
      <c r="BM27" s="610"/>
      <c r="BN27" s="611"/>
      <c r="BO27" s="635">
        <v>100</v>
      </c>
      <c r="BP27" s="635"/>
      <c r="BQ27" s="635"/>
      <c r="BR27" s="635"/>
      <c r="BS27" s="636" t="s">
        <v>232</v>
      </c>
      <c r="BT27" s="636"/>
      <c r="BU27" s="636"/>
      <c r="BV27" s="636"/>
      <c r="BW27" s="636"/>
      <c r="BX27" s="636"/>
      <c r="BY27" s="636"/>
      <c r="BZ27" s="636"/>
      <c r="CA27" s="636"/>
      <c r="CB27" s="681"/>
      <c r="CD27" s="606" t="s">
        <v>299</v>
      </c>
      <c r="CE27" s="607"/>
      <c r="CF27" s="607"/>
      <c r="CG27" s="607"/>
      <c r="CH27" s="607"/>
      <c r="CI27" s="607"/>
      <c r="CJ27" s="607"/>
      <c r="CK27" s="607"/>
      <c r="CL27" s="607"/>
      <c r="CM27" s="607"/>
      <c r="CN27" s="607"/>
      <c r="CO27" s="607"/>
      <c r="CP27" s="607"/>
      <c r="CQ27" s="608"/>
      <c r="CR27" s="609">
        <v>4313075</v>
      </c>
      <c r="CS27" s="619"/>
      <c r="CT27" s="619"/>
      <c r="CU27" s="619"/>
      <c r="CV27" s="619"/>
      <c r="CW27" s="619"/>
      <c r="CX27" s="619"/>
      <c r="CY27" s="620"/>
      <c r="CZ27" s="612">
        <v>25.5</v>
      </c>
      <c r="DA27" s="621"/>
      <c r="DB27" s="621"/>
      <c r="DC27" s="622"/>
      <c r="DD27" s="615">
        <v>1066119</v>
      </c>
      <c r="DE27" s="619"/>
      <c r="DF27" s="619"/>
      <c r="DG27" s="619"/>
      <c r="DH27" s="619"/>
      <c r="DI27" s="619"/>
      <c r="DJ27" s="619"/>
      <c r="DK27" s="620"/>
      <c r="DL27" s="615">
        <v>1062922</v>
      </c>
      <c r="DM27" s="619"/>
      <c r="DN27" s="619"/>
      <c r="DO27" s="619"/>
      <c r="DP27" s="619"/>
      <c r="DQ27" s="619"/>
      <c r="DR27" s="619"/>
      <c r="DS27" s="619"/>
      <c r="DT27" s="619"/>
      <c r="DU27" s="619"/>
      <c r="DV27" s="620"/>
      <c r="DW27" s="612">
        <v>9.6999999999999993</v>
      </c>
      <c r="DX27" s="621"/>
      <c r="DY27" s="621"/>
      <c r="DZ27" s="621"/>
      <c r="EA27" s="621"/>
      <c r="EB27" s="621"/>
      <c r="EC27" s="640"/>
    </row>
    <row r="28" spans="2:133" ht="11.25" customHeight="1" x14ac:dyDescent="0.2">
      <c r="B28" s="606" t="s">
        <v>300</v>
      </c>
      <c r="C28" s="607"/>
      <c r="D28" s="607"/>
      <c r="E28" s="607"/>
      <c r="F28" s="607"/>
      <c r="G28" s="607"/>
      <c r="H28" s="607"/>
      <c r="I28" s="607"/>
      <c r="J28" s="607"/>
      <c r="K28" s="607"/>
      <c r="L28" s="607"/>
      <c r="M28" s="607"/>
      <c r="N28" s="607"/>
      <c r="O28" s="607"/>
      <c r="P28" s="607"/>
      <c r="Q28" s="608"/>
      <c r="R28" s="609">
        <v>4166</v>
      </c>
      <c r="S28" s="610"/>
      <c r="T28" s="610"/>
      <c r="U28" s="610"/>
      <c r="V28" s="610"/>
      <c r="W28" s="610"/>
      <c r="X28" s="610"/>
      <c r="Y28" s="611"/>
      <c r="Z28" s="635">
        <v>0</v>
      </c>
      <c r="AA28" s="635"/>
      <c r="AB28" s="635"/>
      <c r="AC28" s="635"/>
      <c r="AD28" s="636">
        <v>4166</v>
      </c>
      <c r="AE28" s="636"/>
      <c r="AF28" s="636"/>
      <c r="AG28" s="636"/>
      <c r="AH28" s="636"/>
      <c r="AI28" s="636"/>
      <c r="AJ28" s="636"/>
      <c r="AK28" s="636"/>
      <c r="AL28" s="612">
        <v>0</v>
      </c>
      <c r="AM28" s="613"/>
      <c r="AN28" s="613"/>
      <c r="AO28" s="637"/>
      <c r="AP28" s="606"/>
      <c r="AQ28" s="607"/>
      <c r="AR28" s="607"/>
      <c r="AS28" s="607"/>
      <c r="AT28" s="607"/>
      <c r="AU28" s="607"/>
      <c r="AV28" s="607"/>
      <c r="AW28" s="607"/>
      <c r="AX28" s="607"/>
      <c r="AY28" s="607"/>
      <c r="AZ28" s="607"/>
      <c r="BA28" s="607"/>
      <c r="BB28" s="607"/>
      <c r="BC28" s="607"/>
      <c r="BD28" s="607"/>
      <c r="BE28" s="607"/>
      <c r="BF28" s="608"/>
      <c r="BG28" s="609"/>
      <c r="BH28" s="610"/>
      <c r="BI28" s="610"/>
      <c r="BJ28" s="610"/>
      <c r="BK28" s="610"/>
      <c r="BL28" s="610"/>
      <c r="BM28" s="610"/>
      <c r="BN28" s="611"/>
      <c r="BO28" s="635"/>
      <c r="BP28" s="635"/>
      <c r="BQ28" s="635"/>
      <c r="BR28" s="635"/>
      <c r="BS28" s="615"/>
      <c r="BT28" s="610"/>
      <c r="BU28" s="610"/>
      <c r="BV28" s="610"/>
      <c r="BW28" s="610"/>
      <c r="BX28" s="610"/>
      <c r="BY28" s="610"/>
      <c r="BZ28" s="610"/>
      <c r="CA28" s="610"/>
      <c r="CB28" s="645"/>
      <c r="CD28" s="606" t="s">
        <v>301</v>
      </c>
      <c r="CE28" s="607"/>
      <c r="CF28" s="607"/>
      <c r="CG28" s="607"/>
      <c r="CH28" s="607"/>
      <c r="CI28" s="607"/>
      <c r="CJ28" s="607"/>
      <c r="CK28" s="607"/>
      <c r="CL28" s="607"/>
      <c r="CM28" s="607"/>
      <c r="CN28" s="607"/>
      <c r="CO28" s="607"/>
      <c r="CP28" s="607"/>
      <c r="CQ28" s="608"/>
      <c r="CR28" s="609">
        <v>1500283</v>
      </c>
      <c r="CS28" s="610"/>
      <c r="CT28" s="610"/>
      <c r="CU28" s="610"/>
      <c r="CV28" s="610"/>
      <c r="CW28" s="610"/>
      <c r="CX28" s="610"/>
      <c r="CY28" s="611"/>
      <c r="CZ28" s="612">
        <v>8.9</v>
      </c>
      <c r="DA28" s="621"/>
      <c r="DB28" s="621"/>
      <c r="DC28" s="622"/>
      <c r="DD28" s="615">
        <v>1500283</v>
      </c>
      <c r="DE28" s="610"/>
      <c r="DF28" s="610"/>
      <c r="DG28" s="610"/>
      <c r="DH28" s="610"/>
      <c r="DI28" s="610"/>
      <c r="DJ28" s="610"/>
      <c r="DK28" s="611"/>
      <c r="DL28" s="615">
        <v>1500283</v>
      </c>
      <c r="DM28" s="610"/>
      <c r="DN28" s="610"/>
      <c r="DO28" s="610"/>
      <c r="DP28" s="610"/>
      <c r="DQ28" s="610"/>
      <c r="DR28" s="610"/>
      <c r="DS28" s="610"/>
      <c r="DT28" s="610"/>
      <c r="DU28" s="610"/>
      <c r="DV28" s="611"/>
      <c r="DW28" s="612">
        <v>13.7</v>
      </c>
      <c r="DX28" s="621"/>
      <c r="DY28" s="621"/>
      <c r="DZ28" s="621"/>
      <c r="EA28" s="621"/>
      <c r="EB28" s="621"/>
      <c r="EC28" s="640"/>
    </row>
    <row r="29" spans="2:133" ht="11.25" customHeight="1" x14ac:dyDescent="0.2">
      <c r="B29" s="606" t="s">
        <v>302</v>
      </c>
      <c r="C29" s="607"/>
      <c r="D29" s="607"/>
      <c r="E29" s="607"/>
      <c r="F29" s="607"/>
      <c r="G29" s="607"/>
      <c r="H29" s="607"/>
      <c r="I29" s="607"/>
      <c r="J29" s="607"/>
      <c r="K29" s="607"/>
      <c r="L29" s="607"/>
      <c r="M29" s="607"/>
      <c r="N29" s="607"/>
      <c r="O29" s="607"/>
      <c r="P29" s="607"/>
      <c r="Q29" s="608"/>
      <c r="R29" s="609">
        <v>66381</v>
      </c>
      <c r="S29" s="610"/>
      <c r="T29" s="610"/>
      <c r="U29" s="610"/>
      <c r="V29" s="610"/>
      <c r="W29" s="610"/>
      <c r="X29" s="610"/>
      <c r="Y29" s="611"/>
      <c r="Z29" s="635">
        <v>0.4</v>
      </c>
      <c r="AA29" s="635"/>
      <c r="AB29" s="635"/>
      <c r="AC29" s="635"/>
      <c r="AD29" s="636" t="s">
        <v>128</v>
      </c>
      <c r="AE29" s="636"/>
      <c r="AF29" s="636"/>
      <c r="AG29" s="636"/>
      <c r="AH29" s="636"/>
      <c r="AI29" s="636"/>
      <c r="AJ29" s="636"/>
      <c r="AK29" s="636"/>
      <c r="AL29" s="612" t="s">
        <v>128</v>
      </c>
      <c r="AM29" s="613"/>
      <c r="AN29" s="613"/>
      <c r="AO29" s="637"/>
      <c r="AP29" s="586"/>
      <c r="AQ29" s="587"/>
      <c r="AR29" s="587"/>
      <c r="AS29" s="587"/>
      <c r="AT29" s="587"/>
      <c r="AU29" s="587"/>
      <c r="AV29" s="587"/>
      <c r="AW29" s="587"/>
      <c r="AX29" s="587"/>
      <c r="AY29" s="587"/>
      <c r="AZ29" s="587"/>
      <c r="BA29" s="587"/>
      <c r="BB29" s="587"/>
      <c r="BC29" s="587"/>
      <c r="BD29" s="587"/>
      <c r="BE29" s="587"/>
      <c r="BF29" s="588"/>
      <c r="BG29" s="609"/>
      <c r="BH29" s="610"/>
      <c r="BI29" s="610"/>
      <c r="BJ29" s="610"/>
      <c r="BK29" s="610"/>
      <c r="BL29" s="610"/>
      <c r="BM29" s="610"/>
      <c r="BN29" s="611"/>
      <c r="BO29" s="635"/>
      <c r="BP29" s="635"/>
      <c r="BQ29" s="635"/>
      <c r="BR29" s="635"/>
      <c r="BS29" s="636"/>
      <c r="BT29" s="636"/>
      <c r="BU29" s="636"/>
      <c r="BV29" s="636"/>
      <c r="BW29" s="636"/>
      <c r="BX29" s="636"/>
      <c r="BY29" s="636"/>
      <c r="BZ29" s="636"/>
      <c r="CA29" s="636"/>
      <c r="CB29" s="681"/>
      <c r="CD29" s="629" t="s">
        <v>303</v>
      </c>
      <c r="CE29" s="630"/>
      <c r="CF29" s="606" t="s">
        <v>304</v>
      </c>
      <c r="CG29" s="607"/>
      <c r="CH29" s="607"/>
      <c r="CI29" s="607"/>
      <c r="CJ29" s="607"/>
      <c r="CK29" s="607"/>
      <c r="CL29" s="607"/>
      <c r="CM29" s="607"/>
      <c r="CN29" s="607"/>
      <c r="CO29" s="607"/>
      <c r="CP29" s="607"/>
      <c r="CQ29" s="608"/>
      <c r="CR29" s="609">
        <v>1500283</v>
      </c>
      <c r="CS29" s="619"/>
      <c r="CT29" s="619"/>
      <c r="CU29" s="619"/>
      <c r="CV29" s="619"/>
      <c r="CW29" s="619"/>
      <c r="CX29" s="619"/>
      <c r="CY29" s="620"/>
      <c r="CZ29" s="612">
        <v>8.9</v>
      </c>
      <c r="DA29" s="621"/>
      <c r="DB29" s="621"/>
      <c r="DC29" s="622"/>
      <c r="DD29" s="615">
        <v>1500283</v>
      </c>
      <c r="DE29" s="619"/>
      <c r="DF29" s="619"/>
      <c r="DG29" s="619"/>
      <c r="DH29" s="619"/>
      <c r="DI29" s="619"/>
      <c r="DJ29" s="619"/>
      <c r="DK29" s="620"/>
      <c r="DL29" s="615">
        <v>1500283</v>
      </c>
      <c r="DM29" s="619"/>
      <c r="DN29" s="619"/>
      <c r="DO29" s="619"/>
      <c r="DP29" s="619"/>
      <c r="DQ29" s="619"/>
      <c r="DR29" s="619"/>
      <c r="DS29" s="619"/>
      <c r="DT29" s="619"/>
      <c r="DU29" s="619"/>
      <c r="DV29" s="620"/>
      <c r="DW29" s="612">
        <v>13.7</v>
      </c>
      <c r="DX29" s="621"/>
      <c r="DY29" s="621"/>
      <c r="DZ29" s="621"/>
      <c r="EA29" s="621"/>
      <c r="EB29" s="621"/>
      <c r="EC29" s="640"/>
    </row>
    <row r="30" spans="2:133" ht="11.25" customHeight="1" x14ac:dyDescent="0.2">
      <c r="B30" s="606" t="s">
        <v>305</v>
      </c>
      <c r="C30" s="607"/>
      <c r="D30" s="607"/>
      <c r="E30" s="607"/>
      <c r="F30" s="607"/>
      <c r="G30" s="607"/>
      <c r="H30" s="607"/>
      <c r="I30" s="607"/>
      <c r="J30" s="607"/>
      <c r="K30" s="607"/>
      <c r="L30" s="607"/>
      <c r="M30" s="607"/>
      <c r="N30" s="607"/>
      <c r="O30" s="607"/>
      <c r="P30" s="607"/>
      <c r="Q30" s="608"/>
      <c r="R30" s="609">
        <v>115036</v>
      </c>
      <c r="S30" s="610"/>
      <c r="T30" s="610"/>
      <c r="U30" s="610"/>
      <c r="V30" s="610"/>
      <c r="W30" s="610"/>
      <c r="X30" s="610"/>
      <c r="Y30" s="611"/>
      <c r="Z30" s="635">
        <v>0.6</v>
      </c>
      <c r="AA30" s="635"/>
      <c r="AB30" s="635"/>
      <c r="AC30" s="635"/>
      <c r="AD30" s="636">
        <v>29558</v>
      </c>
      <c r="AE30" s="636"/>
      <c r="AF30" s="636"/>
      <c r="AG30" s="636"/>
      <c r="AH30" s="636"/>
      <c r="AI30" s="636"/>
      <c r="AJ30" s="636"/>
      <c r="AK30" s="636"/>
      <c r="AL30" s="612">
        <v>0.3</v>
      </c>
      <c r="AM30" s="613"/>
      <c r="AN30" s="613"/>
      <c r="AO30" s="637"/>
      <c r="AP30" s="662" t="s">
        <v>221</v>
      </c>
      <c r="AQ30" s="663"/>
      <c r="AR30" s="663"/>
      <c r="AS30" s="663"/>
      <c r="AT30" s="663"/>
      <c r="AU30" s="663"/>
      <c r="AV30" s="663"/>
      <c r="AW30" s="663"/>
      <c r="AX30" s="663"/>
      <c r="AY30" s="663"/>
      <c r="AZ30" s="663"/>
      <c r="BA30" s="663"/>
      <c r="BB30" s="663"/>
      <c r="BC30" s="663"/>
      <c r="BD30" s="663"/>
      <c r="BE30" s="663"/>
      <c r="BF30" s="664"/>
      <c r="BG30" s="662" t="s">
        <v>306</v>
      </c>
      <c r="BH30" s="679"/>
      <c r="BI30" s="679"/>
      <c r="BJ30" s="679"/>
      <c r="BK30" s="679"/>
      <c r="BL30" s="679"/>
      <c r="BM30" s="679"/>
      <c r="BN30" s="679"/>
      <c r="BO30" s="679"/>
      <c r="BP30" s="679"/>
      <c r="BQ30" s="680"/>
      <c r="BR30" s="662" t="s">
        <v>307</v>
      </c>
      <c r="BS30" s="679"/>
      <c r="BT30" s="679"/>
      <c r="BU30" s="679"/>
      <c r="BV30" s="679"/>
      <c r="BW30" s="679"/>
      <c r="BX30" s="679"/>
      <c r="BY30" s="679"/>
      <c r="BZ30" s="679"/>
      <c r="CA30" s="679"/>
      <c r="CB30" s="680"/>
      <c r="CD30" s="631"/>
      <c r="CE30" s="632"/>
      <c r="CF30" s="606" t="s">
        <v>308</v>
      </c>
      <c r="CG30" s="607"/>
      <c r="CH30" s="607"/>
      <c r="CI30" s="607"/>
      <c r="CJ30" s="607"/>
      <c r="CK30" s="607"/>
      <c r="CL30" s="607"/>
      <c r="CM30" s="607"/>
      <c r="CN30" s="607"/>
      <c r="CO30" s="607"/>
      <c r="CP30" s="607"/>
      <c r="CQ30" s="608"/>
      <c r="CR30" s="609">
        <v>1446960</v>
      </c>
      <c r="CS30" s="610"/>
      <c r="CT30" s="610"/>
      <c r="CU30" s="610"/>
      <c r="CV30" s="610"/>
      <c r="CW30" s="610"/>
      <c r="CX30" s="610"/>
      <c r="CY30" s="611"/>
      <c r="CZ30" s="612">
        <v>8.5</v>
      </c>
      <c r="DA30" s="621"/>
      <c r="DB30" s="621"/>
      <c r="DC30" s="622"/>
      <c r="DD30" s="615">
        <v>1446960</v>
      </c>
      <c r="DE30" s="610"/>
      <c r="DF30" s="610"/>
      <c r="DG30" s="610"/>
      <c r="DH30" s="610"/>
      <c r="DI30" s="610"/>
      <c r="DJ30" s="610"/>
      <c r="DK30" s="611"/>
      <c r="DL30" s="615">
        <v>1446960</v>
      </c>
      <c r="DM30" s="610"/>
      <c r="DN30" s="610"/>
      <c r="DO30" s="610"/>
      <c r="DP30" s="610"/>
      <c r="DQ30" s="610"/>
      <c r="DR30" s="610"/>
      <c r="DS30" s="610"/>
      <c r="DT30" s="610"/>
      <c r="DU30" s="610"/>
      <c r="DV30" s="611"/>
      <c r="DW30" s="612">
        <v>13.2</v>
      </c>
      <c r="DX30" s="621"/>
      <c r="DY30" s="621"/>
      <c r="DZ30" s="621"/>
      <c r="EA30" s="621"/>
      <c r="EB30" s="621"/>
      <c r="EC30" s="640"/>
    </row>
    <row r="31" spans="2:133" ht="11.25" customHeight="1" x14ac:dyDescent="0.2">
      <c r="B31" s="606" t="s">
        <v>309</v>
      </c>
      <c r="C31" s="607"/>
      <c r="D31" s="607"/>
      <c r="E31" s="607"/>
      <c r="F31" s="607"/>
      <c r="G31" s="607"/>
      <c r="H31" s="607"/>
      <c r="I31" s="607"/>
      <c r="J31" s="607"/>
      <c r="K31" s="607"/>
      <c r="L31" s="607"/>
      <c r="M31" s="607"/>
      <c r="N31" s="607"/>
      <c r="O31" s="607"/>
      <c r="P31" s="607"/>
      <c r="Q31" s="608"/>
      <c r="R31" s="609">
        <v>103014</v>
      </c>
      <c r="S31" s="610"/>
      <c r="T31" s="610"/>
      <c r="U31" s="610"/>
      <c r="V31" s="610"/>
      <c r="W31" s="610"/>
      <c r="X31" s="610"/>
      <c r="Y31" s="611"/>
      <c r="Z31" s="635">
        <v>0.6</v>
      </c>
      <c r="AA31" s="635"/>
      <c r="AB31" s="635"/>
      <c r="AC31" s="635"/>
      <c r="AD31" s="636" t="s">
        <v>128</v>
      </c>
      <c r="AE31" s="636"/>
      <c r="AF31" s="636"/>
      <c r="AG31" s="636"/>
      <c r="AH31" s="636"/>
      <c r="AI31" s="636"/>
      <c r="AJ31" s="636"/>
      <c r="AK31" s="636"/>
      <c r="AL31" s="612" t="s">
        <v>128</v>
      </c>
      <c r="AM31" s="613"/>
      <c r="AN31" s="613"/>
      <c r="AO31" s="637"/>
      <c r="AP31" s="674" t="s">
        <v>310</v>
      </c>
      <c r="AQ31" s="675"/>
      <c r="AR31" s="675"/>
      <c r="AS31" s="675"/>
      <c r="AT31" s="676" t="s">
        <v>311</v>
      </c>
      <c r="AU31" s="209"/>
      <c r="AV31" s="209"/>
      <c r="AW31" s="209"/>
      <c r="AX31" s="659" t="s">
        <v>185</v>
      </c>
      <c r="AY31" s="660"/>
      <c r="AZ31" s="660"/>
      <c r="BA31" s="660"/>
      <c r="BB31" s="660"/>
      <c r="BC31" s="660"/>
      <c r="BD31" s="660"/>
      <c r="BE31" s="660"/>
      <c r="BF31" s="661"/>
      <c r="BG31" s="669">
        <v>98.2</v>
      </c>
      <c r="BH31" s="670"/>
      <c r="BI31" s="670"/>
      <c r="BJ31" s="670"/>
      <c r="BK31" s="670"/>
      <c r="BL31" s="670"/>
      <c r="BM31" s="671">
        <v>90.8</v>
      </c>
      <c r="BN31" s="670"/>
      <c r="BO31" s="670"/>
      <c r="BP31" s="670"/>
      <c r="BQ31" s="672"/>
      <c r="BR31" s="669">
        <v>97.8</v>
      </c>
      <c r="BS31" s="670"/>
      <c r="BT31" s="670"/>
      <c r="BU31" s="670"/>
      <c r="BV31" s="670"/>
      <c r="BW31" s="670"/>
      <c r="BX31" s="671">
        <v>90.3</v>
      </c>
      <c r="BY31" s="670"/>
      <c r="BZ31" s="670"/>
      <c r="CA31" s="670"/>
      <c r="CB31" s="672"/>
      <c r="CD31" s="631"/>
      <c r="CE31" s="632"/>
      <c r="CF31" s="606" t="s">
        <v>312</v>
      </c>
      <c r="CG31" s="607"/>
      <c r="CH31" s="607"/>
      <c r="CI31" s="607"/>
      <c r="CJ31" s="607"/>
      <c r="CK31" s="607"/>
      <c r="CL31" s="607"/>
      <c r="CM31" s="607"/>
      <c r="CN31" s="607"/>
      <c r="CO31" s="607"/>
      <c r="CP31" s="607"/>
      <c r="CQ31" s="608"/>
      <c r="CR31" s="609">
        <v>53323</v>
      </c>
      <c r="CS31" s="619"/>
      <c r="CT31" s="619"/>
      <c r="CU31" s="619"/>
      <c r="CV31" s="619"/>
      <c r="CW31" s="619"/>
      <c r="CX31" s="619"/>
      <c r="CY31" s="620"/>
      <c r="CZ31" s="612">
        <v>0.3</v>
      </c>
      <c r="DA31" s="621"/>
      <c r="DB31" s="621"/>
      <c r="DC31" s="622"/>
      <c r="DD31" s="615">
        <v>53323</v>
      </c>
      <c r="DE31" s="619"/>
      <c r="DF31" s="619"/>
      <c r="DG31" s="619"/>
      <c r="DH31" s="619"/>
      <c r="DI31" s="619"/>
      <c r="DJ31" s="619"/>
      <c r="DK31" s="620"/>
      <c r="DL31" s="615">
        <v>53323</v>
      </c>
      <c r="DM31" s="619"/>
      <c r="DN31" s="619"/>
      <c r="DO31" s="619"/>
      <c r="DP31" s="619"/>
      <c r="DQ31" s="619"/>
      <c r="DR31" s="619"/>
      <c r="DS31" s="619"/>
      <c r="DT31" s="619"/>
      <c r="DU31" s="619"/>
      <c r="DV31" s="620"/>
      <c r="DW31" s="612">
        <v>0.5</v>
      </c>
      <c r="DX31" s="621"/>
      <c r="DY31" s="621"/>
      <c r="DZ31" s="621"/>
      <c r="EA31" s="621"/>
      <c r="EB31" s="621"/>
      <c r="EC31" s="640"/>
    </row>
    <row r="32" spans="2:133" ht="11.25" customHeight="1" x14ac:dyDescent="0.2">
      <c r="B32" s="606" t="s">
        <v>313</v>
      </c>
      <c r="C32" s="607"/>
      <c r="D32" s="607"/>
      <c r="E32" s="607"/>
      <c r="F32" s="607"/>
      <c r="G32" s="607"/>
      <c r="H32" s="607"/>
      <c r="I32" s="607"/>
      <c r="J32" s="607"/>
      <c r="K32" s="607"/>
      <c r="L32" s="607"/>
      <c r="M32" s="607"/>
      <c r="N32" s="607"/>
      <c r="O32" s="607"/>
      <c r="P32" s="607"/>
      <c r="Q32" s="608"/>
      <c r="R32" s="609">
        <v>3561202</v>
      </c>
      <c r="S32" s="610"/>
      <c r="T32" s="610"/>
      <c r="U32" s="610"/>
      <c r="V32" s="610"/>
      <c r="W32" s="610"/>
      <c r="X32" s="610"/>
      <c r="Y32" s="611"/>
      <c r="Z32" s="635">
        <v>19.899999999999999</v>
      </c>
      <c r="AA32" s="635"/>
      <c r="AB32" s="635"/>
      <c r="AC32" s="635"/>
      <c r="AD32" s="636" t="s">
        <v>232</v>
      </c>
      <c r="AE32" s="636"/>
      <c r="AF32" s="636"/>
      <c r="AG32" s="636"/>
      <c r="AH32" s="636"/>
      <c r="AI32" s="636"/>
      <c r="AJ32" s="636"/>
      <c r="AK32" s="636"/>
      <c r="AL32" s="612" t="s">
        <v>128</v>
      </c>
      <c r="AM32" s="613"/>
      <c r="AN32" s="613"/>
      <c r="AO32" s="637"/>
      <c r="AP32" s="646"/>
      <c r="AQ32" s="647"/>
      <c r="AR32" s="647"/>
      <c r="AS32" s="647"/>
      <c r="AT32" s="677"/>
      <c r="AU32" s="205" t="s">
        <v>314</v>
      </c>
      <c r="AX32" s="606" t="s">
        <v>315</v>
      </c>
      <c r="AY32" s="607"/>
      <c r="AZ32" s="607"/>
      <c r="BA32" s="607"/>
      <c r="BB32" s="607"/>
      <c r="BC32" s="607"/>
      <c r="BD32" s="607"/>
      <c r="BE32" s="607"/>
      <c r="BF32" s="608"/>
      <c r="BG32" s="673">
        <v>98.4</v>
      </c>
      <c r="BH32" s="619"/>
      <c r="BI32" s="619"/>
      <c r="BJ32" s="619"/>
      <c r="BK32" s="619"/>
      <c r="BL32" s="619"/>
      <c r="BM32" s="613">
        <v>91.6</v>
      </c>
      <c r="BN32" s="619"/>
      <c r="BO32" s="619"/>
      <c r="BP32" s="619"/>
      <c r="BQ32" s="644"/>
      <c r="BR32" s="673">
        <v>98.2</v>
      </c>
      <c r="BS32" s="619"/>
      <c r="BT32" s="619"/>
      <c r="BU32" s="619"/>
      <c r="BV32" s="619"/>
      <c r="BW32" s="619"/>
      <c r="BX32" s="613">
        <v>90.9</v>
      </c>
      <c r="BY32" s="619"/>
      <c r="BZ32" s="619"/>
      <c r="CA32" s="619"/>
      <c r="CB32" s="644"/>
      <c r="CD32" s="633"/>
      <c r="CE32" s="634"/>
      <c r="CF32" s="606" t="s">
        <v>316</v>
      </c>
      <c r="CG32" s="607"/>
      <c r="CH32" s="607"/>
      <c r="CI32" s="607"/>
      <c r="CJ32" s="607"/>
      <c r="CK32" s="607"/>
      <c r="CL32" s="607"/>
      <c r="CM32" s="607"/>
      <c r="CN32" s="607"/>
      <c r="CO32" s="607"/>
      <c r="CP32" s="607"/>
      <c r="CQ32" s="608"/>
      <c r="CR32" s="609" t="s">
        <v>128</v>
      </c>
      <c r="CS32" s="610"/>
      <c r="CT32" s="610"/>
      <c r="CU32" s="610"/>
      <c r="CV32" s="610"/>
      <c r="CW32" s="610"/>
      <c r="CX32" s="610"/>
      <c r="CY32" s="611"/>
      <c r="CZ32" s="612" t="s">
        <v>232</v>
      </c>
      <c r="DA32" s="621"/>
      <c r="DB32" s="621"/>
      <c r="DC32" s="622"/>
      <c r="DD32" s="615" t="s">
        <v>232</v>
      </c>
      <c r="DE32" s="610"/>
      <c r="DF32" s="610"/>
      <c r="DG32" s="610"/>
      <c r="DH32" s="610"/>
      <c r="DI32" s="610"/>
      <c r="DJ32" s="610"/>
      <c r="DK32" s="611"/>
      <c r="DL32" s="615" t="s">
        <v>128</v>
      </c>
      <c r="DM32" s="610"/>
      <c r="DN32" s="610"/>
      <c r="DO32" s="610"/>
      <c r="DP32" s="610"/>
      <c r="DQ32" s="610"/>
      <c r="DR32" s="610"/>
      <c r="DS32" s="610"/>
      <c r="DT32" s="610"/>
      <c r="DU32" s="610"/>
      <c r="DV32" s="611"/>
      <c r="DW32" s="612" t="s">
        <v>232</v>
      </c>
      <c r="DX32" s="621"/>
      <c r="DY32" s="621"/>
      <c r="DZ32" s="621"/>
      <c r="EA32" s="621"/>
      <c r="EB32" s="621"/>
      <c r="EC32" s="640"/>
    </row>
    <row r="33" spans="2:133" ht="11.25" customHeight="1" x14ac:dyDescent="0.2">
      <c r="B33" s="666" t="s">
        <v>317</v>
      </c>
      <c r="C33" s="667"/>
      <c r="D33" s="667"/>
      <c r="E33" s="667"/>
      <c r="F33" s="667"/>
      <c r="G33" s="667"/>
      <c r="H33" s="667"/>
      <c r="I33" s="667"/>
      <c r="J33" s="667"/>
      <c r="K33" s="667"/>
      <c r="L33" s="667"/>
      <c r="M33" s="667"/>
      <c r="N33" s="667"/>
      <c r="O33" s="667"/>
      <c r="P33" s="667"/>
      <c r="Q33" s="668"/>
      <c r="R33" s="609" t="s">
        <v>232</v>
      </c>
      <c r="S33" s="610"/>
      <c r="T33" s="610"/>
      <c r="U33" s="610"/>
      <c r="V33" s="610"/>
      <c r="W33" s="610"/>
      <c r="X33" s="610"/>
      <c r="Y33" s="611"/>
      <c r="Z33" s="635" t="s">
        <v>128</v>
      </c>
      <c r="AA33" s="635"/>
      <c r="AB33" s="635"/>
      <c r="AC33" s="635"/>
      <c r="AD33" s="636" t="s">
        <v>232</v>
      </c>
      <c r="AE33" s="636"/>
      <c r="AF33" s="636"/>
      <c r="AG33" s="636"/>
      <c r="AH33" s="636"/>
      <c r="AI33" s="636"/>
      <c r="AJ33" s="636"/>
      <c r="AK33" s="636"/>
      <c r="AL33" s="612" t="s">
        <v>232</v>
      </c>
      <c r="AM33" s="613"/>
      <c r="AN33" s="613"/>
      <c r="AO33" s="637"/>
      <c r="AP33" s="648"/>
      <c r="AQ33" s="649"/>
      <c r="AR33" s="649"/>
      <c r="AS33" s="649"/>
      <c r="AT33" s="678"/>
      <c r="AU33" s="210"/>
      <c r="AV33" s="210"/>
      <c r="AW33" s="210"/>
      <c r="AX33" s="586" t="s">
        <v>318</v>
      </c>
      <c r="AY33" s="587"/>
      <c r="AZ33" s="587"/>
      <c r="BA33" s="587"/>
      <c r="BB33" s="587"/>
      <c r="BC33" s="587"/>
      <c r="BD33" s="587"/>
      <c r="BE33" s="587"/>
      <c r="BF33" s="588"/>
      <c r="BG33" s="665">
        <v>97.6</v>
      </c>
      <c r="BH33" s="590"/>
      <c r="BI33" s="590"/>
      <c r="BJ33" s="590"/>
      <c r="BK33" s="590"/>
      <c r="BL33" s="590"/>
      <c r="BM33" s="627">
        <v>88.7</v>
      </c>
      <c r="BN33" s="590"/>
      <c r="BO33" s="590"/>
      <c r="BP33" s="590"/>
      <c r="BQ33" s="638"/>
      <c r="BR33" s="665">
        <v>97</v>
      </c>
      <c r="BS33" s="590"/>
      <c r="BT33" s="590"/>
      <c r="BU33" s="590"/>
      <c r="BV33" s="590"/>
      <c r="BW33" s="590"/>
      <c r="BX33" s="627">
        <v>88.4</v>
      </c>
      <c r="BY33" s="590"/>
      <c r="BZ33" s="590"/>
      <c r="CA33" s="590"/>
      <c r="CB33" s="638"/>
      <c r="CD33" s="606" t="s">
        <v>319</v>
      </c>
      <c r="CE33" s="607"/>
      <c r="CF33" s="607"/>
      <c r="CG33" s="607"/>
      <c r="CH33" s="607"/>
      <c r="CI33" s="607"/>
      <c r="CJ33" s="607"/>
      <c r="CK33" s="607"/>
      <c r="CL33" s="607"/>
      <c r="CM33" s="607"/>
      <c r="CN33" s="607"/>
      <c r="CO33" s="607"/>
      <c r="CP33" s="607"/>
      <c r="CQ33" s="608"/>
      <c r="CR33" s="609">
        <v>7465844</v>
      </c>
      <c r="CS33" s="619"/>
      <c r="CT33" s="619"/>
      <c r="CU33" s="619"/>
      <c r="CV33" s="619"/>
      <c r="CW33" s="619"/>
      <c r="CX33" s="619"/>
      <c r="CY33" s="620"/>
      <c r="CZ33" s="612">
        <v>44.1</v>
      </c>
      <c r="DA33" s="621"/>
      <c r="DB33" s="621"/>
      <c r="DC33" s="622"/>
      <c r="DD33" s="615">
        <v>6233745</v>
      </c>
      <c r="DE33" s="619"/>
      <c r="DF33" s="619"/>
      <c r="DG33" s="619"/>
      <c r="DH33" s="619"/>
      <c r="DI33" s="619"/>
      <c r="DJ33" s="619"/>
      <c r="DK33" s="620"/>
      <c r="DL33" s="615">
        <v>4802332</v>
      </c>
      <c r="DM33" s="619"/>
      <c r="DN33" s="619"/>
      <c r="DO33" s="619"/>
      <c r="DP33" s="619"/>
      <c r="DQ33" s="619"/>
      <c r="DR33" s="619"/>
      <c r="DS33" s="619"/>
      <c r="DT33" s="619"/>
      <c r="DU33" s="619"/>
      <c r="DV33" s="620"/>
      <c r="DW33" s="612">
        <v>43.9</v>
      </c>
      <c r="DX33" s="621"/>
      <c r="DY33" s="621"/>
      <c r="DZ33" s="621"/>
      <c r="EA33" s="621"/>
      <c r="EB33" s="621"/>
      <c r="EC33" s="640"/>
    </row>
    <row r="34" spans="2:133" ht="11.25" customHeight="1" x14ac:dyDescent="0.2">
      <c r="B34" s="606" t="s">
        <v>320</v>
      </c>
      <c r="C34" s="607"/>
      <c r="D34" s="607"/>
      <c r="E34" s="607"/>
      <c r="F34" s="607"/>
      <c r="G34" s="607"/>
      <c r="H34" s="607"/>
      <c r="I34" s="607"/>
      <c r="J34" s="607"/>
      <c r="K34" s="607"/>
      <c r="L34" s="607"/>
      <c r="M34" s="607"/>
      <c r="N34" s="607"/>
      <c r="O34" s="607"/>
      <c r="P34" s="607"/>
      <c r="Q34" s="608"/>
      <c r="R34" s="609">
        <v>1230475</v>
      </c>
      <c r="S34" s="610"/>
      <c r="T34" s="610"/>
      <c r="U34" s="610"/>
      <c r="V34" s="610"/>
      <c r="W34" s="610"/>
      <c r="X34" s="610"/>
      <c r="Y34" s="611"/>
      <c r="Z34" s="635">
        <v>6.9</v>
      </c>
      <c r="AA34" s="635"/>
      <c r="AB34" s="635"/>
      <c r="AC34" s="635"/>
      <c r="AD34" s="636" t="s">
        <v>128</v>
      </c>
      <c r="AE34" s="636"/>
      <c r="AF34" s="636"/>
      <c r="AG34" s="636"/>
      <c r="AH34" s="636"/>
      <c r="AI34" s="636"/>
      <c r="AJ34" s="636"/>
      <c r="AK34" s="636"/>
      <c r="AL34" s="612" t="s">
        <v>128</v>
      </c>
      <c r="AM34" s="613"/>
      <c r="AN34" s="613"/>
      <c r="AO34" s="637"/>
      <c r="AP34" s="211"/>
      <c r="AQ34" s="212"/>
      <c r="AS34" s="209"/>
      <c r="AT34" s="209"/>
      <c r="AU34" s="209"/>
      <c r="AV34" s="209"/>
      <c r="AW34" s="209"/>
      <c r="AX34" s="209"/>
      <c r="AY34" s="209"/>
      <c r="AZ34" s="209"/>
      <c r="BA34" s="209"/>
      <c r="BB34" s="209"/>
      <c r="BC34" s="209"/>
      <c r="BD34" s="209"/>
      <c r="BE34" s="209"/>
      <c r="BF34" s="209"/>
      <c r="BG34" s="212"/>
      <c r="BH34" s="212"/>
      <c r="BI34" s="212"/>
      <c r="BJ34" s="212"/>
      <c r="BK34" s="212"/>
      <c r="BL34" s="212"/>
      <c r="BM34" s="212"/>
      <c r="BN34" s="212"/>
      <c r="BO34" s="212"/>
      <c r="BP34" s="212"/>
      <c r="BQ34" s="212"/>
      <c r="BR34" s="212"/>
      <c r="BS34" s="212"/>
      <c r="BT34" s="212"/>
      <c r="BU34" s="212"/>
      <c r="BV34" s="212"/>
      <c r="BW34" s="212"/>
      <c r="BX34" s="212"/>
      <c r="BY34" s="212"/>
      <c r="BZ34" s="212"/>
      <c r="CA34" s="212"/>
      <c r="CB34" s="212"/>
      <c r="CD34" s="606" t="s">
        <v>321</v>
      </c>
      <c r="CE34" s="607"/>
      <c r="CF34" s="607"/>
      <c r="CG34" s="607"/>
      <c r="CH34" s="607"/>
      <c r="CI34" s="607"/>
      <c r="CJ34" s="607"/>
      <c r="CK34" s="607"/>
      <c r="CL34" s="607"/>
      <c r="CM34" s="607"/>
      <c r="CN34" s="607"/>
      <c r="CO34" s="607"/>
      <c r="CP34" s="607"/>
      <c r="CQ34" s="608"/>
      <c r="CR34" s="609">
        <v>2312961</v>
      </c>
      <c r="CS34" s="610"/>
      <c r="CT34" s="610"/>
      <c r="CU34" s="610"/>
      <c r="CV34" s="610"/>
      <c r="CW34" s="610"/>
      <c r="CX34" s="610"/>
      <c r="CY34" s="611"/>
      <c r="CZ34" s="612">
        <v>13.6</v>
      </c>
      <c r="DA34" s="621"/>
      <c r="DB34" s="621"/>
      <c r="DC34" s="622"/>
      <c r="DD34" s="615">
        <v>1671456</v>
      </c>
      <c r="DE34" s="610"/>
      <c r="DF34" s="610"/>
      <c r="DG34" s="610"/>
      <c r="DH34" s="610"/>
      <c r="DI34" s="610"/>
      <c r="DJ34" s="610"/>
      <c r="DK34" s="611"/>
      <c r="DL34" s="615">
        <v>1073407</v>
      </c>
      <c r="DM34" s="610"/>
      <c r="DN34" s="610"/>
      <c r="DO34" s="610"/>
      <c r="DP34" s="610"/>
      <c r="DQ34" s="610"/>
      <c r="DR34" s="610"/>
      <c r="DS34" s="610"/>
      <c r="DT34" s="610"/>
      <c r="DU34" s="610"/>
      <c r="DV34" s="611"/>
      <c r="DW34" s="612">
        <v>9.8000000000000007</v>
      </c>
      <c r="DX34" s="621"/>
      <c r="DY34" s="621"/>
      <c r="DZ34" s="621"/>
      <c r="EA34" s="621"/>
      <c r="EB34" s="621"/>
      <c r="EC34" s="640"/>
    </row>
    <row r="35" spans="2:133" ht="11.25" customHeight="1" x14ac:dyDescent="0.2">
      <c r="B35" s="606" t="s">
        <v>322</v>
      </c>
      <c r="C35" s="607"/>
      <c r="D35" s="607"/>
      <c r="E35" s="607"/>
      <c r="F35" s="607"/>
      <c r="G35" s="607"/>
      <c r="H35" s="607"/>
      <c r="I35" s="607"/>
      <c r="J35" s="607"/>
      <c r="K35" s="607"/>
      <c r="L35" s="607"/>
      <c r="M35" s="607"/>
      <c r="N35" s="607"/>
      <c r="O35" s="607"/>
      <c r="P35" s="607"/>
      <c r="Q35" s="608"/>
      <c r="R35" s="609">
        <v>37229</v>
      </c>
      <c r="S35" s="610"/>
      <c r="T35" s="610"/>
      <c r="U35" s="610"/>
      <c r="V35" s="610"/>
      <c r="W35" s="610"/>
      <c r="X35" s="610"/>
      <c r="Y35" s="611"/>
      <c r="Z35" s="635">
        <v>0.2</v>
      </c>
      <c r="AA35" s="635"/>
      <c r="AB35" s="635"/>
      <c r="AC35" s="635"/>
      <c r="AD35" s="636">
        <v>15755</v>
      </c>
      <c r="AE35" s="636"/>
      <c r="AF35" s="636"/>
      <c r="AG35" s="636"/>
      <c r="AH35" s="636"/>
      <c r="AI35" s="636"/>
      <c r="AJ35" s="636"/>
      <c r="AK35" s="636"/>
      <c r="AL35" s="612">
        <v>0.2</v>
      </c>
      <c r="AM35" s="613"/>
      <c r="AN35" s="613"/>
      <c r="AO35" s="637"/>
      <c r="AP35" s="213"/>
      <c r="AQ35" s="662" t="s">
        <v>323</v>
      </c>
      <c r="AR35" s="663"/>
      <c r="AS35" s="663"/>
      <c r="AT35" s="663"/>
      <c r="AU35" s="663"/>
      <c r="AV35" s="663"/>
      <c r="AW35" s="663"/>
      <c r="AX35" s="663"/>
      <c r="AY35" s="663"/>
      <c r="AZ35" s="663"/>
      <c r="BA35" s="663"/>
      <c r="BB35" s="663"/>
      <c r="BC35" s="663"/>
      <c r="BD35" s="663"/>
      <c r="BE35" s="663"/>
      <c r="BF35" s="664"/>
      <c r="BG35" s="662" t="s">
        <v>324</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06" t="s">
        <v>325</v>
      </c>
      <c r="CE35" s="607"/>
      <c r="CF35" s="607"/>
      <c r="CG35" s="607"/>
      <c r="CH35" s="607"/>
      <c r="CI35" s="607"/>
      <c r="CJ35" s="607"/>
      <c r="CK35" s="607"/>
      <c r="CL35" s="607"/>
      <c r="CM35" s="607"/>
      <c r="CN35" s="607"/>
      <c r="CO35" s="607"/>
      <c r="CP35" s="607"/>
      <c r="CQ35" s="608"/>
      <c r="CR35" s="609">
        <v>9466</v>
      </c>
      <c r="CS35" s="619"/>
      <c r="CT35" s="619"/>
      <c r="CU35" s="619"/>
      <c r="CV35" s="619"/>
      <c r="CW35" s="619"/>
      <c r="CX35" s="619"/>
      <c r="CY35" s="620"/>
      <c r="CZ35" s="612">
        <v>0.1</v>
      </c>
      <c r="DA35" s="621"/>
      <c r="DB35" s="621"/>
      <c r="DC35" s="622"/>
      <c r="DD35" s="615">
        <v>9083</v>
      </c>
      <c r="DE35" s="619"/>
      <c r="DF35" s="619"/>
      <c r="DG35" s="619"/>
      <c r="DH35" s="619"/>
      <c r="DI35" s="619"/>
      <c r="DJ35" s="619"/>
      <c r="DK35" s="620"/>
      <c r="DL35" s="615">
        <v>9083</v>
      </c>
      <c r="DM35" s="619"/>
      <c r="DN35" s="619"/>
      <c r="DO35" s="619"/>
      <c r="DP35" s="619"/>
      <c r="DQ35" s="619"/>
      <c r="DR35" s="619"/>
      <c r="DS35" s="619"/>
      <c r="DT35" s="619"/>
      <c r="DU35" s="619"/>
      <c r="DV35" s="620"/>
      <c r="DW35" s="612">
        <v>0.1</v>
      </c>
      <c r="DX35" s="621"/>
      <c r="DY35" s="621"/>
      <c r="DZ35" s="621"/>
      <c r="EA35" s="621"/>
      <c r="EB35" s="621"/>
      <c r="EC35" s="640"/>
    </row>
    <row r="36" spans="2:133" ht="11.25" customHeight="1" x14ac:dyDescent="0.2">
      <c r="B36" s="606" t="s">
        <v>326</v>
      </c>
      <c r="C36" s="607"/>
      <c r="D36" s="607"/>
      <c r="E36" s="607"/>
      <c r="F36" s="607"/>
      <c r="G36" s="607"/>
      <c r="H36" s="607"/>
      <c r="I36" s="607"/>
      <c r="J36" s="607"/>
      <c r="K36" s="607"/>
      <c r="L36" s="607"/>
      <c r="M36" s="607"/>
      <c r="N36" s="607"/>
      <c r="O36" s="607"/>
      <c r="P36" s="607"/>
      <c r="Q36" s="608"/>
      <c r="R36" s="609">
        <v>993112</v>
      </c>
      <c r="S36" s="610"/>
      <c r="T36" s="610"/>
      <c r="U36" s="610"/>
      <c r="V36" s="610"/>
      <c r="W36" s="610"/>
      <c r="X36" s="610"/>
      <c r="Y36" s="611"/>
      <c r="Z36" s="635">
        <v>5.6</v>
      </c>
      <c r="AA36" s="635"/>
      <c r="AB36" s="635"/>
      <c r="AC36" s="635"/>
      <c r="AD36" s="636" t="s">
        <v>232</v>
      </c>
      <c r="AE36" s="636"/>
      <c r="AF36" s="636"/>
      <c r="AG36" s="636"/>
      <c r="AH36" s="636"/>
      <c r="AI36" s="636"/>
      <c r="AJ36" s="636"/>
      <c r="AK36" s="636"/>
      <c r="AL36" s="612" t="s">
        <v>128</v>
      </c>
      <c r="AM36" s="613"/>
      <c r="AN36" s="613"/>
      <c r="AO36" s="637"/>
      <c r="AP36" s="213"/>
      <c r="AQ36" s="653" t="s">
        <v>327</v>
      </c>
      <c r="AR36" s="654"/>
      <c r="AS36" s="654"/>
      <c r="AT36" s="654"/>
      <c r="AU36" s="654"/>
      <c r="AV36" s="654"/>
      <c r="AW36" s="654"/>
      <c r="AX36" s="654"/>
      <c r="AY36" s="655"/>
      <c r="AZ36" s="656">
        <v>2814322</v>
      </c>
      <c r="BA36" s="657"/>
      <c r="BB36" s="657"/>
      <c r="BC36" s="657"/>
      <c r="BD36" s="657"/>
      <c r="BE36" s="657"/>
      <c r="BF36" s="658"/>
      <c r="BG36" s="659" t="s">
        <v>328</v>
      </c>
      <c r="BH36" s="660"/>
      <c r="BI36" s="660"/>
      <c r="BJ36" s="660"/>
      <c r="BK36" s="660"/>
      <c r="BL36" s="660"/>
      <c r="BM36" s="660"/>
      <c r="BN36" s="660"/>
      <c r="BO36" s="660"/>
      <c r="BP36" s="660"/>
      <c r="BQ36" s="660"/>
      <c r="BR36" s="660"/>
      <c r="BS36" s="660"/>
      <c r="BT36" s="660"/>
      <c r="BU36" s="661"/>
      <c r="BV36" s="656">
        <v>54637</v>
      </c>
      <c r="BW36" s="657"/>
      <c r="BX36" s="657"/>
      <c r="BY36" s="657"/>
      <c r="BZ36" s="657"/>
      <c r="CA36" s="657"/>
      <c r="CB36" s="658"/>
      <c r="CD36" s="606" t="s">
        <v>329</v>
      </c>
      <c r="CE36" s="607"/>
      <c r="CF36" s="607"/>
      <c r="CG36" s="607"/>
      <c r="CH36" s="607"/>
      <c r="CI36" s="607"/>
      <c r="CJ36" s="607"/>
      <c r="CK36" s="607"/>
      <c r="CL36" s="607"/>
      <c r="CM36" s="607"/>
      <c r="CN36" s="607"/>
      <c r="CO36" s="607"/>
      <c r="CP36" s="607"/>
      <c r="CQ36" s="608"/>
      <c r="CR36" s="609">
        <v>2697682</v>
      </c>
      <c r="CS36" s="610"/>
      <c r="CT36" s="610"/>
      <c r="CU36" s="610"/>
      <c r="CV36" s="610"/>
      <c r="CW36" s="610"/>
      <c r="CX36" s="610"/>
      <c r="CY36" s="611"/>
      <c r="CZ36" s="612">
        <v>15.9</v>
      </c>
      <c r="DA36" s="621"/>
      <c r="DB36" s="621"/>
      <c r="DC36" s="622"/>
      <c r="DD36" s="615">
        <v>2474870</v>
      </c>
      <c r="DE36" s="610"/>
      <c r="DF36" s="610"/>
      <c r="DG36" s="610"/>
      <c r="DH36" s="610"/>
      <c r="DI36" s="610"/>
      <c r="DJ36" s="610"/>
      <c r="DK36" s="611"/>
      <c r="DL36" s="615">
        <v>2111856</v>
      </c>
      <c r="DM36" s="610"/>
      <c r="DN36" s="610"/>
      <c r="DO36" s="610"/>
      <c r="DP36" s="610"/>
      <c r="DQ36" s="610"/>
      <c r="DR36" s="610"/>
      <c r="DS36" s="610"/>
      <c r="DT36" s="610"/>
      <c r="DU36" s="610"/>
      <c r="DV36" s="611"/>
      <c r="DW36" s="612">
        <v>19.3</v>
      </c>
      <c r="DX36" s="621"/>
      <c r="DY36" s="621"/>
      <c r="DZ36" s="621"/>
      <c r="EA36" s="621"/>
      <c r="EB36" s="621"/>
      <c r="EC36" s="640"/>
    </row>
    <row r="37" spans="2:133" ht="11.25" customHeight="1" x14ac:dyDescent="0.2">
      <c r="B37" s="606" t="s">
        <v>330</v>
      </c>
      <c r="C37" s="607"/>
      <c r="D37" s="607"/>
      <c r="E37" s="607"/>
      <c r="F37" s="607"/>
      <c r="G37" s="607"/>
      <c r="H37" s="607"/>
      <c r="I37" s="607"/>
      <c r="J37" s="607"/>
      <c r="K37" s="607"/>
      <c r="L37" s="607"/>
      <c r="M37" s="607"/>
      <c r="N37" s="607"/>
      <c r="O37" s="607"/>
      <c r="P37" s="607"/>
      <c r="Q37" s="608"/>
      <c r="R37" s="609">
        <v>92492</v>
      </c>
      <c r="S37" s="610"/>
      <c r="T37" s="610"/>
      <c r="U37" s="610"/>
      <c r="V37" s="610"/>
      <c r="W37" s="610"/>
      <c r="X37" s="610"/>
      <c r="Y37" s="611"/>
      <c r="Z37" s="635">
        <v>0.5</v>
      </c>
      <c r="AA37" s="635"/>
      <c r="AB37" s="635"/>
      <c r="AC37" s="635"/>
      <c r="AD37" s="636" t="s">
        <v>128</v>
      </c>
      <c r="AE37" s="636"/>
      <c r="AF37" s="636"/>
      <c r="AG37" s="636"/>
      <c r="AH37" s="636"/>
      <c r="AI37" s="636"/>
      <c r="AJ37" s="636"/>
      <c r="AK37" s="636"/>
      <c r="AL37" s="612" t="s">
        <v>128</v>
      </c>
      <c r="AM37" s="613"/>
      <c r="AN37" s="613"/>
      <c r="AO37" s="637"/>
      <c r="AQ37" s="641" t="s">
        <v>331</v>
      </c>
      <c r="AR37" s="642"/>
      <c r="AS37" s="642"/>
      <c r="AT37" s="642"/>
      <c r="AU37" s="642"/>
      <c r="AV37" s="642"/>
      <c r="AW37" s="642"/>
      <c r="AX37" s="642"/>
      <c r="AY37" s="643"/>
      <c r="AZ37" s="609">
        <v>485852</v>
      </c>
      <c r="BA37" s="610"/>
      <c r="BB37" s="610"/>
      <c r="BC37" s="610"/>
      <c r="BD37" s="619"/>
      <c r="BE37" s="619"/>
      <c r="BF37" s="644"/>
      <c r="BG37" s="606" t="s">
        <v>332</v>
      </c>
      <c r="BH37" s="607"/>
      <c r="BI37" s="607"/>
      <c r="BJ37" s="607"/>
      <c r="BK37" s="607"/>
      <c r="BL37" s="607"/>
      <c r="BM37" s="607"/>
      <c r="BN37" s="607"/>
      <c r="BO37" s="607"/>
      <c r="BP37" s="607"/>
      <c r="BQ37" s="607"/>
      <c r="BR37" s="607"/>
      <c r="BS37" s="607"/>
      <c r="BT37" s="607"/>
      <c r="BU37" s="608"/>
      <c r="BV37" s="609">
        <v>58475</v>
      </c>
      <c r="BW37" s="610"/>
      <c r="BX37" s="610"/>
      <c r="BY37" s="610"/>
      <c r="BZ37" s="610"/>
      <c r="CA37" s="610"/>
      <c r="CB37" s="645"/>
      <c r="CD37" s="606" t="s">
        <v>333</v>
      </c>
      <c r="CE37" s="607"/>
      <c r="CF37" s="607"/>
      <c r="CG37" s="607"/>
      <c r="CH37" s="607"/>
      <c r="CI37" s="607"/>
      <c r="CJ37" s="607"/>
      <c r="CK37" s="607"/>
      <c r="CL37" s="607"/>
      <c r="CM37" s="607"/>
      <c r="CN37" s="607"/>
      <c r="CO37" s="607"/>
      <c r="CP37" s="607"/>
      <c r="CQ37" s="608"/>
      <c r="CR37" s="609">
        <v>1175496</v>
      </c>
      <c r="CS37" s="619"/>
      <c r="CT37" s="619"/>
      <c r="CU37" s="619"/>
      <c r="CV37" s="619"/>
      <c r="CW37" s="619"/>
      <c r="CX37" s="619"/>
      <c r="CY37" s="620"/>
      <c r="CZ37" s="612">
        <v>6.9</v>
      </c>
      <c r="DA37" s="621"/>
      <c r="DB37" s="621"/>
      <c r="DC37" s="622"/>
      <c r="DD37" s="615">
        <v>1175496</v>
      </c>
      <c r="DE37" s="619"/>
      <c r="DF37" s="619"/>
      <c r="DG37" s="619"/>
      <c r="DH37" s="619"/>
      <c r="DI37" s="619"/>
      <c r="DJ37" s="619"/>
      <c r="DK37" s="620"/>
      <c r="DL37" s="615">
        <v>1120221</v>
      </c>
      <c r="DM37" s="619"/>
      <c r="DN37" s="619"/>
      <c r="DO37" s="619"/>
      <c r="DP37" s="619"/>
      <c r="DQ37" s="619"/>
      <c r="DR37" s="619"/>
      <c r="DS37" s="619"/>
      <c r="DT37" s="619"/>
      <c r="DU37" s="619"/>
      <c r="DV37" s="620"/>
      <c r="DW37" s="612">
        <v>10.199999999999999</v>
      </c>
      <c r="DX37" s="621"/>
      <c r="DY37" s="621"/>
      <c r="DZ37" s="621"/>
      <c r="EA37" s="621"/>
      <c r="EB37" s="621"/>
      <c r="EC37" s="640"/>
    </row>
    <row r="38" spans="2:133" ht="11.25" customHeight="1" x14ac:dyDescent="0.2">
      <c r="B38" s="606" t="s">
        <v>334</v>
      </c>
      <c r="C38" s="607"/>
      <c r="D38" s="607"/>
      <c r="E38" s="607"/>
      <c r="F38" s="607"/>
      <c r="G38" s="607"/>
      <c r="H38" s="607"/>
      <c r="I38" s="607"/>
      <c r="J38" s="607"/>
      <c r="K38" s="607"/>
      <c r="L38" s="607"/>
      <c r="M38" s="607"/>
      <c r="N38" s="607"/>
      <c r="O38" s="607"/>
      <c r="P38" s="607"/>
      <c r="Q38" s="608"/>
      <c r="R38" s="609">
        <v>290941</v>
      </c>
      <c r="S38" s="610"/>
      <c r="T38" s="610"/>
      <c r="U38" s="610"/>
      <c r="V38" s="610"/>
      <c r="W38" s="610"/>
      <c r="X38" s="610"/>
      <c r="Y38" s="611"/>
      <c r="Z38" s="635">
        <v>1.6</v>
      </c>
      <c r="AA38" s="635"/>
      <c r="AB38" s="635"/>
      <c r="AC38" s="635"/>
      <c r="AD38" s="636" t="s">
        <v>128</v>
      </c>
      <c r="AE38" s="636"/>
      <c r="AF38" s="636"/>
      <c r="AG38" s="636"/>
      <c r="AH38" s="636"/>
      <c r="AI38" s="636"/>
      <c r="AJ38" s="636"/>
      <c r="AK38" s="636"/>
      <c r="AL38" s="612" t="s">
        <v>128</v>
      </c>
      <c r="AM38" s="613"/>
      <c r="AN38" s="613"/>
      <c r="AO38" s="637"/>
      <c r="AQ38" s="641" t="s">
        <v>335</v>
      </c>
      <c r="AR38" s="642"/>
      <c r="AS38" s="642"/>
      <c r="AT38" s="642"/>
      <c r="AU38" s="642"/>
      <c r="AV38" s="642"/>
      <c r="AW38" s="642"/>
      <c r="AX38" s="642"/>
      <c r="AY38" s="643"/>
      <c r="AZ38" s="609">
        <v>473293</v>
      </c>
      <c r="BA38" s="610"/>
      <c r="BB38" s="610"/>
      <c r="BC38" s="610"/>
      <c r="BD38" s="619"/>
      <c r="BE38" s="619"/>
      <c r="BF38" s="644"/>
      <c r="BG38" s="606" t="s">
        <v>336</v>
      </c>
      <c r="BH38" s="607"/>
      <c r="BI38" s="607"/>
      <c r="BJ38" s="607"/>
      <c r="BK38" s="607"/>
      <c r="BL38" s="607"/>
      <c r="BM38" s="607"/>
      <c r="BN38" s="607"/>
      <c r="BO38" s="607"/>
      <c r="BP38" s="607"/>
      <c r="BQ38" s="607"/>
      <c r="BR38" s="607"/>
      <c r="BS38" s="607"/>
      <c r="BT38" s="607"/>
      <c r="BU38" s="608"/>
      <c r="BV38" s="609">
        <v>7992</v>
      </c>
      <c r="BW38" s="610"/>
      <c r="BX38" s="610"/>
      <c r="BY38" s="610"/>
      <c r="BZ38" s="610"/>
      <c r="CA38" s="610"/>
      <c r="CB38" s="645"/>
      <c r="CD38" s="606" t="s">
        <v>337</v>
      </c>
      <c r="CE38" s="607"/>
      <c r="CF38" s="607"/>
      <c r="CG38" s="607"/>
      <c r="CH38" s="607"/>
      <c r="CI38" s="607"/>
      <c r="CJ38" s="607"/>
      <c r="CK38" s="607"/>
      <c r="CL38" s="607"/>
      <c r="CM38" s="607"/>
      <c r="CN38" s="607"/>
      <c r="CO38" s="607"/>
      <c r="CP38" s="607"/>
      <c r="CQ38" s="608"/>
      <c r="CR38" s="609">
        <v>1746127</v>
      </c>
      <c r="CS38" s="610"/>
      <c r="CT38" s="610"/>
      <c r="CU38" s="610"/>
      <c r="CV38" s="610"/>
      <c r="CW38" s="610"/>
      <c r="CX38" s="610"/>
      <c r="CY38" s="611"/>
      <c r="CZ38" s="612">
        <v>10.3</v>
      </c>
      <c r="DA38" s="621"/>
      <c r="DB38" s="621"/>
      <c r="DC38" s="622"/>
      <c r="DD38" s="615">
        <v>1418734</v>
      </c>
      <c r="DE38" s="610"/>
      <c r="DF38" s="610"/>
      <c r="DG38" s="610"/>
      <c r="DH38" s="610"/>
      <c r="DI38" s="610"/>
      <c r="DJ38" s="610"/>
      <c r="DK38" s="611"/>
      <c r="DL38" s="615">
        <v>1410054</v>
      </c>
      <c r="DM38" s="610"/>
      <c r="DN38" s="610"/>
      <c r="DO38" s="610"/>
      <c r="DP38" s="610"/>
      <c r="DQ38" s="610"/>
      <c r="DR38" s="610"/>
      <c r="DS38" s="610"/>
      <c r="DT38" s="610"/>
      <c r="DU38" s="610"/>
      <c r="DV38" s="611"/>
      <c r="DW38" s="612">
        <v>12.9</v>
      </c>
      <c r="DX38" s="621"/>
      <c r="DY38" s="621"/>
      <c r="DZ38" s="621"/>
      <c r="EA38" s="621"/>
      <c r="EB38" s="621"/>
      <c r="EC38" s="640"/>
    </row>
    <row r="39" spans="2:133" ht="11.25" customHeight="1" x14ac:dyDescent="0.2">
      <c r="B39" s="606" t="s">
        <v>338</v>
      </c>
      <c r="C39" s="607"/>
      <c r="D39" s="607"/>
      <c r="E39" s="607"/>
      <c r="F39" s="607"/>
      <c r="G39" s="607"/>
      <c r="H39" s="607"/>
      <c r="I39" s="607"/>
      <c r="J39" s="607"/>
      <c r="K39" s="607"/>
      <c r="L39" s="607"/>
      <c r="M39" s="607"/>
      <c r="N39" s="607"/>
      <c r="O39" s="607"/>
      <c r="P39" s="607"/>
      <c r="Q39" s="608"/>
      <c r="R39" s="609">
        <v>169102</v>
      </c>
      <c r="S39" s="610"/>
      <c r="T39" s="610"/>
      <c r="U39" s="610"/>
      <c r="V39" s="610"/>
      <c r="W39" s="610"/>
      <c r="X39" s="610"/>
      <c r="Y39" s="611"/>
      <c r="Z39" s="635">
        <v>0.9</v>
      </c>
      <c r="AA39" s="635"/>
      <c r="AB39" s="635"/>
      <c r="AC39" s="635"/>
      <c r="AD39" s="636">
        <v>126</v>
      </c>
      <c r="AE39" s="636"/>
      <c r="AF39" s="636"/>
      <c r="AG39" s="636"/>
      <c r="AH39" s="636"/>
      <c r="AI39" s="636"/>
      <c r="AJ39" s="636"/>
      <c r="AK39" s="636"/>
      <c r="AL39" s="612">
        <v>0</v>
      </c>
      <c r="AM39" s="613"/>
      <c r="AN39" s="613"/>
      <c r="AO39" s="637"/>
      <c r="AQ39" s="641" t="s">
        <v>339</v>
      </c>
      <c r="AR39" s="642"/>
      <c r="AS39" s="642"/>
      <c r="AT39" s="642"/>
      <c r="AU39" s="642"/>
      <c r="AV39" s="642"/>
      <c r="AW39" s="642"/>
      <c r="AX39" s="642"/>
      <c r="AY39" s="643"/>
      <c r="AZ39" s="609">
        <v>78383</v>
      </c>
      <c r="BA39" s="610"/>
      <c r="BB39" s="610"/>
      <c r="BC39" s="610"/>
      <c r="BD39" s="619"/>
      <c r="BE39" s="619"/>
      <c r="BF39" s="644"/>
      <c r="BG39" s="606" t="s">
        <v>340</v>
      </c>
      <c r="BH39" s="607"/>
      <c r="BI39" s="607"/>
      <c r="BJ39" s="607"/>
      <c r="BK39" s="607"/>
      <c r="BL39" s="607"/>
      <c r="BM39" s="607"/>
      <c r="BN39" s="607"/>
      <c r="BO39" s="607"/>
      <c r="BP39" s="607"/>
      <c r="BQ39" s="607"/>
      <c r="BR39" s="607"/>
      <c r="BS39" s="607"/>
      <c r="BT39" s="607"/>
      <c r="BU39" s="608"/>
      <c r="BV39" s="609">
        <v>12271</v>
      </c>
      <c r="BW39" s="610"/>
      <c r="BX39" s="610"/>
      <c r="BY39" s="610"/>
      <c r="BZ39" s="610"/>
      <c r="CA39" s="610"/>
      <c r="CB39" s="645"/>
      <c r="CD39" s="606" t="s">
        <v>341</v>
      </c>
      <c r="CE39" s="607"/>
      <c r="CF39" s="607"/>
      <c r="CG39" s="607"/>
      <c r="CH39" s="607"/>
      <c r="CI39" s="607"/>
      <c r="CJ39" s="607"/>
      <c r="CK39" s="607"/>
      <c r="CL39" s="607"/>
      <c r="CM39" s="607"/>
      <c r="CN39" s="607"/>
      <c r="CO39" s="607"/>
      <c r="CP39" s="607"/>
      <c r="CQ39" s="608"/>
      <c r="CR39" s="609">
        <v>458834</v>
      </c>
      <c r="CS39" s="619"/>
      <c r="CT39" s="619"/>
      <c r="CU39" s="619"/>
      <c r="CV39" s="619"/>
      <c r="CW39" s="619"/>
      <c r="CX39" s="619"/>
      <c r="CY39" s="620"/>
      <c r="CZ39" s="612">
        <v>2.7</v>
      </c>
      <c r="DA39" s="621"/>
      <c r="DB39" s="621"/>
      <c r="DC39" s="622"/>
      <c r="DD39" s="615">
        <v>458828</v>
      </c>
      <c r="DE39" s="619"/>
      <c r="DF39" s="619"/>
      <c r="DG39" s="619"/>
      <c r="DH39" s="619"/>
      <c r="DI39" s="619"/>
      <c r="DJ39" s="619"/>
      <c r="DK39" s="620"/>
      <c r="DL39" s="615" t="s">
        <v>128</v>
      </c>
      <c r="DM39" s="619"/>
      <c r="DN39" s="619"/>
      <c r="DO39" s="619"/>
      <c r="DP39" s="619"/>
      <c r="DQ39" s="619"/>
      <c r="DR39" s="619"/>
      <c r="DS39" s="619"/>
      <c r="DT39" s="619"/>
      <c r="DU39" s="619"/>
      <c r="DV39" s="620"/>
      <c r="DW39" s="612" t="s">
        <v>128</v>
      </c>
      <c r="DX39" s="621"/>
      <c r="DY39" s="621"/>
      <c r="DZ39" s="621"/>
      <c r="EA39" s="621"/>
      <c r="EB39" s="621"/>
      <c r="EC39" s="640"/>
    </row>
    <row r="40" spans="2:133" ht="11.25" customHeight="1" x14ac:dyDescent="0.2">
      <c r="B40" s="606" t="s">
        <v>342</v>
      </c>
      <c r="C40" s="607"/>
      <c r="D40" s="607"/>
      <c r="E40" s="607"/>
      <c r="F40" s="607"/>
      <c r="G40" s="607"/>
      <c r="H40" s="607"/>
      <c r="I40" s="607"/>
      <c r="J40" s="607"/>
      <c r="K40" s="607"/>
      <c r="L40" s="607"/>
      <c r="M40" s="607"/>
      <c r="N40" s="607"/>
      <c r="O40" s="607"/>
      <c r="P40" s="607"/>
      <c r="Q40" s="608"/>
      <c r="R40" s="609">
        <v>873200</v>
      </c>
      <c r="S40" s="610"/>
      <c r="T40" s="610"/>
      <c r="U40" s="610"/>
      <c r="V40" s="610"/>
      <c r="W40" s="610"/>
      <c r="X40" s="610"/>
      <c r="Y40" s="611"/>
      <c r="Z40" s="635">
        <v>4.9000000000000004</v>
      </c>
      <c r="AA40" s="635"/>
      <c r="AB40" s="635"/>
      <c r="AC40" s="635"/>
      <c r="AD40" s="636" t="s">
        <v>128</v>
      </c>
      <c r="AE40" s="636"/>
      <c r="AF40" s="636"/>
      <c r="AG40" s="636"/>
      <c r="AH40" s="636"/>
      <c r="AI40" s="636"/>
      <c r="AJ40" s="636"/>
      <c r="AK40" s="636"/>
      <c r="AL40" s="612" t="s">
        <v>232</v>
      </c>
      <c r="AM40" s="613"/>
      <c r="AN40" s="613"/>
      <c r="AO40" s="637"/>
      <c r="AQ40" s="641" t="s">
        <v>343</v>
      </c>
      <c r="AR40" s="642"/>
      <c r="AS40" s="642"/>
      <c r="AT40" s="642"/>
      <c r="AU40" s="642"/>
      <c r="AV40" s="642"/>
      <c r="AW40" s="642"/>
      <c r="AX40" s="642"/>
      <c r="AY40" s="643"/>
      <c r="AZ40" s="609">
        <v>29851</v>
      </c>
      <c r="BA40" s="610"/>
      <c r="BB40" s="610"/>
      <c r="BC40" s="610"/>
      <c r="BD40" s="619"/>
      <c r="BE40" s="619"/>
      <c r="BF40" s="644"/>
      <c r="BG40" s="646" t="s">
        <v>344</v>
      </c>
      <c r="BH40" s="647"/>
      <c r="BI40" s="647"/>
      <c r="BJ40" s="647"/>
      <c r="BK40" s="647"/>
      <c r="BL40" s="214"/>
      <c r="BM40" s="607" t="s">
        <v>345</v>
      </c>
      <c r="BN40" s="607"/>
      <c r="BO40" s="607"/>
      <c r="BP40" s="607"/>
      <c r="BQ40" s="607"/>
      <c r="BR40" s="607"/>
      <c r="BS40" s="607"/>
      <c r="BT40" s="607"/>
      <c r="BU40" s="608"/>
      <c r="BV40" s="609">
        <v>89</v>
      </c>
      <c r="BW40" s="610"/>
      <c r="BX40" s="610"/>
      <c r="BY40" s="610"/>
      <c r="BZ40" s="610"/>
      <c r="CA40" s="610"/>
      <c r="CB40" s="645"/>
      <c r="CD40" s="606" t="s">
        <v>346</v>
      </c>
      <c r="CE40" s="607"/>
      <c r="CF40" s="607"/>
      <c r="CG40" s="607"/>
      <c r="CH40" s="607"/>
      <c r="CI40" s="607"/>
      <c r="CJ40" s="607"/>
      <c r="CK40" s="607"/>
      <c r="CL40" s="607"/>
      <c r="CM40" s="607"/>
      <c r="CN40" s="607"/>
      <c r="CO40" s="607"/>
      <c r="CP40" s="607"/>
      <c r="CQ40" s="608"/>
      <c r="CR40" s="609">
        <v>240774</v>
      </c>
      <c r="CS40" s="610"/>
      <c r="CT40" s="610"/>
      <c r="CU40" s="610"/>
      <c r="CV40" s="610"/>
      <c r="CW40" s="610"/>
      <c r="CX40" s="610"/>
      <c r="CY40" s="611"/>
      <c r="CZ40" s="612">
        <v>1.4</v>
      </c>
      <c r="DA40" s="621"/>
      <c r="DB40" s="621"/>
      <c r="DC40" s="622"/>
      <c r="DD40" s="615">
        <v>200774</v>
      </c>
      <c r="DE40" s="610"/>
      <c r="DF40" s="610"/>
      <c r="DG40" s="610"/>
      <c r="DH40" s="610"/>
      <c r="DI40" s="610"/>
      <c r="DJ40" s="610"/>
      <c r="DK40" s="611"/>
      <c r="DL40" s="615">
        <v>197932</v>
      </c>
      <c r="DM40" s="610"/>
      <c r="DN40" s="610"/>
      <c r="DO40" s="610"/>
      <c r="DP40" s="610"/>
      <c r="DQ40" s="610"/>
      <c r="DR40" s="610"/>
      <c r="DS40" s="610"/>
      <c r="DT40" s="610"/>
      <c r="DU40" s="610"/>
      <c r="DV40" s="611"/>
      <c r="DW40" s="612">
        <v>1.8</v>
      </c>
      <c r="DX40" s="621"/>
      <c r="DY40" s="621"/>
      <c r="DZ40" s="621"/>
      <c r="EA40" s="621"/>
      <c r="EB40" s="621"/>
      <c r="EC40" s="640"/>
    </row>
    <row r="41" spans="2:133" ht="11.25" customHeight="1" x14ac:dyDescent="0.2">
      <c r="B41" s="606" t="s">
        <v>347</v>
      </c>
      <c r="C41" s="607"/>
      <c r="D41" s="607"/>
      <c r="E41" s="607"/>
      <c r="F41" s="607"/>
      <c r="G41" s="607"/>
      <c r="H41" s="607"/>
      <c r="I41" s="607"/>
      <c r="J41" s="607"/>
      <c r="K41" s="607"/>
      <c r="L41" s="607"/>
      <c r="M41" s="607"/>
      <c r="N41" s="607"/>
      <c r="O41" s="607"/>
      <c r="P41" s="607"/>
      <c r="Q41" s="608"/>
      <c r="R41" s="609" t="s">
        <v>232</v>
      </c>
      <c r="S41" s="610"/>
      <c r="T41" s="610"/>
      <c r="U41" s="610"/>
      <c r="V41" s="610"/>
      <c r="W41" s="610"/>
      <c r="X41" s="610"/>
      <c r="Y41" s="611"/>
      <c r="Z41" s="635" t="s">
        <v>128</v>
      </c>
      <c r="AA41" s="635"/>
      <c r="AB41" s="635"/>
      <c r="AC41" s="635"/>
      <c r="AD41" s="636" t="s">
        <v>128</v>
      </c>
      <c r="AE41" s="636"/>
      <c r="AF41" s="636"/>
      <c r="AG41" s="636"/>
      <c r="AH41" s="636"/>
      <c r="AI41" s="636"/>
      <c r="AJ41" s="636"/>
      <c r="AK41" s="636"/>
      <c r="AL41" s="612" t="s">
        <v>128</v>
      </c>
      <c r="AM41" s="613"/>
      <c r="AN41" s="613"/>
      <c r="AO41" s="637"/>
      <c r="AQ41" s="641" t="s">
        <v>348</v>
      </c>
      <c r="AR41" s="642"/>
      <c r="AS41" s="642"/>
      <c r="AT41" s="642"/>
      <c r="AU41" s="642"/>
      <c r="AV41" s="642"/>
      <c r="AW41" s="642"/>
      <c r="AX41" s="642"/>
      <c r="AY41" s="643"/>
      <c r="AZ41" s="609">
        <v>386012</v>
      </c>
      <c r="BA41" s="610"/>
      <c r="BB41" s="610"/>
      <c r="BC41" s="610"/>
      <c r="BD41" s="619"/>
      <c r="BE41" s="619"/>
      <c r="BF41" s="644"/>
      <c r="BG41" s="646"/>
      <c r="BH41" s="647"/>
      <c r="BI41" s="647"/>
      <c r="BJ41" s="647"/>
      <c r="BK41" s="647"/>
      <c r="BL41" s="214"/>
      <c r="BM41" s="607" t="s">
        <v>349</v>
      </c>
      <c r="BN41" s="607"/>
      <c r="BO41" s="607"/>
      <c r="BP41" s="607"/>
      <c r="BQ41" s="607"/>
      <c r="BR41" s="607"/>
      <c r="BS41" s="607"/>
      <c r="BT41" s="607"/>
      <c r="BU41" s="608"/>
      <c r="BV41" s="609" t="s">
        <v>128</v>
      </c>
      <c r="BW41" s="610"/>
      <c r="BX41" s="610"/>
      <c r="BY41" s="610"/>
      <c r="BZ41" s="610"/>
      <c r="CA41" s="610"/>
      <c r="CB41" s="645"/>
      <c r="CD41" s="606" t="s">
        <v>350</v>
      </c>
      <c r="CE41" s="607"/>
      <c r="CF41" s="607"/>
      <c r="CG41" s="607"/>
      <c r="CH41" s="607"/>
      <c r="CI41" s="607"/>
      <c r="CJ41" s="607"/>
      <c r="CK41" s="607"/>
      <c r="CL41" s="607"/>
      <c r="CM41" s="607"/>
      <c r="CN41" s="607"/>
      <c r="CO41" s="607"/>
      <c r="CP41" s="607"/>
      <c r="CQ41" s="608"/>
      <c r="CR41" s="609" t="s">
        <v>128</v>
      </c>
      <c r="CS41" s="619"/>
      <c r="CT41" s="619"/>
      <c r="CU41" s="619"/>
      <c r="CV41" s="619"/>
      <c r="CW41" s="619"/>
      <c r="CX41" s="619"/>
      <c r="CY41" s="620"/>
      <c r="CZ41" s="612" t="s">
        <v>128</v>
      </c>
      <c r="DA41" s="621"/>
      <c r="DB41" s="621"/>
      <c r="DC41" s="622"/>
      <c r="DD41" s="615" t="s">
        <v>232</v>
      </c>
      <c r="DE41" s="619"/>
      <c r="DF41" s="619"/>
      <c r="DG41" s="619"/>
      <c r="DH41" s="619"/>
      <c r="DI41" s="619"/>
      <c r="DJ41" s="619"/>
      <c r="DK41" s="620"/>
      <c r="DL41" s="616"/>
      <c r="DM41" s="617"/>
      <c r="DN41" s="617"/>
      <c r="DO41" s="617"/>
      <c r="DP41" s="617"/>
      <c r="DQ41" s="617"/>
      <c r="DR41" s="617"/>
      <c r="DS41" s="617"/>
      <c r="DT41" s="617"/>
      <c r="DU41" s="617"/>
      <c r="DV41" s="618"/>
      <c r="DW41" s="602"/>
      <c r="DX41" s="603"/>
      <c r="DY41" s="603"/>
      <c r="DZ41" s="603"/>
      <c r="EA41" s="603"/>
      <c r="EB41" s="603"/>
      <c r="EC41" s="604"/>
    </row>
    <row r="42" spans="2:133" ht="11.25" customHeight="1" x14ac:dyDescent="0.2">
      <c r="B42" s="606" t="s">
        <v>351</v>
      </c>
      <c r="C42" s="607"/>
      <c r="D42" s="607"/>
      <c r="E42" s="607"/>
      <c r="F42" s="607"/>
      <c r="G42" s="607"/>
      <c r="H42" s="607"/>
      <c r="I42" s="607"/>
      <c r="J42" s="607"/>
      <c r="K42" s="607"/>
      <c r="L42" s="607"/>
      <c r="M42" s="607"/>
      <c r="N42" s="607"/>
      <c r="O42" s="607"/>
      <c r="P42" s="607"/>
      <c r="Q42" s="608"/>
      <c r="R42" s="609" t="s">
        <v>128</v>
      </c>
      <c r="S42" s="610"/>
      <c r="T42" s="610"/>
      <c r="U42" s="610"/>
      <c r="V42" s="610"/>
      <c r="W42" s="610"/>
      <c r="X42" s="610"/>
      <c r="Y42" s="611"/>
      <c r="Z42" s="635" t="s">
        <v>232</v>
      </c>
      <c r="AA42" s="635"/>
      <c r="AB42" s="635"/>
      <c r="AC42" s="635"/>
      <c r="AD42" s="636" t="s">
        <v>128</v>
      </c>
      <c r="AE42" s="636"/>
      <c r="AF42" s="636"/>
      <c r="AG42" s="636"/>
      <c r="AH42" s="636"/>
      <c r="AI42" s="636"/>
      <c r="AJ42" s="636"/>
      <c r="AK42" s="636"/>
      <c r="AL42" s="612" t="s">
        <v>232</v>
      </c>
      <c r="AM42" s="613"/>
      <c r="AN42" s="613"/>
      <c r="AO42" s="637"/>
      <c r="AQ42" s="650" t="s">
        <v>343</v>
      </c>
      <c r="AR42" s="651"/>
      <c r="AS42" s="651"/>
      <c r="AT42" s="651"/>
      <c r="AU42" s="651"/>
      <c r="AV42" s="651"/>
      <c r="AW42" s="651"/>
      <c r="AX42" s="651"/>
      <c r="AY42" s="652"/>
      <c r="AZ42" s="589">
        <v>1360931</v>
      </c>
      <c r="BA42" s="623"/>
      <c r="BB42" s="623"/>
      <c r="BC42" s="623"/>
      <c r="BD42" s="590"/>
      <c r="BE42" s="590"/>
      <c r="BF42" s="638"/>
      <c r="BG42" s="648"/>
      <c r="BH42" s="649"/>
      <c r="BI42" s="649"/>
      <c r="BJ42" s="649"/>
      <c r="BK42" s="649"/>
      <c r="BL42" s="215"/>
      <c r="BM42" s="587" t="s">
        <v>352</v>
      </c>
      <c r="BN42" s="587"/>
      <c r="BO42" s="587"/>
      <c r="BP42" s="587"/>
      <c r="BQ42" s="587"/>
      <c r="BR42" s="587"/>
      <c r="BS42" s="587"/>
      <c r="BT42" s="587"/>
      <c r="BU42" s="588"/>
      <c r="BV42" s="589">
        <v>302</v>
      </c>
      <c r="BW42" s="623"/>
      <c r="BX42" s="623"/>
      <c r="BY42" s="623"/>
      <c r="BZ42" s="623"/>
      <c r="CA42" s="623"/>
      <c r="CB42" s="639"/>
      <c r="CD42" s="606" t="s">
        <v>353</v>
      </c>
      <c r="CE42" s="607"/>
      <c r="CF42" s="607"/>
      <c r="CG42" s="607"/>
      <c r="CH42" s="607"/>
      <c r="CI42" s="607"/>
      <c r="CJ42" s="607"/>
      <c r="CK42" s="607"/>
      <c r="CL42" s="607"/>
      <c r="CM42" s="607"/>
      <c r="CN42" s="607"/>
      <c r="CO42" s="607"/>
      <c r="CP42" s="607"/>
      <c r="CQ42" s="608"/>
      <c r="CR42" s="609">
        <v>425139</v>
      </c>
      <c r="CS42" s="619"/>
      <c r="CT42" s="619"/>
      <c r="CU42" s="619"/>
      <c r="CV42" s="619"/>
      <c r="CW42" s="619"/>
      <c r="CX42" s="619"/>
      <c r="CY42" s="620"/>
      <c r="CZ42" s="612">
        <v>2.5</v>
      </c>
      <c r="DA42" s="621"/>
      <c r="DB42" s="621"/>
      <c r="DC42" s="622"/>
      <c r="DD42" s="615">
        <v>182139</v>
      </c>
      <c r="DE42" s="619"/>
      <c r="DF42" s="619"/>
      <c r="DG42" s="619"/>
      <c r="DH42" s="619"/>
      <c r="DI42" s="619"/>
      <c r="DJ42" s="619"/>
      <c r="DK42" s="620"/>
      <c r="DL42" s="616"/>
      <c r="DM42" s="617"/>
      <c r="DN42" s="617"/>
      <c r="DO42" s="617"/>
      <c r="DP42" s="617"/>
      <c r="DQ42" s="617"/>
      <c r="DR42" s="617"/>
      <c r="DS42" s="617"/>
      <c r="DT42" s="617"/>
      <c r="DU42" s="617"/>
      <c r="DV42" s="618"/>
      <c r="DW42" s="602"/>
      <c r="DX42" s="603"/>
      <c r="DY42" s="603"/>
      <c r="DZ42" s="603"/>
      <c r="EA42" s="603"/>
      <c r="EB42" s="603"/>
      <c r="EC42" s="604"/>
    </row>
    <row r="43" spans="2:133" ht="11.25" customHeight="1" x14ac:dyDescent="0.2">
      <c r="B43" s="606" t="s">
        <v>354</v>
      </c>
      <c r="C43" s="607"/>
      <c r="D43" s="607"/>
      <c r="E43" s="607"/>
      <c r="F43" s="607"/>
      <c r="G43" s="607"/>
      <c r="H43" s="607"/>
      <c r="I43" s="607"/>
      <c r="J43" s="607"/>
      <c r="K43" s="607"/>
      <c r="L43" s="607"/>
      <c r="M43" s="607"/>
      <c r="N43" s="607"/>
      <c r="O43" s="607"/>
      <c r="P43" s="607"/>
      <c r="Q43" s="608"/>
      <c r="R43" s="609">
        <v>710800</v>
      </c>
      <c r="S43" s="610"/>
      <c r="T43" s="610"/>
      <c r="U43" s="610"/>
      <c r="V43" s="610"/>
      <c r="W43" s="610"/>
      <c r="X43" s="610"/>
      <c r="Y43" s="611"/>
      <c r="Z43" s="635">
        <v>4</v>
      </c>
      <c r="AA43" s="635"/>
      <c r="AB43" s="635"/>
      <c r="AC43" s="635"/>
      <c r="AD43" s="636" t="s">
        <v>232</v>
      </c>
      <c r="AE43" s="636"/>
      <c r="AF43" s="636"/>
      <c r="AG43" s="636"/>
      <c r="AH43" s="636"/>
      <c r="AI43" s="636"/>
      <c r="AJ43" s="636"/>
      <c r="AK43" s="636"/>
      <c r="AL43" s="612" t="s">
        <v>128</v>
      </c>
      <c r="AM43" s="613"/>
      <c r="AN43" s="613"/>
      <c r="AO43" s="637"/>
      <c r="CD43" s="606" t="s">
        <v>355</v>
      </c>
      <c r="CE43" s="607"/>
      <c r="CF43" s="607"/>
      <c r="CG43" s="607"/>
      <c r="CH43" s="607"/>
      <c r="CI43" s="607"/>
      <c r="CJ43" s="607"/>
      <c r="CK43" s="607"/>
      <c r="CL43" s="607"/>
      <c r="CM43" s="607"/>
      <c r="CN43" s="607"/>
      <c r="CO43" s="607"/>
      <c r="CP43" s="607"/>
      <c r="CQ43" s="608"/>
      <c r="CR43" s="609">
        <v>20248</v>
      </c>
      <c r="CS43" s="619"/>
      <c r="CT43" s="619"/>
      <c r="CU43" s="619"/>
      <c r="CV43" s="619"/>
      <c r="CW43" s="619"/>
      <c r="CX43" s="619"/>
      <c r="CY43" s="620"/>
      <c r="CZ43" s="612">
        <v>0.1</v>
      </c>
      <c r="DA43" s="621"/>
      <c r="DB43" s="621"/>
      <c r="DC43" s="622"/>
      <c r="DD43" s="615">
        <v>20248</v>
      </c>
      <c r="DE43" s="619"/>
      <c r="DF43" s="619"/>
      <c r="DG43" s="619"/>
      <c r="DH43" s="619"/>
      <c r="DI43" s="619"/>
      <c r="DJ43" s="619"/>
      <c r="DK43" s="620"/>
      <c r="DL43" s="616"/>
      <c r="DM43" s="617"/>
      <c r="DN43" s="617"/>
      <c r="DO43" s="617"/>
      <c r="DP43" s="617"/>
      <c r="DQ43" s="617"/>
      <c r="DR43" s="617"/>
      <c r="DS43" s="617"/>
      <c r="DT43" s="617"/>
      <c r="DU43" s="617"/>
      <c r="DV43" s="618"/>
      <c r="DW43" s="602"/>
      <c r="DX43" s="603"/>
      <c r="DY43" s="603"/>
      <c r="DZ43" s="603"/>
      <c r="EA43" s="603"/>
      <c r="EB43" s="603"/>
      <c r="EC43" s="604"/>
    </row>
    <row r="44" spans="2:133" ht="11.25" customHeight="1" x14ac:dyDescent="0.2">
      <c r="B44" s="586" t="s">
        <v>356</v>
      </c>
      <c r="C44" s="587"/>
      <c r="D44" s="587"/>
      <c r="E44" s="587"/>
      <c r="F44" s="587"/>
      <c r="G44" s="587"/>
      <c r="H44" s="587"/>
      <c r="I44" s="587"/>
      <c r="J44" s="587"/>
      <c r="K44" s="587"/>
      <c r="L44" s="587"/>
      <c r="M44" s="587"/>
      <c r="N44" s="587"/>
      <c r="O44" s="587"/>
      <c r="P44" s="587"/>
      <c r="Q44" s="588"/>
      <c r="R44" s="589">
        <v>17887291</v>
      </c>
      <c r="S44" s="623"/>
      <c r="T44" s="623"/>
      <c r="U44" s="623"/>
      <c r="V44" s="623"/>
      <c r="W44" s="623"/>
      <c r="X44" s="623"/>
      <c r="Y44" s="624"/>
      <c r="Z44" s="625">
        <v>100</v>
      </c>
      <c r="AA44" s="625"/>
      <c r="AB44" s="625"/>
      <c r="AC44" s="625"/>
      <c r="AD44" s="626">
        <v>10230388</v>
      </c>
      <c r="AE44" s="626"/>
      <c r="AF44" s="626"/>
      <c r="AG44" s="626"/>
      <c r="AH44" s="626"/>
      <c r="AI44" s="626"/>
      <c r="AJ44" s="626"/>
      <c r="AK44" s="626"/>
      <c r="AL44" s="592">
        <v>100</v>
      </c>
      <c r="AM44" s="627"/>
      <c r="AN44" s="627"/>
      <c r="AO44" s="628"/>
      <c r="CD44" s="629" t="s">
        <v>303</v>
      </c>
      <c r="CE44" s="630"/>
      <c r="CF44" s="606" t="s">
        <v>357</v>
      </c>
      <c r="CG44" s="607"/>
      <c r="CH44" s="607"/>
      <c r="CI44" s="607"/>
      <c r="CJ44" s="607"/>
      <c r="CK44" s="607"/>
      <c r="CL44" s="607"/>
      <c r="CM44" s="607"/>
      <c r="CN44" s="607"/>
      <c r="CO44" s="607"/>
      <c r="CP44" s="607"/>
      <c r="CQ44" s="608"/>
      <c r="CR44" s="609">
        <v>424723</v>
      </c>
      <c r="CS44" s="610"/>
      <c r="CT44" s="610"/>
      <c r="CU44" s="610"/>
      <c r="CV44" s="610"/>
      <c r="CW44" s="610"/>
      <c r="CX44" s="610"/>
      <c r="CY44" s="611"/>
      <c r="CZ44" s="612">
        <v>2.5</v>
      </c>
      <c r="DA44" s="613"/>
      <c r="DB44" s="613"/>
      <c r="DC44" s="614"/>
      <c r="DD44" s="615">
        <v>181848</v>
      </c>
      <c r="DE44" s="610"/>
      <c r="DF44" s="610"/>
      <c r="DG44" s="610"/>
      <c r="DH44" s="610"/>
      <c r="DI44" s="610"/>
      <c r="DJ44" s="610"/>
      <c r="DK44" s="611"/>
      <c r="DL44" s="616"/>
      <c r="DM44" s="617"/>
      <c r="DN44" s="617"/>
      <c r="DO44" s="617"/>
      <c r="DP44" s="617"/>
      <c r="DQ44" s="617"/>
      <c r="DR44" s="617"/>
      <c r="DS44" s="617"/>
      <c r="DT44" s="617"/>
      <c r="DU44" s="617"/>
      <c r="DV44" s="618"/>
      <c r="DW44" s="602"/>
      <c r="DX44" s="603"/>
      <c r="DY44" s="603"/>
      <c r="DZ44" s="603"/>
      <c r="EA44" s="603"/>
      <c r="EB44" s="603"/>
      <c r="EC44" s="604"/>
    </row>
    <row r="45" spans="2:133" ht="11.25" customHeight="1" x14ac:dyDescent="0.2">
      <c r="CD45" s="631"/>
      <c r="CE45" s="632"/>
      <c r="CF45" s="606" t="s">
        <v>358</v>
      </c>
      <c r="CG45" s="607"/>
      <c r="CH45" s="607"/>
      <c r="CI45" s="607"/>
      <c r="CJ45" s="607"/>
      <c r="CK45" s="607"/>
      <c r="CL45" s="607"/>
      <c r="CM45" s="607"/>
      <c r="CN45" s="607"/>
      <c r="CO45" s="607"/>
      <c r="CP45" s="607"/>
      <c r="CQ45" s="608"/>
      <c r="CR45" s="609">
        <v>39146</v>
      </c>
      <c r="CS45" s="619"/>
      <c r="CT45" s="619"/>
      <c r="CU45" s="619"/>
      <c r="CV45" s="619"/>
      <c r="CW45" s="619"/>
      <c r="CX45" s="619"/>
      <c r="CY45" s="620"/>
      <c r="CZ45" s="612">
        <v>0.2</v>
      </c>
      <c r="DA45" s="621"/>
      <c r="DB45" s="621"/>
      <c r="DC45" s="622"/>
      <c r="DD45" s="615">
        <v>9221</v>
      </c>
      <c r="DE45" s="619"/>
      <c r="DF45" s="619"/>
      <c r="DG45" s="619"/>
      <c r="DH45" s="619"/>
      <c r="DI45" s="619"/>
      <c r="DJ45" s="619"/>
      <c r="DK45" s="620"/>
      <c r="DL45" s="616"/>
      <c r="DM45" s="617"/>
      <c r="DN45" s="617"/>
      <c r="DO45" s="617"/>
      <c r="DP45" s="617"/>
      <c r="DQ45" s="617"/>
      <c r="DR45" s="617"/>
      <c r="DS45" s="617"/>
      <c r="DT45" s="617"/>
      <c r="DU45" s="617"/>
      <c r="DV45" s="618"/>
      <c r="DW45" s="602"/>
      <c r="DX45" s="603"/>
      <c r="DY45" s="603"/>
      <c r="DZ45" s="603"/>
      <c r="EA45" s="603"/>
      <c r="EB45" s="603"/>
      <c r="EC45" s="604"/>
    </row>
    <row r="46" spans="2:133" ht="11.25" customHeight="1" x14ac:dyDescent="0.2">
      <c r="B46" s="205" t="s">
        <v>359</v>
      </c>
      <c r="CD46" s="631"/>
      <c r="CE46" s="632"/>
      <c r="CF46" s="606" t="s">
        <v>360</v>
      </c>
      <c r="CG46" s="607"/>
      <c r="CH46" s="607"/>
      <c r="CI46" s="607"/>
      <c r="CJ46" s="607"/>
      <c r="CK46" s="607"/>
      <c r="CL46" s="607"/>
      <c r="CM46" s="607"/>
      <c r="CN46" s="607"/>
      <c r="CO46" s="607"/>
      <c r="CP46" s="607"/>
      <c r="CQ46" s="608"/>
      <c r="CR46" s="609">
        <v>371161</v>
      </c>
      <c r="CS46" s="610"/>
      <c r="CT46" s="610"/>
      <c r="CU46" s="610"/>
      <c r="CV46" s="610"/>
      <c r="CW46" s="610"/>
      <c r="CX46" s="610"/>
      <c r="CY46" s="611"/>
      <c r="CZ46" s="612">
        <v>2.2000000000000002</v>
      </c>
      <c r="DA46" s="613"/>
      <c r="DB46" s="613"/>
      <c r="DC46" s="614"/>
      <c r="DD46" s="615">
        <v>158211</v>
      </c>
      <c r="DE46" s="610"/>
      <c r="DF46" s="610"/>
      <c r="DG46" s="610"/>
      <c r="DH46" s="610"/>
      <c r="DI46" s="610"/>
      <c r="DJ46" s="610"/>
      <c r="DK46" s="611"/>
      <c r="DL46" s="616"/>
      <c r="DM46" s="617"/>
      <c r="DN46" s="617"/>
      <c r="DO46" s="617"/>
      <c r="DP46" s="617"/>
      <c r="DQ46" s="617"/>
      <c r="DR46" s="617"/>
      <c r="DS46" s="617"/>
      <c r="DT46" s="617"/>
      <c r="DU46" s="617"/>
      <c r="DV46" s="618"/>
      <c r="DW46" s="602"/>
      <c r="DX46" s="603"/>
      <c r="DY46" s="603"/>
      <c r="DZ46" s="603"/>
      <c r="EA46" s="603"/>
      <c r="EB46" s="603"/>
      <c r="EC46" s="604"/>
    </row>
    <row r="47" spans="2:133" ht="11.25" customHeight="1" x14ac:dyDescent="0.2">
      <c r="B47" s="605" t="s">
        <v>361</v>
      </c>
      <c r="C47" s="605"/>
      <c r="D47" s="605"/>
      <c r="E47" s="605"/>
      <c r="F47" s="605"/>
      <c r="G47" s="605"/>
      <c r="H47" s="605"/>
      <c r="I47" s="605"/>
      <c r="J47" s="605"/>
      <c r="K47" s="605"/>
      <c r="L47" s="605"/>
      <c r="M47" s="605"/>
      <c r="N47" s="605"/>
      <c r="O47" s="605"/>
      <c r="P47" s="605"/>
      <c r="Q47" s="605"/>
      <c r="R47" s="605"/>
      <c r="S47" s="605"/>
      <c r="T47" s="605"/>
      <c r="U47" s="605"/>
      <c r="V47" s="605"/>
      <c r="W47" s="605"/>
      <c r="X47" s="605"/>
      <c r="Y47" s="605"/>
      <c r="Z47" s="605"/>
      <c r="AA47" s="605"/>
      <c r="AB47" s="605"/>
      <c r="AC47" s="605"/>
      <c r="AD47" s="605"/>
      <c r="AE47" s="605"/>
      <c r="AF47" s="605"/>
      <c r="AG47" s="605"/>
      <c r="AH47" s="605"/>
      <c r="AI47" s="605"/>
      <c r="AJ47" s="605"/>
      <c r="AK47" s="605"/>
      <c r="AL47" s="605"/>
      <c r="AM47" s="605"/>
      <c r="AN47" s="605"/>
      <c r="AO47" s="605"/>
      <c r="AP47" s="605"/>
      <c r="AQ47" s="605"/>
      <c r="AR47" s="605"/>
      <c r="AS47" s="605"/>
      <c r="AT47" s="605"/>
      <c r="AU47" s="605"/>
      <c r="AV47" s="605"/>
      <c r="AW47" s="605"/>
      <c r="AX47" s="605"/>
      <c r="AY47" s="605"/>
      <c r="AZ47" s="605"/>
      <c r="BA47" s="605"/>
      <c r="BB47" s="605"/>
      <c r="BC47" s="605"/>
      <c r="BD47" s="605"/>
      <c r="BE47" s="605"/>
      <c r="BF47" s="605"/>
      <c r="BG47" s="605"/>
      <c r="BH47" s="605"/>
      <c r="BI47" s="605"/>
      <c r="BJ47" s="605"/>
      <c r="BK47" s="605"/>
      <c r="BL47" s="605"/>
      <c r="BM47" s="605"/>
      <c r="BN47" s="605"/>
      <c r="BO47" s="605"/>
      <c r="BP47" s="605"/>
      <c r="BQ47" s="605"/>
      <c r="BR47" s="605"/>
      <c r="BS47" s="605"/>
      <c r="BT47" s="605"/>
      <c r="BU47" s="605"/>
      <c r="BV47" s="605"/>
      <c r="BW47" s="605"/>
      <c r="BX47" s="605"/>
      <c r="BY47" s="605"/>
      <c r="BZ47" s="605"/>
      <c r="CA47" s="605"/>
      <c r="CB47" s="605"/>
      <c r="CD47" s="631"/>
      <c r="CE47" s="632"/>
      <c r="CF47" s="606" t="s">
        <v>362</v>
      </c>
      <c r="CG47" s="607"/>
      <c r="CH47" s="607"/>
      <c r="CI47" s="607"/>
      <c r="CJ47" s="607"/>
      <c r="CK47" s="607"/>
      <c r="CL47" s="607"/>
      <c r="CM47" s="607"/>
      <c r="CN47" s="607"/>
      <c r="CO47" s="607"/>
      <c r="CP47" s="607"/>
      <c r="CQ47" s="608"/>
      <c r="CR47" s="609">
        <v>416</v>
      </c>
      <c r="CS47" s="619"/>
      <c r="CT47" s="619"/>
      <c r="CU47" s="619"/>
      <c r="CV47" s="619"/>
      <c r="CW47" s="619"/>
      <c r="CX47" s="619"/>
      <c r="CY47" s="620"/>
      <c r="CZ47" s="612">
        <v>0</v>
      </c>
      <c r="DA47" s="621"/>
      <c r="DB47" s="621"/>
      <c r="DC47" s="622"/>
      <c r="DD47" s="615">
        <v>291</v>
      </c>
      <c r="DE47" s="619"/>
      <c r="DF47" s="619"/>
      <c r="DG47" s="619"/>
      <c r="DH47" s="619"/>
      <c r="DI47" s="619"/>
      <c r="DJ47" s="619"/>
      <c r="DK47" s="620"/>
      <c r="DL47" s="616"/>
      <c r="DM47" s="617"/>
      <c r="DN47" s="617"/>
      <c r="DO47" s="617"/>
      <c r="DP47" s="617"/>
      <c r="DQ47" s="617"/>
      <c r="DR47" s="617"/>
      <c r="DS47" s="617"/>
      <c r="DT47" s="617"/>
      <c r="DU47" s="617"/>
      <c r="DV47" s="618"/>
      <c r="DW47" s="602"/>
      <c r="DX47" s="603"/>
      <c r="DY47" s="603"/>
      <c r="DZ47" s="603"/>
      <c r="EA47" s="603"/>
      <c r="EB47" s="603"/>
      <c r="EC47" s="604"/>
    </row>
    <row r="48" spans="2:133" ht="10.8" x14ac:dyDescent="0.2">
      <c r="B48" s="605" t="s">
        <v>363</v>
      </c>
      <c r="C48" s="605"/>
      <c r="D48" s="605"/>
      <c r="E48" s="605"/>
      <c r="F48" s="605"/>
      <c r="G48" s="605"/>
      <c r="H48" s="605"/>
      <c r="I48" s="605"/>
      <c r="J48" s="605"/>
      <c r="K48" s="605"/>
      <c r="L48" s="605"/>
      <c r="M48" s="605"/>
      <c r="N48" s="605"/>
      <c r="O48" s="605"/>
      <c r="P48" s="605"/>
      <c r="Q48" s="605"/>
      <c r="R48" s="605"/>
      <c r="S48" s="605"/>
      <c r="T48" s="605"/>
      <c r="U48" s="605"/>
      <c r="V48" s="605"/>
      <c r="W48" s="605"/>
      <c r="X48" s="605"/>
      <c r="Y48" s="605"/>
      <c r="Z48" s="605"/>
      <c r="AA48" s="605"/>
      <c r="AB48" s="605"/>
      <c r="AC48" s="605"/>
      <c r="AD48" s="605"/>
      <c r="AE48" s="605"/>
      <c r="AF48" s="605"/>
      <c r="AG48" s="605"/>
      <c r="AH48" s="605"/>
      <c r="AI48" s="605"/>
      <c r="AJ48" s="605"/>
      <c r="AK48" s="605"/>
      <c r="AL48" s="605"/>
      <c r="AM48" s="605"/>
      <c r="AN48" s="605"/>
      <c r="AO48" s="605"/>
      <c r="AP48" s="605"/>
      <c r="AQ48" s="605"/>
      <c r="AR48" s="605"/>
      <c r="AS48" s="605"/>
      <c r="AT48" s="605"/>
      <c r="AU48" s="605"/>
      <c r="AV48" s="605"/>
      <c r="AW48" s="605"/>
      <c r="AX48" s="605"/>
      <c r="AY48" s="605"/>
      <c r="AZ48" s="605"/>
      <c r="BA48" s="605"/>
      <c r="BB48" s="605"/>
      <c r="BC48" s="605"/>
      <c r="BD48" s="605"/>
      <c r="BE48" s="605"/>
      <c r="BF48" s="605"/>
      <c r="BG48" s="605"/>
      <c r="BH48" s="605"/>
      <c r="BI48" s="605"/>
      <c r="BJ48" s="605"/>
      <c r="BK48" s="605"/>
      <c r="BL48" s="605"/>
      <c r="BM48" s="605"/>
      <c r="BN48" s="605"/>
      <c r="BO48" s="605"/>
      <c r="BP48" s="605"/>
      <c r="BQ48" s="605"/>
      <c r="BR48" s="605"/>
      <c r="BS48" s="605"/>
      <c r="BT48" s="605"/>
      <c r="BU48" s="605"/>
      <c r="BV48" s="605"/>
      <c r="BW48" s="605"/>
      <c r="BX48" s="605"/>
      <c r="BY48" s="605"/>
      <c r="BZ48" s="605"/>
      <c r="CA48" s="605"/>
      <c r="CB48" s="605"/>
      <c r="CD48" s="633"/>
      <c r="CE48" s="634"/>
      <c r="CF48" s="606" t="s">
        <v>364</v>
      </c>
      <c r="CG48" s="607"/>
      <c r="CH48" s="607"/>
      <c r="CI48" s="607"/>
      <c r="CJ48" s="607"/>
      <c r="CK48" s="607"/>
      <c r="CL48" s="607"/>
      <c r="CM48" s="607"/>
      <c r="CN48" s="607"/>
      <c r="CO48" s="607"/>
      <c r="CP48" s="607"/>
      <c r="CQ48" s="608"/>
      <c r="CR48" s="609" t="s">
        <v>128</v>
      </c>
      <c r="CS48" s="610"/>
      <c r="CT48" s="610"/>
      <c r="CU48" s="610"/>
      <c r="CV48" s="610"/>
      <c r="CW48" s="610"/>
      <c r="CX48" s="610"/>
      <c r="CY48" s="611"/>
      <c r="CZ48" s="612" t="s">
        <v>232</v>
      </c>
      <c r="DA48" s="613"/>
      <c r="DB48" s="613"/>
      <c r="DC48" s="614"/>
      <c r="DD48" s="615" t="s">
        <v>232</v>
      </c>
      <c r="DE48" s="610"/>
      <c r="DF48" s="610"/>
      <c r="DG48" s="610"/>
      <c r="DH48" s="610"/>
      <c r="DI48" s="610"/>
      <c r="DJ48" s="610"/>
      <c r="DK48" s="611"/>
      <c r="DL48" s="616"/>
      <c r="DM48" s="617"/>
      <c r="DN48" s="617"/>
      <c r="DO48" s="617"/>
      <c r="DP48" s="617"/>
      <c r="DQ48" s="617"/>
      <c r="DR48" s="617"/>
      <c r="DS48" s="617"/>
      <c r="DT48" s="617"/>
      <c r="DU48" s="617"/>
      <c r="DV48" s="618"/>
      <c r="DW48" s="602"/>
      <c r="DX48" s="603"/>
      <c r="DY48" s="603"/>
      <c r="DZ48" s="603"/>
      <c r="EA48" s="603"/>
      <c r="EB48" s="603"/>
      <c r="EC48" s="604"/>
    </row>
    <row r="49" spans="2:133" ht="11.25" customHeight="1" x14ac:dyDescent="0.2">
      <c r="B49" s="216"/>
      <c r="CD49" s="586" t="s">
        <v>365</v>
      </c>
      <c r="CE49" s="587"/>
      <c r="CF49" s="587"/>
      <c r="CG49" s="587"/>
      <c r="CH49" s="587"/>
      <c r="CI49" s="587"/>
      <c r="CJ49" s="587"/>
      <c r="CK49" s="587"/>
      <c r="CL49" s="587"/>
      <c r="CM49" s="587"/>
      <c r="CN49" s="587"/>
      <c r="CO49" s="587"/>
      <c r="CP49" s="587"/>
      <c r="CQ49" s="588"/>
      <c r="CR49" s="589">
        <v>16947118</v>
      </c>
      <c r="CS49" s="590"/>
      <c r="CT49" s="590"/>
      <c r="CU49" s="590"/>
      <c r="CV49" s="590"/>
      <c r="CW49" s="590"/>
      <c r="CX49" s="590"/>
      <c r="CY49" s="591"/>
      <c r="CZ49" s="592">
        <v>100</v>
      </c>
      <c r="DA49" s="593"/>
      <c r="DB49" s="593"/>
      <c r="DC49" s="594"/>
      <c r="DD49" s="595">
        <v>11963295</v>
      </c>
      <c r="DE49" s="590"/>
      <c r="DF49" s="590"/>
      <c r="DG49" s="590"/>
      <c r="DH49" s="590"/>
      <c r="DI49" s="590"/>
      <c r="DJ49" s="590"/>
      <c r="DK49" s="591"/>
      <c r="DL49" s="596"/>
      <c r="DM49" s="597"/>
      <c r="DN49" s="597"/>
      <c r="DO49" s="597"/>
      <c r="DP49" s="597"/>
      <c r="DQ49" s="597"/>
      <c r="DR49" s="597"/>
      <c r="DS49" s="597"/>
      <c r="DT49" s="597"/>
      <c r="DU49" s="597"/>
      <c r="DV49" s="598"/>
      <c r="DW49" s="599"/>
      <c r="DX49" s="600"/>
      <c r="DY49" s="600"/>
      <c r="DZ49" s="600"/>
      <c r="EA49" s="600"/>
      <c r="EB49" s="600"/>
      <c r="EC49" s="601"/>
    </row>
    <row r="50" spans="2:133" ht="10.8" hidden="1" x14ac:dyDescent="0.2">
      <c r="B50" s="216"/>
    </row>
  </sheetData>
  <sheetProtection algorithmName="SHA-512" hashValue="HKPk/nGa4VgN1mYSnxEufjCtjkNOtRXY1p2ujACf23tM0fextqiWzkEwA3FxRh0DowLDChjfbwhO9fNmeGlfCQ==" saltValue="Mxau8xrqmNmPo51rs3wPkQ=="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2" zeroHeight="1" x14ac:dyDescent="0.2"/>
  <cols>
    <col min="1" max="130" width="2.77734375" style="222" customWidth="1"/>
    <col min="131" max="131" width="1.6640625" style="222" customWidth="1"/>
    <col min="132" max="16384" width="9" style="222" hidden="1"/>
  </cols>
  <sheetData>
    <row r="1" spans="1:131" ht="11.25" customHeight="1" thickBot="1" x14ac:dyDescent="0.25">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x14ac:dyDescent="0.25">
      <c r="A2" s="1073" t="s">
        <v>366</v>
      </c>
      <c r="B2" s="1073"/>
      <c r="C2" s="1073"/>
      <c r="D2" s="1073"/>
      <c r="E2" s="1073"/>
      <c r="F2" s="1073"/>
      <c r="G2" s="1073"/>
      <c r="H2" s="1073"/>
      <c r="I2" s="1073"/>
      <c r="J2" s="1073"/>
      <c r="K2" s="1073"/>
      <c r="L2" s="1073"/>
      <c r="M2" s="1073"/>
      <c r="N2" s="1073"/>
      <c r="O2" s="1073"/>
      <c r="P2" s="1073"/>
      <c r="Q2" s="1073"/>
      <c r="R2" s="1073"/>
      <c r="S2" s="1073"/>
      <c r="T2" s="1073"/>
      <c r="U2" s="1073"/>
      <c r="V2" s="1073"/>
      <c r="W2" s="1073"/>
      <c r="X2" s="1073"/>
      <c r="Y2" s="1073"/>
      <c r="Z2" s="1073"/>
      <c r="AA2" s="1073"/>
      <c r="AB2" s="1073"/>
      <c r="AC2" s="1073"/>
      <c r="AD2" s="1073"/>
      <c r="AE2" s="1073"/>
      <c r="AF2" s="1073"/>
      <c r="AG2" s="1073"/>
      <c r="AH2" s="1073"/>
      <c r="AI2" s="1073"/>
      <c r="AJ2" s="1073"/>
      <c r="AK2" s="1073"/>
      <c r="AL2" s="1073"/>
      <c r="AM2" s="1073"/>
      <c r="AN2" s="1073"/>
      <c r="AO2" s="1073"/>
      <c r="AP2" s="1073"/>
      <c r="AQ2" s="1073"/>
      <c r="AR2" s="1073"/>
      <c r="AS2" s="1073"/>
      <c r="AT2" s="1073"/>
      <c r="AU2" s="1073"/>
      <c r="AV2" s="1073"/>
      <c r="AW2" s="1073"/>
      <c r="AX2" s="1073"/>
      <c r="AY2" s="1073"/>
      <c r="AZ2" s="1073"/>
      <c r="BA2" s="1073"/>
      <c r="BB2" s="1073"/>
      <c r="BC2" s="1073"/>
      <c r="BD2" s="1073"/>
      <c r="BE2" s="1073"/>
      <c r="BF2" s="1073"/>
      <c r="BG2" s="1073"/>
      <c r="BH2" s="1073"/>
      <c r="BI2" s="1073"/>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1074" t="s">
        <v>367</v>
      </c>
      <c r="DK2" s="1075"/>
      <c r="DL2" s="1075"/>
      <c r="DM2" s="1075"/>
      <c r="DN2" s="1075"/>
      <c r="DO2" s="1076"/>
      <c r="DP2" s="219"/>
      <c r="DQ2" s="1074" t="s">
        <v>368</v>
      </c>
      <c r="DR2" s="1075"/>
      <c r="DS2" s="1075"/>
      <c r="DT2" s="1075"/>
      <c r="DU2" s="1075"/>
      <c r="DV2" s="1075"/>
      <c r="DW2" s="1075"/>
      <c r="DX2" s="1075"/>
      <c r="DY2" s="1075"/>
      <c r="DZ2" s="1076"/>
      <c r="EA2" s="221"/>
    </row>
    <row r="3" spans="1:131" ht="11.25" customHeight="1" x14ac:dyDescent="0.2">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6" customFormat="1" ht="26.25" customHeight="1" thickBot="1" x14ac:dyDescent="0.25">
      <c r="A4" s="1042" t="s">
        <v>369</v>
      </c>
      <c r="B4" s="1042"/>
      <c r="C4" s="1042"/>
      <c r="D4" s="1042"/>
      <c r="E4" s="1042"/>
      <c r="F4" s="1042"/>
      <c r="G4" s="1042"/>
      <c r="H4" s="1042"/>
      <c r="I4" s="1042"/>
      <c r="J4" s="1042"/>
      <c r="K4" s="1042"/>
      <c r="L4" s="1042"/>
      <c r="M4" s="1042"/>
      <c r="N4" s="1042"/>
      <c r="O4" s="1042"/>
      <c r="P4" s="1042"/>
      <c r="Q4" s="1042"/>
      <c r="R4" s="1042"/>
      <c r="S4" s="1042"/>
      <c r="T4" s="1042"/>
      <c r="U4" s="1042"/>
      <c r="V4" s="1042"/>
      <c r="W4" s="1042"/>
      <c r="X4" s="1042"/>
      <c r="Y4" s="1042"/>
      <c r="Z4" s="1042"/>
      <c r="AA4" s="1042"/>
      <c r="AB4" s="1042"/>
      <c r="AC4" s="1042"/>
      <c r="AD4" s="1042"/>
      <c r="AE4" s="1042"/>
      <c r="AF4" s="1042"/>
      <c r="AG4" s="1042"/>
      <c r="AH4" s="1042"/>
      <c r="AI4" s="1042"/>
      <c r="AJ4" s="1042"/>
      <c r="AK4" s="1042"/>
      <c r="AL4" s="1042"/>
      <c r="AM4" s="1042"/>
      <c r="AN4" s="1042"/>
      <c r="AO4" s="1042"/>
      <c r="AP4" s="1042"/>
      <c r="AQ4" s="1042"/>
      <c r="AR4" s="1042"/>
      <c r="AS4" s="1042"/>
      <c r="AT4" s="1042"/>
      <c r="AU4" s="1042"/>
      <c r="AV4" s="1042"/>
      <c r="AW4" s="1042"/>
      <c r="AX4" s="1042"/>
      <c r="AY4" s="1042"/>
      <c r="AZ4" s="223"/>
      <c r="BA4" s="223"/>
      <c r="BB4" s="223"/>
      <c r="BC4" s="223"/>
      <c r="BD4" s="223"/>
      <c r="BE4" s="224"/>
      <c r="BF4" s="224"/>
      <c r="BG4" s="224"/>
      <c r="BH4" s="224"/>
      <c r="BI4" s="224"/>
      <c r="BJ4" s="224"/>
      <c r="BK4" s="224"/>
      <c r="BL4" s="224"/>
      <c r="BM4" s="224"/>
      <c r="BN4" s="224"/>
      <c r="BO4" s="224"/>
      <c r="BP4" s="224"/>
      <c r="BQ4" s="713" t="s">
        <v>370</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5"/>
    </row>
    <row r="5" spans="1:131" s="226" customFormat="1" ht="26.25" customHeight="1" x14ac:dyDescent="0.2">
      <c r="A5" s="978" t="s">
        <v>371</v>
      </c>
      <c r="B5" s="979"/>
      <c r="C5" s="979"/>
      <c r="D5" s="979"/>
      <c r="E5" s="979"/>
      <c r="F5" s="979"/>
      <c r="G5" s="979"/>
      <c r="H5" s="979"/>
      <c r="I5" s="979"/>
      <c r="J5" s="979"/>
      <c r="K5" s="979"/>
      <c r="L5" s="979"/>
      <c r="M5" s="979"/>
      <c r="N5" s="979"/>
      <c r="O5" s="979"/>
      <c r="P5" s="980"/>
      <c r="Q5" s="984" t="s">
        <v>372</v>
      </c>
      <c r="R5" s="985"/>
      <c r="S5" s="985"/>
      <c r="T5" s="985"/>
      <c r="U5" s="986"/>
      <c r="V5" s="984" t="s">
        <v>373</v>
      </c>
      <c r="W5" s="985"/>
      <c r="X5" s="985"/>
      <c r="Y5" s="985"/>
      <c r="Z5" s="986"/>
      <c r="AA5" s="984" t="s">
        <v>374</v>
      </c>
      <c r="AB5" s="985"/>
      <c r="AC5" s="985"/>
      <c r="AD5" s="985"/>
      <c r="AE5" s="985"/>
      <c r="AF5" s="1077" t="s">
        <v>375</v>
      </c>
      <c r="AG5" s="985"/>
      <c r="AH5" s="985"/>
      <c r="AI5" s="985"/>
      <c r="AJ5" s="998"/>
      <c r="AK5" s="985" t="s">
        <v>376</v>
      </c>
      <c r="AL5" s="985"/>
      <c r="AM5" s="985"/>
      <c r="AN5" s="985"/>
      <c r="AO5" s="986"/>
      <c r="AP5" s="984" t="s">
        <v>377</v>
      </c>
      <c r="AQ5" s="985"/>
      <c r="AR5" s="985"/>
      <c r="AS5" s="985"/>
      <c r="AT5" s="986"/>
      <c r="AU5" s="984" t="s">
        <v>378</v>
      </c>
      <c r="AV5" s="985"/>
      <c r="AW5" s="985"/>
      <c r="AX5" s="985"/>
      <c r="AY5" s="998"/>
      <c r="AZ5" s="223"/>
      <c r="BA5" s="223"/>
      <c r="BB5" s="223"/>
      <c r="BC5" s="223"/>
      <c r="BD5" s="223"/>
      <c r="BE5" s="224"/>
      <c r="BF5" s="224"/>
      <c r="BG5" s="224"/>
      <c r="BH5" s="224"/>
      <c r="BI5" s="224"/>
      <c r="BJ5" s="224"/>
      <c r="BK5" s="224"/>
      <c r="BL5" s="224"/>
      <c r="BM5" s="224"/>
      <c r="BN5" s="224"/>
      <c r="BO5" s="224"/>
      <c r="BP5" s="224"/>
      <c r="BQ5" s="978" t="s">
        <v>379</v>
      </c>
      <c r="BR5" s="979"/>
      <c r="BS5" s="979"/>
      <c r="BT5" s="979"/>
      <c r="BU5" s="979"/>
      <c r="BV5" s="979"/>
      <c r="BW5" s="979"/>
      <c r="BX5" s="979"/>
      <c r="BY5" s="979"/>
      <c r="BZ5" s="979"/>
      <c r="CA5" s="979"/>
      <c r="CB5" s="979"/>
      <c r="CC5" s="979"/>
      <c r="CD5" s="979"/>
      <c r="CE5" s="979"/>
      <c r="CF5" s="979"/>
      <c r="CG5" s="980"/>
      <c r="CH5" s="984" t="s">
        <v>380</v>
      </c>
      <c r="CI5" s="985"/>
      <c r="CJ5" s="985"/>
      <c r="CK5" s="985"/>
      <c r="CL5" s="986"/>
      <c r="CM5" s="984" t="s">
        <v>381</v>
      </c>
      <c r="CN5" s="985"/>
      <c r="CO5" s="985"/>
      <c r="CP5" s="985"/>
      <c r="CQ5" s="986"/>
      <c r="CR5" s="984" t="s">
        <v>382</v>
      </c>
      <c r="CS5" s="985"/>
      <c r="CT5" s="985"/>
      <c r="CU5" s="985"/>
      <c r="CV5" s="986"/>
      <c r="CW5" s="984" t="s">
        <v>383</v>
      </c>
      <c r="CX5" s="985"/>
      <c r="CY5" s="985"/>
      <c r="CZ5" s="985"/>
      <c r="DA5" s="986"/>
      <c r="DB5" s="984" t="s">
        <v>384</v>
      </c>
      <c r="DC5" s="985"/>
      <c r="DD5" s="985"/>
      <c r="DE5" s="985"/>
      <c r="DF5" s="986"/>
      <c r="DG5" s="1067" t="s">
        <v>385</v>
      </c>
      <c r="DH5" s="1068"/>
      <c r="DI5" s="1068"/>
      <c r="DJ5" s="1068"/>
      <c r="DK5" s="1069"/>
      <c r="DL5" s="1067" t="s">
        <v>386</v>
      </c>
      <c r="DM5" s="1068"/>
      <c r="DN5" s="1068"/>
      <c r="DO5" s="1068"/>
      <c r="DP5" s="1069"/>
      <c r="DQ5" s="984" t="s">
        <v>387</v>
      </c>
      <c r="DR5" s="985"/>
      <c r="DS5" s="985"/>
      <c r="DT5" s="985"/>
      <c r="DU5" s="986"/>
      <c r="DV5" s="984" t="s">
        <v>378</v>
      </c>
      <c r="DW5" s="985"/>
      <c r="DX5" s="985"/>
      <c r="DY5" s="985"/>
      <c r="DZ5" s="998"/>
      <c r="EA5" s="225"/>
    </row>
    <row r="6" spans="1:131" s="226" customFormat="1" ht="26.25" customHeight="1" thickBot="1" x14ac:dyDescent="0.25">
      <c r="A6" s="981"/>
      <c r="B6" s="982"/>
      <c r="C6" s="982"/>
      <c r="D6" s="982"/>
      <c r="E6" s="982"/>
      <c r="F6" s="982"/>
      <c r="G6" s="982"/>
      <c r="H6" s="982"/>
      <c r="I6" s="982"/>
      <c r="J6" s="982"/>
      <c r="K6" s="982"/>
      <c r="L6" s="982"/>
      <c r="M6" s="982"/>
      <c r="N6" s="982"/>
      <c r="O6" s="982"/>
      <c r="P6" s="983"/>
      <c r="Q6" s="987"/>
      <c r="R6" s="988"/>
      <c r="S6" s="988"/>
      <c r="T6" s="988"/>
      <c r="U6" s="989"/>
      <c r="V6" s="987"/>
      <c r="W6" s="988"/>
      <c r="X6" s="988"/>
      <c r="Y6" s="988"/>
      <c r="Z6" s="989"/>
      <c r="AA6" s="987"/>
      <c r="AB6" s="988"/>
      <c r="AC6" s="988"/>
      <c r="AD6" s="988"/>
      <c r="AE6" s="988"/>
      <c r="AF6" s="1078"/>
      <c r="AG6" s="988"/>
      <c r="AH6" s="988"/>
      <c r="AI6" s="988"/>
      <c r="AJ6" s="999"/>
      <c r="AK6" s="988"/>
      <c r="AL6" s="988"/>
      <c r="AM6" s="988"/>
      <c r="AN6" s="988"/>
      <c r="AO6" s="989"/>
      <c r="AP6" s="987"/>
      <c r="AQ6" s="988"/>
      <c r="AR6" s="988"/>
      <c r="AS6" s="988"/>
      <c r="AT6" s="989"/>
      <c r="AU6" s="987"/>
      <c r="AV6" s="988"/>
      <c r="AW6" s="988"/>
      <c r="AX6" s="988"/>
      <c r="AY6" s="999"/>
      <c r="AZ6" s="223"/>
      <c r="BA6" s="223"/>
      <c r="BB6" s="223"/>
      <c r="BC6" s="223"/>
      <c r="BD6" s="223"/>
      <c r="BE6" s="224"/>
      <c r="BF6" s="224"/>
      <c r="BG6" s="224"/>
      <c r="BH6" s="224"/>
      <c r="BI6" s="224"/>
      <c r="BJ6" s="224"/>
      <c r="BK6" s="224"/>
      <c r="BL6" s="224"/>
      <c r="BM6" s="224"/>
      <c r="BN6" s="224"/>
      <c r="BO6" s="224"/>
      <c r="BP6" s="224"/>
      <c r="BQ6" s="981"/>
      <c r="BR6" s="982"/>
      <c r="BS6" s="982"/>
      <c r="BT6" s="982"/>
      <c r="BU6" s="982"/>
      <c r="BV6" s="982"/>
      <c r="BW6" s="982"/>
      <c r="BX6" s="982"/>
      <c r="BY6" s="982"/>
      <c r="BZ6" s="982"/>
      <c r="CA6" s="982"/>
      <c r="CB6" s="982"/>
      <c r="CC6" s="982"/>
      <c r="CD6" s="982"/>
      <c r="CE6" s="982"/>
      <c r="CF6" s="982"/>
      <c r="CG6" s="983"/>
      <c r="CH6" s="987"/>
      <c r="CI6" s="988"/>
      <c r="CJ6" s="988"/>
      <c r="CK6" s="988"/>
      <c r="CL6" s="989"/>
      <c r="CM6" s="987"/>
      <c r="CN6" s="988"/>
      <c r="CO6" s="988"/>
      <c r="CP6" s="988"/>
      <c r="CQ6" s="989"/>
      <c r="CR6" s="987"/>
      <c r="CS6" s="988"/>
      <c r="CT6" s="988"/>
      <c r="CU6" s="988"/>
      <c r="CV6" s="989"/>
      <c r="CW6" s="987"/>
      <c r="CX6" s="988"/>
      <c r="CY6" s="988"/>
      <c r="CZ6" s="988"/>
      <c r="DA6" s="989"/>
      <c r="DB6" s="987"/>
      <c r="DC6" s="988"/>
      <c r="DD6" s="988"/>
      <c r="DE6" s="988"/>
      <c r="DF6" s="989"/>
      <c r="DG6" s="1070"/>
      <c r="DH6" s="1071"/>
      <c r="DI6" s="1071"/>
      <c r="DJ6" s="1071"/>
      <c r="DK6" s="1072"/>
      <c r="DL6" s="1070"/>
      <c r="DM6" s="1071"/>
      <c r="DN6" s="1071"/>
      <c r="DO6" s="1071"/>
      <c r="DP6" s="1072"/>
      <c r="DQ6" s="987"/>
      <c r="DR6" s="988"/>
      <c r="DS6" s="988"/>
      <c r="DT6" s="988"/>
      <c r="DU6" s="989"/>
      <c r="DV6" s="987"/>
      <c r="DW6" s="988"/>
      <c r="DX6" s="988"/>
      <c r="DY6" s="988"/>
      <c r="DZ6" s="999"/>
      <c r="EA6" s="225"/>
    </row>
    <row r="7" spans="1:131" s="226" customFormat="1" ht="26.25" customHeight="1" thickTop="1" x14ac:dyDescent="0.2">
      <c r="A7" s="227">
        <v>1</v>
      </c>
      <c r="B7" s="1030" t="s">
        <v>388</v>
      </c>
      <c r="C7" s="1031"/>
      <c r="D7" s="1031"/>
      <c r="E7" s="1031"/>
      <c r="F7" s="1031"/>
      <c r="G7" s="1031"/>
      <c r="H7" s="1031"/>
      <c r="I7" s="1031"/>
      <c r="J7" s="1031"/>
      <c r="K7" s="1031"/>
      <c r="L7" s="1031"/>
      <c r="M7" s="1031"/>
      <c r="N7" s="1031"/>
      <c r="O7" s="1031"/>
      <c r="P7" s="1032"/>
      <c r="Q7" s="1085">
        <v>17824</v>
      </c>
      <c r="R7" s="1086"/>
      <c r="S7" s="1086"/>
      <c r="T7" s="1086"/>
      <c r="U7" s="1086"/>
      <c r="V7" s="1086">
        <v>16929</v>
      </c>
      <c r="W7" s="1086"/>
      <c r="X7" s="1086"/>
      <c r="Y7" s="1086"/>
      <c r="Z7" s="1086"/>
      <c r="AA7" s="1086">
        <v>895</v>
      </c>
      <c r="AB7" s="1086"/>
      <c r="AC7" s="1086"/>
      <c r="AD7" s="1086"/>
      <c r="AE7" s="1087"/>
      <c r="AF7" s="1088">
        <v>850</v>
      </c>
      <c r="AG7" s="1089"/>
      <c r="AH7" s="1089"/>
      <c r="AI7" s="1089"/>
      <c r="AJ7" s="1090"/>
      <c r="AK7" s="1091">
        <v>92</v>
      </c>
      <c r="AL7" s="1092"/>
      <c r="AM7" s="1092"/>
      <c r="AN7" s="1092"/>
      <c r="AO7" s="1092"/>
      <c r="AP7" s="1092">
        <v>14764</v>
      </c>
      <c r="AQ7" s="1092"/>
      <c r="AR7" s="1092"/>
      <c r="AS7" s="1092"/>
      <c r="AT7" s="1092"/>
      <c r="AU7" s="1093"/>
      <c r="AV7" s="1093"/>
      <c r="AW7" s="1093"/>
      <c r="AX7" s="1093"/>
      <c r="AY7" s="1094"/>
      <c r="AZ7" s="223"/>
      <c r="BA7" s="223"/>
      <c r="BB7" s="223"/>
      <c r="BC7" s="223"/>
      <c r="BD7" s="223"/>
      <c r="BE7" s="224"/>
      <c r="BF7" s="224"/>
      <c r="BG7" s="224"/>
      <c r="BH7" s="224"/>
      <c r="BI7" s="224"/>
      <c r="BJ7" s="224"/>
      <c r="BK7" s="224"/>
      <c r="BL7" s="224"/>
      <c r="BM7" s="224"/>
      <c r="BN7" s="224"/>
      <c r="BO7" s="224"/>
      <c r="BP7" s="224"/>
      <c r="BQ7" s="227">
        <v>1</v>
      </c>
      <c r="BR7" s="228"/>
      <c r="BS7" s="1082"/>
      <c r="BT7" s="1083"/>
      <c r="BU7" s="1083"/>
      <c r="BV7" s="1083"/>
      <c r="BW7" s="1083"/>
      <c r="BX7" s="1083"/>
      <c r="BY7" s="1083"/>
      <c r="BZ7" s="1083"/>
      <c r="CA7" s="1083"/>
      <c r="CB7" s="1083"/>
      <c r="CC7" s="1083"/>
      <c r="CD7" s="1083"/>
      <c r="CE7" s="1083"/>
      <c r="CF7" s="1083"/>
      <c r="CG7" s="1095"/>
      <c r="CH7" s="1079"/>
      <c r="CI7" s="1080"/>
      <c r="CJ7" s="1080"/>
      <c r="CK7" s="1080"/>
      <c r="CL7" s="1081"/>
      <c r="CM7" s="1079"/>
      <c r="CN7" s="1080"/>
      <c r="CO7" s="1080"/>
      <c r="CP7" s="1080"/>
      <c r="CQ7" s="1081"/>
      <c r="CR7" s="1079"/>
      <c r="CS7" s="1080"/>
      <c r="CT7" s="1080"/>
      <c r="CU7" s="1080"/>
      <c r="CV7" s="1081"/>
      <c r="CW7" s="1079"/>
      <c r="CX7" s="1080"/>
      <c r="CY7" s="1080"/>
      <c r="CZ7" s="1080"/>
      <c r="DA7" s="1081"/>
      <c r="DB7" s="1079"/>
      <c r="DC7" s="1080"/>
      <c r="DD7" s="1080"/>
      <c r="DE7" s="1080"/>
      <c r="DF7" s="1081"/>
      <c r="DG7" s="1079"/>
      <c r="DH7" s="1080"/>
      <c r="DI7" s="1080"/>
      <c r="DJ7" s="1080"/>
      <c r="DK7" s="1081"/>
      <c r="DL7" s="1079"/>
      <c r="DM7" s="1080"/>
      <c r="DN7" s="1080"/>
      <c r="DO7" s="1080"/>
      <c r="DP7" s="1081"/>
      <c r="DQ7" s="1079"/>
      <c r="DR7" s="1080"/>
      <c r="DS7" s="1080"/>
      <c r="DT7" s="1080"/>
      <c r="DU7" s="1081"/>
      <c r="DV7" s="1082"/>
      <c r="DW7" s="1083"/>
      <c r="DX7" s="1083"/>
      <c r="DY7" s="1083"/>
      <c r="DZ7" s="1084"/>
      <c r="EA7" s="225"/>
    </row>
    <row r="8" spans="1:131" s="226" customFormat="1" ht="26.25" customHeight="1" x14ac:dyDescent="0.2">
      <c r="A8" s="229">
        <v>2</v>
      </c>
      <c r="B8" s="1013" t="s">
        <v>389</v>
      </c>
      <c r="C8" s="1014"/>
      <c r="D8" s="1014"/>
      <c r="E8" s="1014"/>
      <c r="F8" s="1014"/>
      <c r="G8" s="1014"/>
      <c r="H8" s="1014"/>
      <c r="I8" s="1014"/>
      <c r="J8" s="1014"/>
      <c r="K8" s="1014"/>
      <c r="L8" s="1014"/>
      <c r="M8" s="1014"/>
      <c r="N8" s="1014"/>
      <c r="O8" s="1014"/>
      <c r="P8" s="1015"/>
      <c r="Q8" s="1021">
        <v>175</v>
      </c>
      <c r="R8" s="1022"/>
      <c r="S8" s="1022"/>
      <c r="T8" s="1022"/>
      <c r="U8" s="1022"/>
      <c r="V8" s="1022">
        <v>130</v>
      </c>
      <c r="W8" s="1022"/>
      <c r="X8" s="1022"/>
      <c r="Y8" s="1022"/>
      <c r="Z8" s="1022"/>
      <c r="AA8" s="1022">
        <v>45</v>
      </c>
      <c r="AB8" s="1022"/>
      <c r="AC8" s="1022"/>
      <c r="AD8" s="1022"/>
      <c r="AE8" s="1023"/>
      <c r="AF8" s="1018">
        <v>32</v>
      </c>
      <c r="AG8" s="1019"/>
      <c r="AH8" s="1019"/>
      <c r="AI8" s="1019"/>
      <c r="AJ8" s="1020"/>
      <c r="AK8" s="1063">
        <v>111</v>
      </c>
      <c r="AL8" s="1064"/>
      <c r="AM8" s="1064"/>
      <c r="AN8" s="1064"/>
      <c r="AO8" s="1064"/>
      <c r="AP8" s="1064">
        <v>852</v>
      </c>
      <c r="AQ8" s="1064"/>
      <c r="AR8" s="1064"/>
      <c r="AS8" s="1064"/>
      <c r="AT8" s="1064"/>
      <c r="AU8" s="1065"/>
      <c r="AV8" s="1065"/>
      <c r="AW8" s="1065"/>
      <c r="AX8" s="1065"/>
      <c r="AY8" s="1066"/>
      <c r="AZ8" s="223"/>
      <c r="BA8" s="223"/>
      <c r="BB8" s="223"/>
      <c r="BC8" s="223"/>
      <c r="BD8" s="223"/>
      <c r="BE8" s="224"/>
      <c r="BF8" s="224"/>
      <c r="BG8" s="224"/>
      <c r="BH8" s="224"/>
      <c r="BI8" s="224"/>
      <c r="BJ8" s="224"/>
      <c r="BK8" s="224"/>
      <c r="BL8" s="224"/>
      <c r="BM8" s="224"/>
      <c r="BN8" s="224"/>
      <c r="BO8" s="224"/>
      <c r="BP8" s="224"/>
      <c r="BQ8" s="229">
        <v>2</v>
      </c>
      <c r="BR8" s="230"/>
      <c r="BS8" s="975"/>
      <c r="BT8" s="976"/>
      <c r="BU8" s="976"/>
      <c r="BV8" s="976"/>
      <c r="BW8" s="976"/>
      <c r="BX8" s="976"/>
      <c r="BY8" s="976"/>
      <c r="BZ8" s="976"/>
      <c r="CA8" s="976"/>
      <c r="CB8" s="976"/>
      <c r="CC8" s="976"/>
      <c r="CD8" s="976"/>
      <c r="CE8" s="976"/>
      <c r="CF8" s="976"/>
      <c r="CG8" s="997"/>
      <c r="CH8" s="972"/>
      <c r="CI8" s="973"/>
      <c r="CJ8" s="973"/>
      <c r="CK8" s="973"/>
      <c r="CL8" s="974"/>
      <c r="CM8" s="972"/>
      <c r="CN8" s="973"/>
      <c r="CO8" s="973"/>
      <c r="CP8" s="973"/>
      <c r="CQ8" s="974"/>
      <c r="CR8" s="972"/>
      <c r="CS8" s="973"/>
      <c r="CT8" s="973"/>
      <c r="CU8" s="973"/>
      <c r="CV8" s="974"/>
      <c r="CW8" s="972"/>
      <c r="CX8" s="973"/>
      <c r="CY8" s="973"/>
      <c r="CZ8" s="973"/>
      <c r="DA8" s="974"/>
      <c r="DB8" s="972"/>
      <c r="DC8" s="973"/>
      <c r="DD8" s="973"/>
      <c r="DE8" s="973"/>
      <c r="DF8" s="974"/>
      <c r="DG8" s="972"/>
      <c r="DH8" s="973"/>
      <c r="DI8" s="973"/>
      <c r="DJ8" s="973"/>
      <c r="DK8" s="974"/>
      <c r="DL8" s="972"/>
      <c r="DM8" s="973"/>
      <c r="DN8" s="973"/>
      <c r="DO8" s="973"/>
      <c r="DP8" s="974"/>
      <c r="DQ8" s="972"/>
      <c r="DR8" s="973"/>
      <c r="DS8" s="973"/>
      <c r="DT8" s="973"/>
      <c r="DU8" s="974"/>
      <c r="DV8" s="975"/>
      <c r="DW8" s="976"/>
      <c r="DX8" s="976"/>
      <c r="DY8" s="976"/>
      <c r="DZ8" s="977"/>
      <c r="EA8" s="225"/>
    </row>
    <row r="9" spans="1:131" s="226" customFormat="1" ht="26.25" customHeight="1" x14ac:dyDescent="0.2">
      <c r="A9" s="229">
        <v>3</v>
      </c>
      <c r="B9" s="1013"/>
      <c r="C9" s="1014"/>
      <c r="D9" s="1014"/>
      <c r="E9" s="1014"/>
      <c r="F9" s="1014"/>
      <c r="G9" s="1014"/>
      <c r="H9" s="1014"/>
      <c r="I9" s="1014"/>
      <c r="J9" s="1014"/>
      <c r="K9" s="1014"/>
      <c r="L9" s="1014"/>
      <c r="M9" s="1014"/>
      <c r="N9" s="1014"/>
      <c r="O9" s="1014"/>
      <c r="P9" s="1015"/>
      <c r="Q9" s="1021"/>
      <c r="R9" s="1022"/>
      <c r="S9" s="1022"/>
      <c r="T9" s="1022"/>
      <c r="U9" s="1022"/>
      <c r="V9" s="1022"/>
      <c r="W9" s="1022"/>
      <c r="X9" s="1022"/>
      <c r="Y9" s="1022"/>
      <c r="Z9" s="1022"/>
      <c r="AA9" s="1022"/>
      <c r="AB9" s="1022"/>
      <c r="AC9" s="1022"/>
      <c r="AD9" s="1022"/>
      <c r="AE9" s="1023"/>
      <c r="AF9" s="1018"/>
      <c r="AG9" s="1019"/>
      <c r="AH9" s="1019"/>
      <c r="AI9" s="1019"/>
      <c r="AJ9" s="1020"/>
      <c r="AK9" s="1063"/>
      <c r="AL9" s="1064"/>
      <c r="AM9" s="1064"/>
      <c r="AN9" s="1064"/>
      <c r="AO9" s="1064"/>
      <c r="AP9" s="1064"/>
      <c r="AQ9" s="1064"/>
      <c r="AR9" s="1064"/>
      <c r="AS9" s="1064"/>
      <c r="AT9" s="1064"/>
      <c r="AU9" s="1065"/>
      <c r="AV9" s="1065"/>
      <c r="AW9" s="1065"/>
      <c r="AX9" s="1065"/>
      <c r="AY9" s="1066"/>
      <c r="AZ9" s="223"/>
      <c r="BA9" s="223"/>
      <c r="BB9" s="223"/>
      <c r="BC9" s="223"/>
      <c r="BD9" s="223"/>
      <c r="BE9" s="224"/>
      <c r="BF9" s="224"/>
      <c r="BG9" s="224"/>
      <c r="BH9" s="224"/>
      <c r="BI9" s="224"/>
      <c r="BJ9" s="224"/>
      <c r="BK9" s="224"/>
      <c r="BL9" s="224"/>
      <c r="BM9" s="224"/>
      <c r="BN9" s="224"/>
      <c r="BO9" s="224"/>
      <c r="BP9" s="224"/>
      <c r="BQ9" s="229">
        <v>3</v>
      </c>
      <c r="BR9" s="230"/>
      <c r="BS9" s="975"/>
      <c r="BT9" s="976"/>
      <c r="BU9" s="976"/>
      <c r="BV9" s="976"/>
      <c r="BW9" s="976"/>
      <c r="BX9" s="976"/>
      <c r="BY9" s="976"/>
      <c r="BZ9" s="976"/>
      <c r="CA9" s="976"/>
      <c r="CB9" s="976"/>
      <c r="CC9" s="976"/>
      <c r="CD9" s="976"/>
      <c r="CE9" s="976"/>
      <c r="CF9" s="976"/>
      <c r="CG9" s="997"/>
      <c r="CH9" s="972"/>
      <c r="CI9" s="973"/>
      <c r="CJ9" s="973"/>
      <c r="CK9" s="973"/>
      <c r="CL9" s="974"/>
      <c r="CM9" s="972"/>
      <c r="CN9" s="973"/>
      <c r="CO9" s="973"/>
      <c r="CP9" s="973"/>
      <c r="CQ9" s="974"/>
      <c r="CR9" s="972"/>
      <c r="CS9" s="973"/>
      <c r="CT9" s="973"/>
      <c r="CU9" s="973"/>
      <c r="CV9" s="974"/>
      <c r="CW9" s="972"/>
      <c r="CX9" s="973"/>
      <c r="CY9" s="973"/>
      <c r="CZ9" s="973"/>
      <c r="DA9" s="974"/>
      <c r="DB9" s="972"/>
      <c r="DC9" s="973"/>
      <c r="DD9" s="973"/>
      <c r="DE9" s="973"/>
      <c r="DF9" s="974"/>
      <c r="DG9" s="972"/>
      <c r="DH9" s="973"/>
      <c r="DI9" s="973"/>
      <c r="DJ9" s="973"/>
      <c r="DK9" s="974"/>
      <c r="DL9" s="972"/>
      <c r="DM9" s="973"/>
      <c r="DN9" s="973"/>
      <c r="DO9" s="973"/>
      <c r="DP9" s="974"/>
      <c r="DQ9" s="972"/>
      <c r="DR9" s="973"/>
      <c r="DS9" s="973"/>
      <c r="DT9" s="973"/>
      <c r="DU9" s="974"/>
      <c r="DV9" s="975"/>
      <c r="DW9" s="976"/>
      <c r="DX9" s="976"/>
      <c r="DY9" s="976"/>
      <c r="DZ9" s="977"/>
      <c r="EA9" s="225"/>
    </row>
    <row r="10" spans="1:131" s="226" customFormat="1" ht="26.25" customHeight="1" x14ac:dyDescent="0.2">
      <c r="A10" s="229">
        <v>4</v>
      </c>
      <c r="B10" s="1013"/>
      <c r="C10" s="1014"/>
      <c r="D10" s="1014"/>
      <c r="E10" s="1014"/>
      <c r="F10" s="1014"/>
      <c r="G10" s="1014"/>
      <c r="H10" s="1014"/>
      <c r="I10" s="1014"/>
      <c r="J10" s="1014"/>
      <c r="K10" s="1014"/>
      <c r="L10" s="1014"/>
      <c r="M10" s="1014"/>
      <c r="N10" s="1014"/>
      <c r="O10" s="1014"/>
      <c r="P10" s="1015"/>
      <c r="Q10" s="1021"/>
      <c r="R10" s="1022"/>
      <c r="S10" s="1022"/>
      <c r="T10" s="1022"/>
      <c r="U10" s="1022"/>
      <c r="V10" s="1022"/>
      <c r="W10" s="1022"/>
      <c r="X10" s="1022"/>
      <c r="Y10" s="1022"/>
      <c r="Z10" s="1022"/>
      <c r="AA10" s="1022"/>
      <c r="AB10" s="1022"/>
      <c r="AC10" s="1022"/>
      <c r="AD10" s="1022"/>
      <c r="AE10" s="1023"/>
      <c r="AF10" s="1018"/>
      <c r="AG10" s="1019"/>
      <c r="AH10" s="1019"/>
      <c r="AI10" s="1019"/>
      <c r="AJ10" s="1020"/>
      <c r="AK10" s="1063"/>
      <c r="AL10" s="1064"/>
      <c r="AM10" s="1064"/>
      <c r="AN10" s="1064"/>
      <c r="AO10" s="1064"/>
      <c r="AP10" s="1064"/>
      <c r="AQ10" s="1064"/>
      <c r="AR10" s="1064"/>
      <c r="AS10" s="1064"/>
      <c r="AT10" s="1064"/>
      <c r="AU10" s="1065"/>
      <c r="AV10" s="1065"/>
      <c r="AW10" s="1065"/>
      <c r="AX10" s="1065"/>
      <c r="AY10" s="1066"/>
      <c r="AZ10" s="223"/>
      <c r="BA10" s="223"/>
      <c r="BB10" s="223"/>
      <c r="BC10" s="223"/>
      <c r="BD10" s="223"/>
      <c r="BE10" s="224"/>
      <c r="BF10" s="224"/>
      <c r="BG10" s="224"/>
      <c r="BH10" s="224"/>
      <c r="BI10" s="224"/>
      <c r="BJ10" s="224"/>
      <c r="BK10" s="224"/>
      <c r="BL10" s="224"/>
      <c r="BM10" s="224"/>
      <c r="BN10" s="224"/>
      <c r="BO10" s="224"/>
      <c r="BP10" s="224"/>
      <c r="BQ10" s="229">
        <v>4</v>
      </c>
      <c r="BR10" s="230"/>
      <c r="BS10" s="975"/>
      <c r="BT10" s="976"/>
      <c r="BU10" s="976"/>
      <c r="BV10" s="976"/>
      <c r="BW10" s="976"/>
      <c r="BX10" s="976"/>
      <c r="BY10" s="976"/>
      <c r="BZ10" s="976"/>
      <c r="CA10" s="976"/>
      <c r="CB10" s="976"/>
      <c r="CC10" s="976"/>
      <c r="CD10" s="976"/>
      <c r="CE10" s="976"/>
      <c r="CF10" s="976"/>
      <c r="CG10" s="997"/>
      <c r="CH10" s="972"/>
      <c r="CI10" s="973"/>
      <c r="CJ10" s="973"/>
      <c r="CK10" s="973"/>
      <c r="CL10" s="974"/>
      <c r="CM10" s="972"/>
      <c r="CN10" s="973"/>
      <c r="CO10" s="973"/>
      <c r="CP10" s="973"/>
      <c r="CQ10" s="974"/>
      <c r="CR10" s="972"/>
      <c r="CS10" s="973"/>
      <c r="CT10" s="973"/>
      <c r="CU10" s="973"/>
      <c r="CV10" s="974"/>
      <c r="CW10" s="972"/>
      <c r="CX10" s="973"/>
      <c r="CY10" s="973"/>
      <c r="CZ10" s="973"/>
      <c r="DA10" s="974"/>
      <c r="DB10" s="972"/>
      <c r="DC10" s="973"/>
      <c r="DD10" s="973"/>
      <c r="DE10" s="973"/>
      <c r="DF10" s="974"/>
      <c r="DG10" s="972"/>
      <c r="DH10" s="973"/>
      <c r="DI10" s="973"/>
      <c r="DJ10" s="973"/>
      <c r="DK10" s="974"/>
      <c r="DL10" s="972"/>
      <c r="DM10" s="973"/>
      <c r="DN10" s="973"/>
      <c r="DO10" s="973"/>
      <c r="DP10" s="974"/>
      <c r="DQ10" s="972"/>
      <c r="DR10" s="973"/>
      <c r="DS10" s="973"/>
      <c r="DT10" s="973"/>
      <c r="DU10" s="974"/>
      <c r="DV10" s="975"/>
      <c r="DW10" s="976"/>
      <c r="DX10" s="976"/>
      <c r="DY10" s="976"/>
      <c r="DZ10" s="977"/>
      <c r="EA10" s="225"/>
    </row>
    <row r="11" spans="1:131" s="226" customFormat="1" ht="26.25" customHeight="1" x14ac:dyDescent="0.2">
      <c r="A11" s="229">
        <v>5</v>
      </c>
      <c r="B11" s="1013"/>
      <c r="C11" s="1014"/>
      <c r="D11" s="1014"/>
      <c r="E11" s="1014"/>
      <c r="F11" s="1014"/>
      <c r="G11" s="1014"/>
      <c r="H11" s="1014"/>
      <c r="I11" s="1014"/>
      <c r="J11" s="1014"/>
      <c r="K11" s="1014"/>
      <c r="L11" s="1014"/>
      <c r="M11" s="1014"/>
      <c r="N11" s="1014"/>
      <c r="O11" s="1014"/>
      <c r="P11" s="1015"/>
      <c r="Q11" s="1021"/>
      <c r="R11" s="1022"/>
      <c r="S11" s="1022"/>
      <c r="T11" s="1022"/>
      <c r="U11" s="1022"/>
      <c r="V11" s="1022"/>
      <c r="W11" s="1022"/>
      <c r="X11" s="1022"/>
      <c r="Y11" s="1022"/>
      <c r="Z11" s="1022"/>
      <c r="AA11" s="1022"/>
      <c r="AB11" s="1022"/>
      <c r="AC11" s="1022"/>
      <c r="AD11" s="1022"/>
      <c r="AE11" s="1023"/>
      <c r="AF11" s="1018"/>
      <c r="AG11" s="1019"/>
      <c r="AH11" s="1019"/>
      <c r="AI11" s="1019"/>
      <c r="AJ11" s="1020"/>
      <c r="AK11" s="1063"/>
      <c r="AL11" s="1064"/>
      <c r="AM11" s="1064"/>
      <c r="AN11" s="1064"/>
      <c r="AO11" s="1064"/>
      <c r="AP11" s="1064"/>
      <c r="AQ11" s="1064"/>
      <c r="AR11" s="1064"/>
      <c r="AS11" s="1064"/>
      <c r="AT11" s="1064"/>
      <c r="AU11" s="1065"/>
      <c r="AV11" s="1065"/>
      <c r="AW11" s="1065"/>
      <c r="AX11" s="1065"/>
      <c r="AY11" s="1066"/>
      <c r="AZ11" s="223"/>
      <c r="BA11" s="223"/>
      <c r="BB11" s="223"/>
      <c r="BC11" s="223"/>
      <c r="BD11" s="223"/>
      <c r="BE11" s="224"/>
      <c r="BF11" s="224"/>
      <c r="BG11" s="224"/>
      <c r="BH11" s="224"/>
      <c r="BI11" s="224"/>
      <c r="BJ11" s="224"/>
      <c r="BK11" s="224"/>
      <c r="BL11" s="224"/>
      <c r="BM11" s="224"/>
      <c r="BN11" s="224"/>
      <c r="BO11" s="224"/>
      <c r="BP11" s="224"/>
      <c r="BQ11" s="229">
        <v>5</v>
      </c>
      <c r="BR11" s="230"/>
      <c r="BS11" s="975"/>
      <c r="BT11" s="976"/>
      <c r="BU11" s="976"/>
      <c r="BV11" s="976"/>
      <c r="BW11" s="976"/>
      <c r="BX11" s="976"/>
      <c r="BY11" s="976"/>
      <c r="BZ11" s="976"/>
      <c r="CA11" s="976"/>
      <c r="CB11" s="976"/>
      <c r="CC11" s="976"/>
      <c r="CD11" s="976"/>
      <c r="CE11" s="976"/>
      <c r="CF11" s="976"/>
      <c r="CG11" s="997"/>
      <c r="CH11" s="972"/>
      <c r="CI11" s="973"/>
      <c r="CJ11" s="973"/>
      <c r="CK11" s="973"/>
      <c r="CL11" s="974"/>
      <c r="CM11" s="972"/>
      <c r="CN11" s="973"/>
      <c r="CO11" s="973"/>
      <c r="CP11" s="973"/>
      <c r="CQ11" s="974"/>
      <c r="CR11" s="972"/>
      <c r="CS11" s="973"/>
      <c r="CT11" s="973"/>
      <c r="CU11" s="973"/>
      <c r="CV11" s="974"/>
      <c r="CW11" s="972"/>
      <c r="CX11" s="973"/>
      <c r="CY11" s="973"/>
      <c r="CZ11" s="973"/>
      <c r="DA11" s="974"/>
      <c r="DB11" s="972"/>
      <c r="DC11" s="973"/>
      <c r="DD11" s="973"/>
      <c r="DE11" s="973"/>
      <c r="DF11" s="974"/>
      <c r="DG11" s="972"/>
      <c r="DH11" s="973"/>
      <c r="DI11" s="973"/>
      <c r="DJ11" s="973"/>
      <c r="DK11" s="974"/>
      <c r="DL11" s="972"/>
      <c r="DM11" s="973"/>
      <c r="DN11" s="973"/>
      <c r="DO11" s="973"/>
      <c r="DP11" s="974"/>
      <c r="DQ11" s="972"/>
      <c r="DR11" s="973"/>
      <c r="DS11" s="973"/>
      <c r="DT11" s="973"/>
      <c r="DU11" s="974"/>
      <c r="DV11" s="975"/>
      <c r="DW11" s="976"/>
      <c r="DX11" s="976"/>
      <c r="DY11" s="976"/>
      <c r="DZ11" s="977"/>
      <c r="EA11" s="225"/>
    </row>
    <row r="12" spans="1:131" s="226" customFormat="1" ht="26.25" customHeight="1" x14ac:dyDescent="0.2">
      <c r="A12" s="229">
        <v>6</v>
      </c>
      <c r="B12" s="1013"/>
      <c r="C12" s="1014"/>
      <c r="D12" s="1014"/>
      <c r="E12" s="1014"/>
      <c r="F12" s="1014"/>
      <c r="G12" s="1014"/>
      <c r="H12" s="1014"/>
      <c r="I12" s="1014"/>
      <c r="J12" s="1014"/>
      <c r="K12" s="1014"/>
      <c r="L12" s="1014"/>
      <c r="M12" s="1014"/>
      <c r="N12" s="1014"/>
      <c r="O12" s="1014"/>
      <c r="P12" s="1015"/>
      <c r="Q12" s="1021"/>
      <c r="R12" s="1022"/>
      <c r="S12" s="1022"/>
      <c r="T12" s="1022"/>
      <c r="U12" s="1022"/>
      <c r="V12" s="1022"/>
      <c r="W12" s="1022"/>
      <c r="X12" s="1022"/>
      <c r="Y12" s="1022"/>
      <c r="Z12" s="1022"/>
      <c r="AA12" s="1022"/>
      <c r="AB12" s="1022"/>
      <c r="AC12" s="1022"/>
      <c r="AD12" s="1022"/>
      <c r="AE12" s="1023"/>
      <c r="AF12" s="1018"/>
      <c r="AG12" s="1019"/>
      <c r="AH12" s="1019"/>
      <c r="AI12" s="1019"/>
      <c r="AJ12" s="1020"/>
      <c r="AK12" s="1063"/>
      <c r="AL12" s="1064"/>
      <c r="AM12" s="1064"/>
      <c r="AN12" s="1064"/>
      <c r="AO12" s="1064"/>
      <c r="AP12" s="1064"/>
      <c r="AQ12" s="1064"/>
      <c r="AR12" s="1064"/>
      <c r="AS12" s="1064"/>
      <c r="AT12" s="1064"/>
      <c r="AU12" s="1065"/>
      <c r="AV12" s="1065"/>
      <c r="AW12" s="1065"/>
      <c r="AX12" s="1065"/>
      <c r="AY12" s="1066"/>
      <c r="AZ12" s="223"/>
      <c r="BA12" s="223"/>
      <c r="BB12" s="223"/>
      <c r="BC12" s="223"/>
      <c r="BD12" s="223"/>
      <c r="BE12" s="224"/>
      <c r="BF12" s="224"/>
      <c r="BG12" s="224"/>
      <c r="BH12" s="224"/>
      <c r="BI12" s="224"/>
      <c r="BJ12" s="224"/>
      <c r="BK12" s="224"/>
      <c r="BL12" s="224"/>
      <c r="BM12" s="224"/>
      <c r="BN12" s="224"/>
      <c r="BO12" s="224"/>
      <c r="BP12" s="224"/>
      <c r="BQ12" s="229">
        <v>6</v>
      </c>
      <c r="BR12" s="230"/>
      <c r="BS12" s="975"/>
      <c r="BT12" s="976"/>
      <c r="BU12" s="976"/>
      <c r="BV12" s="976"/>
      <c r="BW12" s="976"/>
      <c r="BX12" s="976"/>
      <c r="BY12" s="976"/>
      <c r="BZ12" s="976"/>
      <c r="CA12" s="976"/>
      <c r="CB12" s="976"/>
      <c r="CC12" s="976"/>
      <c r="CD12" s="976"/>
      <c r="CE12" s="976"/>
      <c r="CF12" s="976"/>
      <c r="CG12" s="997"/>
      <c r="CH12" s="972"/>
      <c r="CI12" s="973"/>
      <c r="CJ12" s="973"/>
      <c r="CK12" s="973"/>
      <c r="CL12" s="974"/>
      <c r="CM12" s="972"/>
      <c r="CN12" s="973"/>
      <c r="CO12" s="973"/>
      <c r="CP12" s="973"/>
      <c r="CQ12" s="974"/>
      <c r="CR12" s="972"/>
      <c r="CS12" s="973"/>
      <c r="CT12" s="973"/>
      <c r="CU12" s="973"/>
      <c r="CV12" s="974"/>
      <c r="CW12" s="972"/>
      <c r="CX12" s="973"/>
      <c r="CY12" s="973"/>
      <c r="CZ12" s="973"/>
      <c r="DA12" s="974"/>
      <c r="DB12" s="972"/>
      <c r="DC12" s="973"/>
      <c r="DD12" s="973"/>
      <c r="DE12" s="973"/>
      <c r="DF12" s="974"/>
      <c r="DG12" s="972"/>
      <c r="DH12" s="973"/>
      <c r="DI12" s="973"/>
      <c r="DJ12" s="973"/>
      <c r="DK12" s="974"/>
      <c r="DL12" s="972"/>
      <c r="DM12" s="973"/>
      <c r="DN12" s="973"/>
      <c r="DO12" s="973"/>
      <c r="DP12" s="974"/>
      <c r="DQ12" s="972"/>
      <c r="DR12" s="973"/>
      <c r="DS12" s="973"/>
      <c r="DT12" s="973"/>
      <c r="DU12" s="974"/>
      <c r="DV12" s="975"/>
      <c r="DW12" s="976"/>
      <c r="DX12" s="976"/>
      <c r="DY12" s="976"/>
      <c r="DZ12" s="977"/>
      <c r="EA12" s="225"/>
    </row>
    <row r="13" spans="1:131" s="226" customFormat="1" ht="26.25" customHeight="1" x14ac:dyDescent="0.2">
      <c r="A13" s="229">
        <v>7</v>
      </c>
      <c r="B13" s="1013"/>
      <c r="C13" s="1014"/>
      <c r="D13" s="1014"/>
      <c r="E13" s="1014"/>
      <c r="F13" s="1014"/>
      <c r="G13" s="1014"/>
      <c r="H13" s="1014"/>
      <c r="I13" s="1014"/>
      <c r="J13" s="1014"/>
      <c r="K13" s="1014"/>
      <c r="L13" s="1014"/>
      <c r="M13" s="1014"/>
      <c r="N13" s="1014"/>
      <c r="O13" s="1014"/>
      <c r="P13" s="1015"/>
      <c r="Q13" s="1021"/>
      <c r="R13" s="1022"/>
      <c r="S13" s="1022"/>
      <c r="T13" s="1022"/>
      <c r="U13" s="1022"/>
      <c r="V13" s="1022"/>
      <c r="W13" s="1022"/>
      <c r="X13" s="1022"/>
      <c r="Y13" s="1022"/>
      <c r="Z13" s="1022"/>
      <c r="AA13" s="1022"/>
      <c r="AB13" s="1022"/>
      <c r="AC13" s="1022"/>
      <c r="AD13" s="1022"/>
      <c r="AE13" s="1023"/>
      <c r="AF13" s="1018"/>
      <c r="AG13" s="1019"/>
      <c r="AH13" s="1019"/>
      <c r="AI13" s="1019"/>
      <c r="AJ13" s="1020"/>
      <c r="AK13" s="1063"/>
      <c r="AL13" s="1064"/>
      <c r="AM13" s="1064"/>
      <c r="AN13" s="1064"/>
      <c r="AO13" s="1064"/>
      <c r="AP13" s="1064"/>
      <c r="AQ13" s="1064"/>
      <c r="AR13" s="1064"/>
      <c r="AS13" s="1064"/>
      <c r="AT13" s="1064"/>
      <c r="AU13" s="1065"/>
      <c r="AV13" s="1065"/>
      <c r="AW13" s="1065"/>
      <c r="AX13" s="1065"/>
      <c r="AY13" s="1066"/>
      <c r="AZ13" s="223"/>
      <c r="BA13" s="223"/>
      <c r="BB13" s="223"/>
      <c r="BC13" s="223"/>
      <c r="BD13" s="223"/>
      <c r="BE13" s="224"/>
      <c r="BF13" s="224"/>
      <c r="BG13" s="224"/>
      <c r="BH13" s="224"/>
      <c r="BI13" s="224"/>
      <c r="BJ13" s="224"/>
      <c r="BK13" s="224"/>
      <c r="BL13" s="224"/>
      <c r="BM13" s="224"/>
      <c r="BN13" s="224"/>
      <c r="BO13" s="224"/>
      <c r="BP13" s="224"/>
      <c r="BQ13" s="229">
        <v>7</v>
      </c>
      <c r="BR13" s="230"/>
      <c r="BS13" s="975"/>
      <c r="BT13" s="976"/>
      <c r="BU13" s="976"/>
      <c r="BV13" s="976"/>
      <c r="BW13" s="976"/>
      <c r="BX13" s="976"/>
      <c r="BY13" s="976"/>
      <c r="BZ13" s="976"/>
      <c r="CA13" s="976"/>
      <c r="CB13" s="976"/>
      <c r="CC13" s="976"/>
      <c r="CD13" s="976"/>
      <c r="CE13" s="976"/>
      <c r="CF13" s="976"/>
      <c r="CG13" s="997"/>
      <c r="CH13" s="972"/>
      <c r="CI13" s="973"/>
      <c r="CJ13" s="973"/>
      <c r="CK13" s="973"/>
      <c r="CL13" s="974"/>
      <c r="CM13" s="972"/>
      <c r="CN13" s="973"/>
      <c r="CO13" s="973"/>
      <c r="CP13" s="973"/>
      <c r="CQ13" s="974"/>
      <c r="CR13" s="972"/>
      <c r="CS13" s="973"/>
      <c r="CT13" s="973"/>
      <c r="CU13" s="973"/>
      <c r="CV13" s="974"/>
      <c r="CW13" s="972"/>
      <c r="CX13" s="973"/>
      <c r="CY13" s="973"/>
      <c r="CZ13" s="973"/>
      <c r="DA13" s="974"/>
      <c r="DB13" s="972"/>
      <c r="DC13" s="973"/>
      <c r="DD13" s="973"/>
      <c r="DE13" s="973"/>
      <c r="DF13" s="974"/>
      <c r="DG13" s="972"/>
      <c r="DH13" s="973"/>
      <c r="DI13" s="973"/>
      <c r="DJ13" s="973"/>
      <c r="DK13" s="974"/>
      <c r="DL13" s="972"/>
      <c r="DM13" s="973"/>
      <c r="DN13" s="973"/>
      <c r="DO13" s="973"/>
      <c r="DP13" s="974"/>
      <c r="DQ13" s="972"/>
      <c r="DR13" s="973"/>
      <c r="DS13" s="973"/>
      <c r="DT13" s="973"/>
      <c r="DU13" s="974"/>
      <c r="DV13" s="975"/>
      <c r="DW13" s="976"/>
      <c r="DX13" s="976"/>
      <c r="DY13" s="976"/>
      <c r="DZ13" s="977"/>
      <c r="EA13" s="225"/>
    </row>
    <row r="14" spans="1:131" s="226" customFormat="1" ht="26.25" customHeight="1" x14ac:dyDescent="0.2">
      <c r="A14" s="229">
        <v>8</v>
      </c>
      <c r="B14" s="1013"/>
      <c r="C14" s="1014"/>
      <c r="D14" s="1014"/>
      <c r="E14" s="1014"/>
      <c r="F14" s="1014"/>
      <c r="G14" s="1014"/>
      <c r="H14" s="1014"/>
      <c r="I14" s="1014"/>
      <c r="J14" s="1014"/>
      <c r="K14" s="1014"/>
      <c r="L14" s="1014"/>
      <c r="M14" s="1014"/>
      <c r="N14" s="1014"/>
      <c r="O14" s="1014"/>
      <c r="P14" s="1015"/>
      <c r="Q14" s="1021"/>
      <c r="R14" s="1022"/>
      <c r="S14" s="1022"/>
      <c r="T14" s="1022"/>
      <c r="U14" s="1022"/>
      <c r="V14" s="1022"/>
      <c r="W14" s="1022"/>
      <c r="X14" s="1022"/>
      <c r="Y14" s="1022"/>
      <c r="Z14" s="1022"/>
      <c r="AA14" s="1022"/>
      <c r="AB14" s="1022"/>
      <c r="AC14" s="1022"/>
      <c r="AD14" s="1022"/>
      <c r="AE14" s="1023"/>
      <c r="AF14" s="1018"/>
      <c r="AG14" s="1019"/>
      <c r="AH14" s="1019"/>
      <c r="AI14" s="1019"/>
      <c r="AJ14" s="1020"/>
      <c r="AK14" s="1063"/>
      <c r="AL14" s="1064"/>
      <c r="AM14" s="1064"/>
      <c r="AN14" s="1064"/>
      <c r="AO14" s="1064"/>
      <c r="AP14" s="1064"/>
      <c r="AQ14" s="1064"/>
      <c r="AR14" s="1064"/>
      <c r="AS14" s="1064"/>
      <c r="AT14" s="1064"/>
      <c r="AU14" s="1065"/>
      <c r="AV14" s="1065"/>
      <c r="AW14" s="1065"/>
      <c r="AX14" s="1065"/>
      <c r="AY14" s="1066"/>
      <c r="AZ14" s="223"/>
      <c r="BA14" s="223"/>
      <c r="BB14" s="223"/>
      <c r="BC14" s="223"/>
      <c r="BD14" s="223"/>
      <c r="BE14" s="224"/>
      <c r="BF14" s="224"/>
      <c r="BG14" s="224"/>
      <c r="BH14" s="224"/>
      <c r="BI14" s="224"/>
      <c r="BJ14" s="224"/>
      <c r="BK14" s="224"/>
      <c r="BL14" s="224"/>
      <c r="BM14" s="224"/>
      <c r="BN14" s="224"/>
      <c r="BO14" s="224"/>
      <c r="BP14" s="224"/>
      <c r="BQ14" s="229">
        <v>8</v>
      </c>
      <c r="BR14" s="230"/>
      <c r="BS14" s="975"/>
      <c r="BT14" s="976"/>
      <c r="BU14" s="976"/>
      <c r="BV14" s="976"/>
      <c r="BW14" s="976"/>
      <c r="BX14" s="976"/>
      <c r="BY14" s="976"/>
      <c r="BZ14" s="976"/>
      <c r="CA14" s="976"/>
      <c r="CB14" s="976"/>
      <c r="CC14" s="976"/>
      <c r="CD14" s="976"/>
      <c r="CE14" s="976"/>
      <c r="CF14" s="976"/>
      <c r="CG14" s="997"/>
      <c r="CH14" s="972"/>
      <c r="CI14" s="973"/>
      <c r="CJ14" s="973"/>
      <c r="CK14" s="973"/>
      <c r="CL14" s="974"/>
      <c r="CM14" s="972"/>
      <c r="CN14" s="973"/>
      <c r="CO14" s="973"/>
      <c r="CP14" s="973"/>
      <c r="CQ14" s="974"/>
      <c r="CR14" s="972"/>
      <c r="CS14" s="973"/>
      <c r="CT14" s="973"/>
      <c r="CU14" s="973"/>
      <c r="CV14" s="974"/>
      <c r="CW14" s="972"/>
      <c r="CX14" s="973"/>
      <c r="CY14" s="973"/>
      <c r="CZ14" s="973"/>
      <c r="DA14" s="974"/>
      <c r="DB14" s="972"/>
      <c r="DC14" s="973"/>
      <c r="DD14" s="973"/>
      <c r="DE14" s="973"/>
      <c r="DF14" s="974"/>
      <c r="DG14" s="972"/>
      <c r="DH14" s="973"/>
      <c r="DI14" s="973"/>
      <c r="DJ14" s="973"/>
      <c r="DK14" s="974"/>
      <c r="DL14" s="972"/>
      <c r="DM14" s="973"/>
      <c r="DN14" s="973"/>
      <c r="DO14" s="973"/>
      <c r="DP14" s="974"/>
      <c r="DQ14" s="972"/>
      <c r="DR14" s="973"/>
      <c r="DS14" s="973"/>
      <c r="DT14" s="973"/>
      <c r="DU14" s="974"/>
      <c r="DV14" s="975"/>
      <c r="DW14" s="976"/>
      <c r="DX14" s="976"/>
      <c r="DY14" s="976"/>
      <c r="DZ14" s="977"/>
      <c r="EA14" s="225"/>
    </row>
    <row r="15" spans="1:131" s="226" customFormat="1" ht="26.25" customHeight="1" x14ac:dyDescent="0.2">
      <c r="A15" s="229">
        <v>9</v>
      </c>
      <c r="B15" s="1013"/>
      <c r="C15" s="1014"/>
      <c r="D15" s="1014"/>
      <c r="E15" s="1014"/>
      <c r="F15" s="1014"/>
      <c r="G15" s="1014"/>
      <c r="H15" s="1014"/>
      <c r="I15" s="1014"/>
      <c r="J15" s="1014"/>
      <c r="K15" s="1014"/>
      <c r="L15" s="1014"/>
      <c r="M15" s="1014"/>
      <c r="N15" s="1014"/>
      <c r="O15" s="1014"/>
      <c r="P15" s="1015"/>
      <c r="Q15" s="1021"/>
      <c r="R15" s="1022"/>
      <c r="S15" s="1022"/>
      <c r="T15" s="1022"/>
      <c r="U15" s="1022"/>
      <c r="V15" s="1022"/>
      <c r="W15" s="1022"/>
      <c r="X15" s="1022"/>
      <c r="Y15" s="1022"/>
      <c r="Z15" s="1022"/>
      <c r="AA15" s="1022"/>
      <c r="AB15" s="1022"/>
      <c r="AC15" s="1022"/>
      <c r="AD15" s="1022"/>
      <c r="AE15" s="1023"/>
      <c r="AF15" s="1018"/>
      <c r="AG15" s="1019"/>
      <c r="AH15" s="1019"/>
      <c r="AI15" s="1019"/>
      <c r="AJ15" s="1020"/>
      <c r="AK15" s="1063"/>
      <c r="AL15" s="1064"/>
      <c r="AM15" s="1064"/>
      <c r="AN15" s="1064"/>
      <c r="AO15" s="1064"/>
      <c r="AP15" s="1064"/>
      <c r="AQ15" s="1064"/>
      <c r="AR15" s="1064"/>
      <c r="AS15" s="1064"/>
      <c r="AT15" s="1064"/>
      <c r="AU15" s="1065"/>
      <c r="AV15" s="1065"/>
      <c r="AW15" s="1065"/>
      <c r="AX15" s="1065"/>
      <c r="AY15" s="1066"/>
      <c r="AZ15" s="223"/>
      <c r="BA15" s="223"/>
      <c r="BB15" s="223"/>
      <c r="BC15" s="223"/>
      <c r="BD15" s="223"/>
      <c r="BE15" s="224"/>
      <c r="BF15" s="224"/>
      <c r="BG15" s="224"/>
      <c r="BH15" s="224"/>
      <c r="BI15" s="224"/>
      <c r="BJ15" s="224"/>
      <c r="BK15" s="224"/>
      <c r="BL15" s="224"/>
      <c r="BM15" s="224"/>
      <c r="BN15" s="224"/>
      <c r="BO15" s="224"/>
      <c r="BP15" s="224"/>
      <c r="BQ15" s="229">
        <v>9</v>
      </c>
      <c r="BR15" s="230"/>
      <c r="BS15" s="975"/>
      <c r="BT15" s="976"/>
      <c r="BU15" s="976"/>
      <c r="BV15" s="976"/>
      <c r="BW15" s="976"/>
      <c r="BX15" s="976"/>
      <c r="BY15" s="976"/>
      <c r="BZ15" s="976"/>
      <c r="CA15" s="976"/>
      <c r="CB15" s="976"/>
      <c r="CC15" s="976"/>
      <c r="CD15" s="976"/>
      <c r="CE15" s="976"/>
      <c r="CF15" s="976"/>
      <c r="CG15" s="997"/>
      <c r="CH15" s="972"/>
      <c r="CI15" s="973"/>
      <c r="CJ15" s="973"/>
      <c r="CK15" s="973"/>
      <c r="CL15" s="974"/>
      <c r="CM15" s="972"/>
      <c r="CN15" s="973"/>
      <c r="CO15" s="973"/>
      <c r="CP15" s="973"/>
      <c r="CQ15" s="974"/>
      <c r="CR15" s="972"/>
      <c r="CS15" s="973"/>
      <c r="CT15" s="973"/>
      <c r="CU15" s="973"/>
      <c r="CV15" s="974"/>
      <c r="CW15" s="972"/>
      <c r="CX15" s="973"/>
      <c r="CY15" s="973"/>
      <c r="CZ15" s="973"/>
      <c r="DA15" s="974"/>
      <c r="DB15" s="972"/>
      <c r="DC15" s="973"/>
      <c r="DD15" s="973"/>
      <c r="DE15" s="973"/>
      <c r="DF15" s="974"/>
      <c r="DG15" s="972"/>
      <c r="DH15" s="973"/>
      <c r="DI15" s="973"/>
      <c r="DJ15" s="973"/>
      <c r="DK15" s="974"/>
      <c r="DL15" s="972"/>
      <c r="DM15" s="973"/>
      <c r="DN15" s="973"/>
      <c r="DO15" s="973"/>
      <c r="DP15" s="974"/>
      <c r="DQ15" s="972"/>
      <c r="DR15" s="973"/>
      <c r="DS15" s="973"/>
      <c r="DT15" s="973"/>
      <c r="DU15" s="974"/>
      <c r="DV15" s="975"/>
      <c r="DW15" s="976"/>
      <c r="DX15" s="976"/>
      <c r="DY15" s="976"/>
      <c r="DZ15" s="977"/>
      <c r="EA15" s="225"/>
    </row>
    <row r="16" spans="1:131" s="226" customFormat="1" ht="26.25" customHeight="1" x14ac:dyDescent="0.2">
      <c r="A16" s="229">
        <v>10</v>
      </c>
      <c r="B16" s="1013"/>
      <c r="C16" s="1014"/>
      <c r="D16" s="1014"/>
      <c r="E16" s="1014"/>
      <c r="F16" s="1014"/>
      <c r="G16" s="1014"/>
      <c r="H16" s="1014"/>
      <c r="I16" s="1014"/>
      <c r="J16" s="1014"/>
      <c r="K16" s="1014"/>
      <c r="L16" s="1014"/>
      <c r="M16" s="1014"/>
      <c r="N16" s="1014"/>
      <c r="O16" s="1014"/>
      <c r="P16" s="1015"/>
      <c r="Q16" s="1021"/>
      <c r="R16" s="1022"/>
      <c r="S16" s="1022"/>
      <c r="T16" s="1022"/>
      <c r="U16" s="1022"/>
      <c r="V16" s="1022"/>
      <c r="W16" s="1022"/>
      <c r="X16" s="1022"/>
      <c r="Y16" s="1022"/>
      <c r="Z16" s="1022"/>
      <c r="AA16" s="1022"/>
      <c r="AB16" s="1022"/>
      <c r="AC16" s="1022"/>
      <c r="AD16" s="1022"/>
      <c r="AE16" s="1023"/>
      <c r="AF16" s="1018"/>
      <c r="AG16" s="1019"/>
      <c r="AH16" s="1019"/>
      <c r="AI16" s="1019"/>
      <c r="AJ16" s="1020"/>
      <c r="AK16" s="1063"/>
      <c r="AL16" s="1064"/>
      <c r="AM16" s="1064"/>
      <c r="AN16" s="1064"/>
      <c r="AO16" s="1064"/>
      <c r="AP16" s="1064"/>
      <c r="AQ16" s="1064"/>
      <c r="AR16" s="1064"/>
      <c r="AS16" s="1064"/>
      <c r="AT16" s="1064"/>
      <c r="AU16" s="1065"/>
      <c r="AV16" s="1065"/>
      <c r="AW16" s="1065"/>
      <c r="AX16" s="1065"/>
      <c r="AY16" s="1066"/>
      <c r="AZ16" s="223"/>
      <c r="BA16" s="223"/>
      <c r="BB16" s="223"/>
      <c r="BC16" s="223"/>
      <c r="BD16" s="223"/>
      <c r="BE16" s="224"/>
      <c r="BF16" s="224"/>
      <c r="BG16" s="224"/>
      <c r="BH16" s="224"/>
      <c r="BI16" s="224"/>
      <c r="BJ16" s="224"/>
      <c r="BK16" s="224"/>
      <c r="BL16" s="224"/>
      <c r="BM16" s="224"/>
      <c r="BN16" s="224"/>
      <c r="BO16" s="224"/>
      <c r="BP16" s="224"/>
      <c r="BQ16" s="229">
        <v>10</v>
      </c>
      <c r="BR16" s="230"/>
      <c r="BS16" s="975"/>
      <c r="BT16" s="976"/>
      <c r="BU16" s="976"/>
      <c r="BV16" s="976"/>
      <c r="BW16" s="976"/>
      <c r="BX16" s="976"/>
      <c r="BY16" s="976"/>
      <c r="BZ16" s="976"/>
      <c r="CA16" s="976"/>
      <c r="CB16" s="976"/>
      <c r="CC16" s="976"/>
      <c r="CD16" s="976"/>
      <c r="CE16" s="976"/>
      <c r="CF16" s="976"/>
      <c r="CG16" s="997"/>
      <c r="CH16" s="972"/>
      <c r="CI16" s="973"/>
      <c r="CJ16" s="973"/>
      <c r="CK16" s="973"/>
      <c r="CL16" s="974"/>
      <c r="CM16" s="972"/>
      <c r="CN16" s="973"/>
      <c r="CO16" s="973"/>
      <c r="CP16" s="973"/>
      <c r="CQ16" s="974"/>
      <c r="CR16" s="972"/>
      <c r="CS16" s="973"/>
      <c r="CT16" s="973"/>
      <c r="CU16" s="973"/>
      <c r="CV16" s="974"/>
      <c r="CW16" s="972"/>
      <c r="CX16" s="973"/>
      <c r="CY16" s="973"/>
      <c r="CZ16" s="973"/>
      <c r="DA16" s="974"/>
      <c r="DB16" s="972"/>
      <c r="DC16" s="973"/>
      <c r="DD16" s="973"/>
      <c r="DE16" s="973"/>
      <c r="DF16" s="974"/>
      <c r="DG16" s="972"/>
      <c r="DH16" s="973"/>
      <c r="DI16" s="973"/>
      <c r="DJ16" s="973"/>
      <c r="DK16" s="974"/>
      <c r="DL16" s="972"/>
      <c r="DM16" s="973"/>
      <c r="DN16" s="973"/>
      <c r="DO16" s="973"/>
      <c r="DP16" s="974"/>
      <c r="DQ16" s="972"/>
      <c r="DR16" s="973"/>
      <c r="DS16" s="973"/>
      <c r="DT16" s="973"/>
      <c r="DU16" s="974"/>
      <c r="DV16" s="975"/>
      <c r="DW16" s="976"/>
      <c r="DX16" s="976"/>
      <c r="DY16" s="976"/>
      <c r="DZ16" s="977"/>
      <c r="EA16" s="225"/>
    </row>
    <row r="17" spans="1:131" s="226" customFormat="1" ht="26.25" customHeight="1" x14ac:dyDescent="0.2">
      <c r="A17" s="229">
        <v>11</v>
      </c>
      <c r="B17" s="1013"/>
      <c r="C17" s="1014"/>
      <c r="D17" s="1014"/>
      <c r="E17" s="1014"/>
      <c r="F17" s="1014"/>
      <c r="G17" s="1014"/>
      <c r="H17" s="1014"/>
      <c r="I17" s="1014"/>
      <c r="J17" s="1014"/>
      <c r="K17" s="1014"/>
      <c r="L17" s="1014"/>
      <c r="M17" s="1014"/>
      <c r="N17" s="1014"/>
      <c r="O17" s="1014"/>
      <c r="P17" s="1015"/>
      <c r="Q17" s="1021"/>
      <c r="R17" s="1022"/>
      <c r="S17" s="1022"/>
      <c r="T17" s="1022"/>
      <c r="U17" s="1022"/>
      <c r="V17" s="1022"/>
      <c r="W17" s="1022"/>
      <c r="X17" s="1022"/>
      <c r="Y17" s="1022"/>
      <c r="Z17" s="1022"/>
      <c r="AA17" s="1022"/>
      <c r="AB17" s="1022"/>
      <c r="AC17" s="1022"/>
      <c r="AD17" s="1022"/>
      <c r="AE17" s="1023"/>
      <c r="AF17" s="1018"/>
      <c r="AG17" s="1019"/>
      <c r="AH17" s="1019"/>
      <c r="AI17" s="1019"/>
      <c r="AJ17" s="1020"/>
      <c r="AK17" s="1063"/>
      <c r="AL17" s="1064"/>
      <c r="AM17" s="1064"/>
      <c r="AN17" s="1064"/>
      <c r="AO17" s="1064"/>
      <c r="AP17" s="1064"/>
      <c r="AQ17" s="1064"/>
      <c r="AR17" s="1064"/>
      <c r="AS17" s="1064"/>
      <c r="AT17" s="1064"/>
      <c r="AU17" s="1065"/>
      <c r="AV17" s="1065"/>
      <c r="AW17" s="1065"/>
      <c r="AX17" s="1065"/>
      <c r="AY17" s="1066"/>
      <c r="AZ17" s="223"/>
      <c r="BA17" s="223"/>
      <c r="BB17" s="223"/>
      <c r="BC17" s="223"/>
      <c r="BD17" s="223"/>
      <c r="BE17" s="224"/>
      <c r="BF17" s="224"/>
      <c r="BG17" s="224"/>
      <c r="BH17" s="224"/>
      <c r="BI17" s="224"/>
      <c r="BJ17" s="224"/>
      <c r="BK17" s="224"/>
      <c r="BL17" s="224"/>
      <c r="BM17" s="224"/>
      <c r="BN17" s="224"/>
      <c r="BO17" s="224"/>
      <c r="BP17" s="224"/>
      <c r="BQ17" s="229">
        <v>11</v>
      </c>
      <c r="BR17" s="230"/>
      <c r="BS17" s="975"/>
      <c r="BT17" s="976"/>
      <c r="BU17" s="976"/>
      <c r="BV17" s="976"/>
      <c r="BW17" s="976"/>
      <c r="BX17" s="976"/>
      <c r="BY17" s="976"/>
      <c r="BZ17" s="976"/>
      <c r="CA17" s="976"/>
      <c r="CB17" s="976"/>
      <c r="CC17" s="976"/>
      <c r="CD17" s="976"/>
      <c r="CE17" s="976"/>
      <c r="CF17" s="976"/>
      <c r="CG17" s="997"/>
      <c r="CH17" s="972"/>
      <c r="CI17" s="973"/>
      <c r="CJ17" s="973"/>
      <c r="CK17" s="973"/>
      <c r="CL17" s="974"/>
      <c r="CM17" s="972"/>
      <c r="CN17" s="973"/>
      <c r="CO17" s="973"/>
      <c r="CP17" s="973"/>
      <c r="CQ17" s="974"/>
      <c r="CR17" s="972"/>
      <c r="CS17" s="973"/>
      <c r="CT17" s="973"/>
      <c r="CU17" s="973"/>
      <c r="CV17" s="974"/>
      <c r="CW17" s="972"/>
      <c r="CX17" s="973"/>
      <c r="CY17" s="973"/>
      <c r="CZ17" s="973"/>
      <c r="DA17" s="974"/>
      <c r="DB17" s="972"/>
      <c r="DC17" s="973"/>
      <c r="DD17" s="973"/>
      <c r="DE17" s="973"/>
      <c r="DF17" s="974"/>
      <c r="DG17" s="972"/>
      <c r="DH17" s="973"/>
      <c r="DI17" s="973"/>
      <c r="DJ17" s="973"/>
      <c r="DK17" s="974"/>
      <c r="DL17" s="972"/>
      <c r="DM17" s="973"/>
      <c r="DN17" s="973"/>
      <c r="DO17" s="973"/>
      <c r="DP17" s="974"/>
      <c r="DQ17" s="972"/>
      <c r="DR17" s="973"/>
      <c r="DS17" s="973"/>
      <c r="DT17" s="973"/>
      <c r="DU17" s="974"/>
      <c r="DV17" s="975"/>
      <c r="DW17" s="976"/>
      <c r="DX17" s="976"/>
      <c r="DY17" s="976"/>
      <c r="DZ17" s="977"/>
      <c r="EA17" s="225"/>
    </row>
    <row r="18" spans="1:131" s="226" customFormat="1" ht="26.25" customHeight="1" x14ac:dyDescent="0.2">
      <c r="A18" s="229">
        <v>12</v>
      </c>
      <c r="B18" s="1013"/>
      <c r="C18" s="1014"/>
      <c r="D18" s="1014"/>
      <c r="E18" s="1014"/>
      <c r="F18" s="1014"/>
      <c r="G18" s="1014"/>
      <c r="H18" s="1014"/>
      <c r="I18" s="1014"/>
      <c r="J18" s="1014"/>
      <c r="K18" s="1014"/>
      <c r="L18" s="1014"/>
      <c r="M18" s="1014"/>
      <c r="N18" s="1014"/>
      <c r="O18" s="1014"/>
      <c r="P18" s="1015"/>
      <c r="Q18" s="1021"/>
      <c r="R18" s="1022"/>
      <c r="S18" s="1022"/>
      <c r="T18" s="1022"/>
      <c r="U18" s="1022"/>
      <c r="V18" s="1022"/>
      <c r="W18" s="1022"/>
      <c r="X18" s="1022"/>
      <c r="Y18" s="1022"/>
      <c r="Z18" s="1022"/>
      <c r="AA18" s="1022"/>
      <c r="AB18" s="1022"/>
      <c r="AC18" s="1022"/>
      <c r="AD18" s="1022"/>
      <c r="AE18" s="1023"/>
      <c r="AF18" s="1018"/>
      <c r="AG18" s="1019"/>
      <c r="AH18" s="1019"/>
      <c r="AI18" s="1019"/>
      <c r="AJ18" s="1020"/>
      <c r="AK18" s="1063"/>
      <c r="AL18" s="1064"/>
      <c r="AM18" s="1064"/>
      <c r="AN18" s="1064"/>
      <c r="AO18" s="1064"/>
      <c r="AP18" s="1064"/>
      <c r="AQ18" s="1064"/>
      <c r="AR18" s="1064"/>
      <c r="AS18" s="1064"/>
      <c r="AT18" s="1064"/>
      <c r="AU18" s="1065"/>
      <c r="AV18" s="1065"/>
      <c r="AW18" s="1065"/>
      <c r="AX18" s="1065"/>
      <c r="AY18" s="1066"/>
      <c r="AZ18" s="223"/>
      <c r="BA18" s="223"/>
      <c r="BB18" s="223"/>
      <c r="BC18" s="223"/>
      <c r="BD18" s="223"/>
      <c r="BE18" s="224"/>
      <c r="BF18" s="224"/>
      <c r="BG18" s="224"/>
      <c r="BH18" s="224"/>
      <c r="BI18" s="224"/>
      <c r="BJ18" s="224"/>
      <c r="BK18" s="224"/>
      <c r="BL18" s="224"/>
      <c r="BM18" s="224"/>
      <c r="BN18" s="224"/>
      <c r="BO18" s="224"/>
      <c r="BP18" s="224"/>
      <c r="BQ18" s="229">
        <v>12</v>
      </c>
      <c r="BR18" s="230"/>
      <c r="BS18" s="975"/>
      <c r="BT18" s="976"/>
      <c r="BU18" s="976"/>
      <c r="BV18" s="976"/>
      <c r="BW18" s="976"/>
      <c r="BX18" s="976"/>
      <c r="BY18" s="976"/>
      <c r="BZ18" s="976"/>
      <c r="CA18" s="976"/>
      <c r="CB18" s="976"/>
      <c r="CC18" s="976"/>
      <c r="CD18" s="976"/>
      <c r="CE18" s="976"/>
      <c r="CF18" s="976"/>
      <c r="CG18" s="997"/>
      <c r="CH18" s="972"/>
      <c r="CI18" s="973"/>
      <c r="CJ18" s="973"/>
      <c r="CK18" s="973"/>
      <c r="CL18" s="974"/>
      <c r="CM18" s="972"/>
      <c r="CN18" s="973"/>
      <c r="CO18" s="973"/>
      <c r="CP18" s="973"/>
      <c r="CQ18" s="974"/>
      <c r="CR18" s="972"/>
      <c r="CS18" s="973"/>
      <c r="CT18" s="973"/>
      <c r="CU18" s="973"/>
      <c r="CV18" s="974"/>
      <c r="CW18" s="972"/>
      <c r="CX18" s="973"/>
      <c r="CY18" s="973"/>
      <c r="CZ18" s="973"/>
      <c r="DA18" s="974"/>
      <c r="DB18" s="972"/>
      <c r="DC18" s="973"/>
      <c r="DD18" s="973"/>
      <c r="DE18" s="973"/>
      <c r="DF18" s="974"/>
      <c r="DG18" s="972"/>
      <c r="DH18" s="973"/>
      <c r="DI18" s="973"/>
      <c r="DJ18" s="973"/>
      <c r="DK18" s="974"/>
      <c r="DL18" s="972"/>
      <c r="DM18" s="973"/>
      <c r="DN18" s="973"/>
      <c r="DO18" s="973"/>
      <c r="DP18" s="974"/>
      <c r="DQ18" s="972"/>
      <c r="DR18" s="973"/>
      <c r="DS18" s="973"/>
      <c r="DT18" s="973"/>
      <c r="DU18" s="974"/>
      <c r="DV18" s="975"/>
      <c r="DW18" s="976"/>
      <c r="DX18" s="976"/>
      <c r="DY18" s="976"/>
      <c r="DZ18" s="977"/>
      <c r="EA18" s="225"/>
    </row>
    <row r="19" spans="1:131" s="226" customFormat="1" ht="26.25" customHeight="1" x14ac:dyDescent="0.2">
      <c r="A19" s="229">
        <v>13</v>
      </c>
      <c r="B19" s="1013"/>
      <c r="C19" s="1014"/>
      <c r="D19" s="1014"/>
      <c r="E19" s="1014"/>
      <c r="F19" s="1014"/>
      <c r="G19" s="1014"/>
      <c r="H19" s="1014"/>
      <c r="I19" s="1014"/>
      <c r="J19" s="1014"/>
      <c r="K19" s="1014"/>
      <c r="L19" s="1014"/>
      <c r="M19" s="1014"/>
      <c r="N19" s="1014"/>
      <c r="O19" s="1014"/>
      <c r="P19" s="1015"/>
      <c r="Q19" s="1021"/>
      <c r="R19" s="1022"/>
      <c r="S19" s="1022"/>
      <c r="T19" s="1022"/>
      <c r="U19" s="1022"/>
      <c r="V19" s="1022"/>
      <c r="W19" s="1022"/>
      <c r="X19" s="1022"/>
      <c r="Y19" s="1022"/>
      <c r="Z19" s="1022"/>
      <c r="AA19" s="1022"/>
      <c r="AB19" s="1022"/>
      <c r="AC19" s="1022"/>
      <c r="AD19" s="1022"/>
      <c r="AE19" s="1023"/>
      <c r="AF19" s="1018"/>
      <c r="AG19" s="1019"/>
      <c r="AH19" s="1019"/>
      <c r="AI19" s="1019"/>
      <c r="AJ19" s="1020"/>
      <c r="AK19" s="1063"/>
      <c r="AL19" s="1064"/>
      <c r="AM19" s="1064"/>
      <c r="AN19" s="1064"/>
      <c r="AO19" s="1064"/>
      <c r="AP19" s="1064"/>
      <c r="AQ19" s="1064"/>
      <c r="AR19" s="1064"/>
      <c r="AS19" s="1064"/>
      <c r="AT19" s="1064"/>
      <c r="AU19" s="1065"/>
      <c r="AV19" s="1065"/>
      <c r="AW19" s="1065"/>
      <c r="AX19" s="1065"/>
      <c r="AY19" s="1066"/>
      <c r="AZ19" s="223"/>
      <c r="BA19" s="223"/>
      <c r="BB19" s="223"/>
      <c r="BC19" s="223"/>
      <c r="BD19" s="223"/>
      <c r="BE19" s="224"/>
      <c r="BF19" s="224"/>
      <c r="BG19" s="224"/>
      <c r="BH19" s="224"/>
      <c r="BI19" s="224"/>
      <c r="BJ19" s="224"/>
      <c r="BK19" s="224"/>
      <c r="BL19" s="224"/>
      <c r="BM19" s="224"/>
      <c r="BN19" s="224"/>
      <c r="BO19" s="224"/>
      <c r="BP19" s="224"/>
      <c r="BQ19" s="229">
        <v>13</v>
      </c>
      <c r="BR19" s="230"/>
      <c r="BS19" s="975"/>
      <c r="BT19" s="976"/>
      <c r="BU19" s="976"/>
      <c r="BV19" s="976"/>
      <c r="BW19" s="976"/>
      <c r="BX19" s="976"/>
      <c r="BY19" s="976"/>
      <c r="BZ19" s="976"/>
      <c r="CA19" s="976"/>
      <c r="CB19" s="976"/>
      <c r="CC19" s="976"/>
      <c r="CD19" s="976"/>
      <c r="CE19" s="976"/>
      <c r="CF19" s="976"/>
      <c r="CG19" s="997"/>
      <c r="CH19" s="972"/>
      <c r="CI19" s="973"/>
      <c r="CJ19" s="973"/>
      <c r="CK19" s="973"/>
      <c r="CL19" s="974"/>
      <c r="CM19" s="972"/>
      <c r="CN19" s="973"/>
      <c r="CO19" s="973"/>
      <c r="CP19" s="973"/>
      <c r="CQ19" s="974"/>
      <c r="CR19" s="972"/>
      <c r="CS19" s="973"/>
      <c r="CT19" s="973"/>
      <c r="CU19" s="973"/>
      <c r="CV19" s="974"/>
      <c r="CW19" s="972"/>
      <c r="CX19" s="973"/>
      <c r="CY19" s="973"/>
      <c r="CZ19" s="973"/>
      <c r="DA19" s="974"/>
      <c r="DB19" s="972"/>
      <c r="DC19" s="973"/>
      <c r="DD19" s="973"/>
      <c r="DE19" s="973"/>
      <c r="DF19" s="974"/>
      <c r="DG19" s="972"/>
      <c r="DH19" s="973"/>
      <c r="DI19" s="973"/>
      <c r="DJ19" s="973"/>
      <c r="DK19" s="974"/>
      <c r="DL19" s="972"/>
      <c r="DM19" s="973"/>
      <c r="DN19" s="973"/>
      <c r="DO19" s="973"/>
      <c r="DP19" s="974"/>
      <c r="DQ19" s="972"/>
      <c r="DR19" s="973"/>
      <c r="DS19" s="973"/>
      <c r="DT19" s="973"/>
      <c r="DU19" s="974"/>
      <c r="DV19" s="975"/>
      <c r="DW19" s="976"/>
      <c r="DX19" s="976"/>
      <c r="DY19" s="976"/>
      <c r="DZ19" s="977"/>
      <c r="EA19" s="225"/>
    </row>
    <row r="20" spans="1:131" s="226" customFormat="1" ht="26.25" customHeight="1" x14ac:dyDescent="0.2">
      <c r="A20" s="229">
        <v>14</v>
      </c>
      <c r="B20" s="1013"/>
      <c r="C20" s="1014"/>
      <c r="D20" s="1014"/>
      <c r="E20" s="1014"/>
      <c r="F20" s="1014"/>
      <c r="G20" s="1014"/>
      <c r="H20" s="1014"/>
      <c r="I20" s="1014"/>
      <c r="J20" s="1014"/>
      <c r="K20" s="1014"/>
      <c r="L20" s="1014"/>
      <c r="M20" s="1014"/>
      <c r="N20" s="1014"/>
      <c r="O20" s="1014"/>
      <c r="P20" s="1015"/>
      <c r="Q20" s="1021"/>
      <c r="R20" s="1022"/>
      <c r="S20" s="1022"/>
      <c r="T20" s="1022"/>
      <c r="U20" s="1022"/>
      <c r="V20" s="1022"/>
      <c r="W20" s="1022"/>
      <c r="X20" s="1022"/>
      <c r="Y20" s="1022"/>
      <c r="Z20" s="1022"/>
      <c r="AA20" s="1022"/>
      <c r="AB20" s="1022"/>
      <c r="AC20" s="1022"/>
      <c r="AD20" s="1022"/>
      <c r="AE20" s="1023"/>
      <c r="AF20" s="1018"/>
      <c r="AG20" s="1019"/>
      <c r="AH20" s="1019"/>
      <c r="AI20" s="1019"/>
      <c r="AJ20" s="1020"/>
      <c r="AK20" s="1063"/>
      <c r="AL20" s="1064"/>
      <c r="AM20" s="1064"/>
      <c r="AN20" s="1064"/>
      <c r="AO20" s="1064"/>
      <c r="AP20" s="1064"/>
      <c r="AQ20" s="1064"/>
      <c r="AR20" s="1064"/>
      <c r="AS20" s="1064"/>
      <c r="AT20" s="1064"/>
      <c r="AU20" s="1065"/>
      <c r="AV20" s="1065"/>
      <c r="AW20" s="1065"/>
      <c r="AX20" s="1065"/>
      <c r="AY20" s="1066"/>
      <c r="AZ20" s="223"/>
      <c r="BA20" s="223"/>
      <c r="BB20" s="223"/>
      <c r="BC20" s="223"/>
      <c r="BD20" s="223"/>
      <c r="BE20" s="224"/>
      <c r="BF20" s="224"/>
      <c r="BG20" s="224"/>
      <c r="BH20" s="224"/>
      <c r="BI20" s="224"/>
      <c r="BJ20" s="224"/>
      <c r="BK20" s="224"/>
      <c r="BL20" s="224"/>
      <c r="BM20" s="224"/>
      <c r="BN20" s="224"/>
      <c r="BO20" s="224"/>
      <c r="BP20" s="224"/>
      <c r="BQ20" s="229">
        <v>14</v>
      </c>
      <c r="BR20" s="230"/>
      <c r="BS20" s="975"/>
      <c r="BT20" s="976"/>
      <c r="BU20" s="976"/>
      <c r="BV20" s="976"/>
      <c r="BW20" s="976"/>
      <c r="BX20" s="976"/>
      <c r="BY20" s="976"/>
      <c r="BZ20" s="976"/>
      <c r="CA20" s="976"/>
      <c r="CB20" s="976"/>
      <c r="CC20" s="976"/>
      <c r="CD20" s="976"/>
      <c r="CE20" s="976"/>
      <c r="CF20" s="976"/>
      <c r="CG20" s="997"/>
      <c r="CH20" s="972"/>
      <c r="CI20" s="973"/>
      <c r="CJ20" s="973"/>
      <c r="CK20" s="973"/>
      <c r="CL20" s="974"/>
      <c r="CM20" s="972"/>
      <c r="CN20" s="973"/>
      <c r="CO20" s="973"/>
      <c r="CP20" s="973"/>
      <c r="CQ20" s="974"/>
      <c r="CR20" s="972"/>
      <c r="CS20" s="973"/>
      <c r="CT20" s="973"/>
      <c r="CU20" s="973"/>
      <c r="CV20" s="974"/>
      <c r="CW20" s="972"/>
      <c r="CX20" s="973"/>
      <c r="CY20" s="973"/>
      <c r="CZ20" s="973"/>
      <c r="DA20" s="974"/>
      <c r="DB20" s="972"/>
      <c r="DC20" s="973"/>
      <c r="DD20" s="973"/>
      <c r="DE20" s="973"/>
      <c r="DF20" s="974"/>
      <c r="DG20" s="972"/>
      <c r="DH20" s="973"/>
      <c r="DI20" s="973"/>
      <c r="DJ20" s="973"/>
      <c r="DK20" s="974"/>
      <c r="DL20" s="972"/>
      <c r="DM20" s="973"/>
      <c r="DN20" s="973"/>
      <c r="DO20" s="973"/>
      <c r="DP20" s="974"/>
      <c r="DQ20" s="972"/>
      <c r="DR20" s="973"/>
      <c r="DS20" s="973"/>
      <c r="DT20" s="973"/>
      <c r="DU20" s="974"/>
      <c r="DV20" s="975"/>
      <c r="DW20" s="976"/>
      <c r="DX20" s="976"/>
      <c r="DY20" s="976"/>
      <c r="DZ20" s="977"/>
      <c r="EA20" s="225"/>
    </row>
    <row r="21" spans="1:131" s="226" customFormat="1" ht="26.25" customHeight="1" thickBot="1" x14ac:dyDescent="0.25">
      <c r="A21" s="229">
        <v>15</v>
      </c>
      <c r="B21" s="1013"/>
      <c r="C21" s="1014"/>
      <c r="D21" s="1014"/>
      <c r="E21" s="1014"/>
      <c r="F21" s="1014"/>
      <c r="G21" s="1014"/>
      <c r="H21" s="1014"/>
      <c r="I21" s="1014"/>
      <c r="J21" s="1014"/>
      <c r="K21" s="1014"/>
      <c r="L21" s="1014"/>
      <c r="M21" s="1014"/>
      <c r="N21" s="1014"/>
      <c r="O21" s="1014"/>
      <c r="P21" s="1015"/>
      <c r="Q21" s="1021"/>
      <c r="R21" s="1022"/>
      <c r="S21" s="1022"/>
      <c r="T21" s="1022"/>
      <c r="U21" s="1022"/>
      <c r="V21" s="1022"/>
      <c r="W21" s="1022"/>
      <c r="X21" s="1022"/>
      <c r="Y21" s="1022"/>
      <c r="Z21" s="1022"/>
      <c r="AA21" s="1022"/>
      <c r="AB21" s="1022"/>
      <c r="AC21" s="1022"/>
      <c r="AD21" s="1022"/>
      <c r="AE21" s="1023"/>
      <c r="AF21" s="1018"/>
      <c r="AG21" s="1019"/>
      <c r="AH21" s="1019"/>
      <c r="AI21" s="1019"/>
      <c r="AJ21" s="1020"/>
      <c r="AK21" s="1063"/>
      <c r="AL21" s="1064"/>
      <c r="AM21" s="1064"/>
      <c r="AN21" s="1064"/>
      <c r="AO21" s="1064"/>
      <c r="AP21" s="1064"/>
      <c r="AQ21" s="1064"/>
      <c r="AR21" s="1064"/>
      <c r="AS21" s="1064"/>
      <c r="AT21" s="1064"/>
      <c r="AU21" s="1065"/>
      <c r="AV21" s="1065"/>
      <c r="AW21" s="1065"/>
      <c r="AX21" s="1065"/>
      <c r="AY21" s="1066"/>
      <c r="AZ21" s="223"/>
      <c r="BA21" s="223"/>
      <c r="BB21" s="223"/>
      <c r="BC21" s="223"/>
      <c r="BD21" s="223"/>
      <c r="BE21" s="224"/>
      <c r="BF21" s="224"/>
      <c r="BG21" s="224"/>
      <c r="BH21" s="224"/>
      <c r="BI21" s="224"/>
      <c r="BJ21" s="224"/>
      <c r="BK21" s="224"/>
      <c r="BL21" s="224"/>
      <c r="BM21" s="224"/>
      <c r="BN21" s="224"/>
      <c r="BO21" s="224"/>
      <c r="BP21" s="224"/>
      <c r="BQ21" s="229">
        <v>15</v>
      </c>
      <c r="BR21" s="230"/>
      <c r="BS21" s="975"/>
      <c r="BT21" s="976"/>
      <c r="BU21" s="976"/>
      <c r="BV21" s="976"/>
      <c r="BW21" s="976"/>
      <c r="BX21" s="976"/>
      <c r="BY21" s="976"/>
      <c r="BZ21" s="976"/>
      <c r="CA21" s="976"/>
      <c r="CB21" s="976"/>
      <c r="CC21" s="976"/>
      <c r="CD21" s="976"/>
      <c r="CE21" s="976"/>
      <c r="CF21" s="976"/>
      <c r="CG21" s="997"/>
      <c r="CH21" s="972"/>
      <c r="CI21" s="973"/>
      <c r="CJ21" s="973"/>
      <c r="CK21" s="973"/>
      <c r="CL21" s="974"/>
      <c r="CM21" s="972"/>
      <c r="CN21" s="973"/>
      <c r="CO21" s="973"/>
      <c r="CP21" s="973"/>
      <c r="CQ21" s="974"/>
      <c r="CR21" s="972"/>
      <c r="CS21" s="973"/>
      <c r="CT21" s="973"/>
      <c r="CU21" s="973"/>
      <c r="CV21" s="974"/>
      <c r="CW21" s="972"/>
      <c r="CX21" s="973"/>
      <c r="CY21" s="973"/>
      <c r="CZ21" s="973"/>
      <c r="DA21" s="974"/>
      <c r="DB21" s="972"/>
      <c r="DC21" s="973"/>
      <c r="DD21" s="973"/>
      <c r="DE21" s="973"/>
      <c r="DF21" s="974"/>
      <c r="DG21" s="972"/>
      <c r="DH21" s="973"/>
      <c r="DI21" s="973"/>
      <c r="DJ21" s="973"/>
      <c r="DK21" s="974"/>
      <c r="DL21" s="972"/>
      <c r="DM21" s="973"/>
      <c r="DN21" s="973"/>
      <c r="DO21" s="973"/>
      <c r="DP21" s="974"/>
      <c r="DQ21" s="972"/>
      <c r="DR21" s="973"/>
      <c r="DS21" s="973"/>
      <c r="DT21" s="973"/>
      <c r="DU21" s="974"/>
      <c r="DV21" s="975"/>
      <c r="DW21" s="976"/>
      <c r="DX21" s="976"/>
      <c r="DY21" s="976"/>
      <c r="DZ21" s="977"/>
      <c r="EA21" s="225"/>
    </row>
    <row r="22" spans="1:131" s="226" customFormat="1" ht="26.25" customHeight="1" x14ac:dyDescent="0.2">
      <c r="A22" s="229">
        <v>16</v>
      </c>
      <c r="B22" s="1013"/>
      <c r="C22" s="1014"/>
      <c r="D22" s="1014"/>
      <c r="E22" s="1014"/>
      <c r="F22" s="1014"/>
      <c r="G22" s="1014"/>
      <c r="H22" s="1014"/>
      <c r="I22" s="1014"/>
      <c r="J22" s="1014"/>
      <c r="K22" s="1014"/>
      <c r="L22" s="1014"/>
      <c r="M22" s="1014"/>
      <c r="N22" s="1014"/>
      <c r="O22" s="1014"/>
      <c r="P22" s="1015"/>
      <c r="Q22" s="1056"/>
      <c r="R22" s="1057"/>
      <c r="S22" s="1057"/>
      <c r="T22" s="1057"/>
      <c r="U22" s="1057"/>
      <c r="V22" s="1057"/>
      <c r="W22" s="1057"/>
      <c r="X22" s="1057"/>
      <c r="Y22" s="1057"/>
      <c r="Z22" s="1057"/>
      <c r="AA22" s="1057"/>
      <c r="AB22" s="1057"/>
      <c r="AC22" s="1057"/>
      <c r="AD22" s="1057"/>
      <c r="AE22" s="1058"/>
      <c r="AF22" s="1018"/>
      <c r="AG22" s="1019"/>
      <c r="AH22" s="1019"/>
      <c r="AI22" s="1019"/>
      <c r="AJ22" s="1020"/>
      <c r="AK22" s="1059"/>
      <c r="AL22" s="1060"/>
      <c r="AM22" s="1060"/>
      <c r="AN22" s="1060"/>
      <c r="AO22" s="1060"/>
      <c r="AP22" s="1060"/>
      <c r="AQ22" s="1060"/>
      <c r="AR22" s="1060"/>
      <c r="AS22" s="1060"/>
      <c r="AT22" s="1060"/>
      <c r="AU22" s="1061"/>
      <c r="AV22" s="1061"/>
      <c r="AW22" s="1061"/>
      <c r="AX22" s="1061"/>
      <c r="AY22" s="1062"/>
      <c r="AZ22" s="1011" t="s">
        <v>390</v>
      </c>
      <c r="BA22" s="1011"/>
      <c r="BB22" s="1011"/>
      <c r="BC22" s="1011"/>
      <c r="BD22" s="1012"/>
      <c r="BE22" s="224"/>
      <c r="BF22" s="224"/>
      <c r="BG22" s="224"/>
      <c r="BH22" s="224"/>
      <c r="BI22" s="224"/>
      <c r="BJ22" s="224"/>
      <c r="BK22" s="224"/>
      <c r="BL22" s="224"/>
      <c r="BM22" s="224"/>
      <c r="BN22" s="224"/>
      <c r="BO22" s="224"/>
      <c r="BP22" s="224"/>
      <c r="BQ22" s="229">
        <v>16</v>
      </c>
      <c r="BR22" s="230"/>
      <c r="BS22" s="975"/>
      <c r="BT22" s="976"/>
      <c r="BU22" s="976"/>
      <c r="BV22" s="976"/>
      <c r="BW22" s="976"/>
      <c r="BX22" s="976"/>
      <c r="BY22" s="976"/>
      <c r="BZ22" s="976"/>
      <c r="CA22" s="976"/>
      <c r="CB22" s="976"/>
      <c r="CC22" s="976"/>
      <c r="CD22" s="976"/>
      <c r="CE22" s="976"/>
      <c r="CF22" s="976"/>
      <c r="CG22" s="997"/>
      <c r="CH22" s="972"/>
      <c r="CI22" s="973"/>
      <c r="CJ22" s="973"/>
      <c r="CK22" s="973"/>
      <c r="CL22" s="974"/>
      <c r="CM22" s="972"/>
      <c r="CN22" s="973"/>
      <c r="CO22" s="973"/>
      <c r="CP22" s="973"/>
      <c r="CQ22" s="974"/>
      <c r="CR22" s="972"/>
      <c r="CS22" s="973"/>
      <c r="CT22" s="973"/>
      <c r="CU22" s="973"/>
      <c r="CV22" s="974"/>
      <c r="CW22" s="972"/>
      <c r="CX22" s="973"/>
      <c r="CY22" s="973"/>
      <c r="CZ22" s="973"/>
      <c r="DA22" s="974"/>
      <c r="DB22" s="972"/>
      <c r="DC22" s="973"/>
      <c r="DD22" s="973"/>
      <c r="DE22" s="973"/>
      <c r="DF22" s="974"/>
      <c r="DG22" s="972"/>
      <c r="DH22" s="973"/>
      <c r="DI22" s="973"/>
      <c r="DJ22" s="973"/>
      <c r="DK22" s="974"/>
      <c r="DL22" s="972"/>
      <c r="DM22" s="973"/>
      <c r="DN22" s="973"/>
      <c r="DO22" s="973"/>
      <c r="DP22" s="974"/>
      <c r="DQ22" s="972"/>
      <c r="DR22" s="973"/>
      <c r="DS22" s="973"/>
      <c r="DT22" s="973"/>
      <c r="DU22" s="974"/>
      <c r="DV22" s="975"/>
      <c r="DW22" s="976"/>
      <c r="DX22" s="976"/>
      <c r="DY22" s="976"/>
      <c r="DZ22" s="977"/>
      <c r="EA22" s="225"/>
    </row>
    <row r="23" spans="1:131" s="226" customFormat="1" ht="26.25" customHeight="1" thickBot="1" x14ac:dyDescent="0.25">
      <c r="A23" s="231" t="s">
        <v>391</v>
      </c>
      <c r="B23" s="920" t="s">
        <v>392</v>
      </c>
      <c r="C23" s="921"/>
      <c r="D23" s="921"/>
      <c r="E23" s="921"/>
      <c r="F23" s="921"/>
      <c r="G23" s="921"/>
      <c r="H23" s="921"/>
      <c r="I23" s="921"/>
      <c r="J23" s="921"/>
      <c r="K23" s="921"/>
      <c r="L23" s="921"/>
      <c r="M23" s="921"/>
      <c r="N23" s="921"/>
      <c r="O23" s="921"/>
      <c r="P23" s="931"/>
      <c r="Q23" s="1050">
        <v>17887</v>
      </c>
      <c r="R23" s="1044"/>
      <c r="S23" s="1044"/>
      <c r="T23" s="1044"/>
      <c r="U23" s="1044"/>
      <c r="V23" s="1044">
        <v>16947</v>
      </c>
      <c r="W23" s="1044"/>
      <c r="X23" s="1044"/>
      <c r="Y23" s="1044"/>
      <c r="Z23" s="1044"/>
      <c r="AA23" s="1044">
        <v>940</v>
      </c>
      <c r="AB23" s="1044"/>
      <c r="AC23" s="1044"/>
      <c r="AD23" s="1044"/>
      <c r="AE23" s="1051"/>
      <c r="AF23" s="1052">
        <v>883</v>
      </c>
      <c r="AG23" s="1044"/>
      <c r="AH23" s="1044"/>
      <c r="AI23" s="1044"/>
      <c r="AJ23" s="1053"/>
      <c r="AK23" s="1054"/>
      <c r="AL23" s="1055"/>
      <c r="AM23" s="1055"/>
      <c r="AN23" s="1055"/>
      <c r="AO23" s="1055"/>
      <c r="AP23" s="1044">
        <v>15616</v>
      </c>
      <c r="AQ23" s="1044"/>
      <c r="AR23" s="1044"/>
      <c r="AS23" s="1044"/>
      <c r="AT23" s="1044"/>
      <c r="AU23" s="1045"/>
      <c r="AV23" s="1045"/>
      <c r="AW23" s="1045"/>
      <c r="AX23" s="1045"/>
      <c r="AY23" s="1046"/>
      <c r="AZ23" s="1047" t="s">
        <v>393</v>
      </c>
      <c r="BA23" s="1048"/>
      <c r="BB23" s="1048"/>
      <c r="BC23" s="1048"/>
      <c r="BD23" s="1049"/>
      <c r="BE23" s="224"/>
      <c r="BF23" s="224"/>
      <c r="BG23" s="224"/>
      <c r="BH23" s="224"/>
      <c r="BI23" s="224"/>
      <c r="BJ23" s="224"/>
      <c r="BK23" s="224"/>
      <c r="BL23" s="224"/>
      <c r="BM23" s="224"/>
      <c r="BN23" s="224"/>
      <c r="BO23" s="224"/>
      <c r="BP23" s="224"/>
      <c r="BQ23" s="229">
        <v>17</v>
      </c>
      <c r="BR23" s="230"/>
      <c r="BS23" s="975"/>
      <c r="BT23" s="976"/>
      <c r="BU23" s="976"/>
      <c r="BV23" s="976"/>
      <c r="BW23" s="976"/>
      <c r="BX23" s="976"/>
      <c r="BY23" s="976"/>
      <c r="BZ23" s="976"/>
      <c r="CA23" s="976"/>
      <c r="CB23" s="976"/>
      <c r="CC23" s="976"/>
      <c r="CD23" s="976"/>
      <c r="CE23" s="976"/>
      <c r="CF23" s="976"/>
      <c r="CG23" s="997"/>
      <c r="CH23" s="972"/>
      <c r="CI23" s="973"/>
      <c r="CJ23" s="973"/>
      <c r="CK23" s="973"/>
      <c r="CL23" s="974"/>
      <c r="CM23" s="972"/>
      <c r="CN23" s="973"/>
      <c r="CO23" s="973"/>
      <c r="CP23" s="973"/>
      <c r="CQ23" s="974"/>
      <c r="CR23" s="972"/>
      <c r="CS23" s="973"/>
      <c r="CT23" s="973"/>
      <c r="CU23" s="973"/>
      <c r="CV23" s="974"/>
      <c r="CW23" s="972"/>
      <c r="CX23" s="973"/>
      <c r="CY23" s="973"/>
      <c r="CZ23" s="973"/>
      <c r="DA23" s="974"/>
      <c r="DB23" s="972"/>
      <c r="DC23" s="973"/>
      <c r="DD23" s="973"/>
      <c r="DE23" s="973"/>
      <c r="DF23" s="974"/>
      <c r="DG23" s="972"/>
      <c r="DH23" s="973"/>
      <c r="DI23" s="973"/>
      <c r="DJ23" s="973"/>
      <c r="DK23" s="974"/>
      <c r="DL23" s="972"/>
      <c r="DM23" s="973"/>
      <c r="DN23" s="973"/>
      <c r="DO23" s="973"/>
      <c r="DP23" s="974"/>
      <c r="DQ23" s="972"/>
      <c r="DR23" s="973"/>
      <c r="DS23" s="973"/>
      <c r="DT23" s="973"/>
      <c r="DU23" s="974"/>
      <c r="DV23" s="975"/>
      <c r="DW23" s="976"/>
      <c r="DX23" s="976"/>
      <c r="DY23" s="976"/>
      <c r="DZ23" s="977"/>
      <c r="EA23" s="225"/>
    </row>
    <row r="24" spans="1:131" s="226" customFormat="1" ht="26.25" customHeight="1" x14ac:dyDescent="0.2">
      <c r="A24" s="1043" t="s">
        <v>394</v>
      </c>
      <c r="B24" s="1043"/>
      <c r="C24" s="1043"/>
      <c r="D24" s="1043"/>
      <c r="E24" s="1043"/>
      <c r="F24" s="1043"/>
      <c r="G24" s="1043"/>
      <c r="H24" s="1043"/>
      <c r="I24" s="1043"/>
      <c r="J24" s="1043"/>
      <c r="K24" s="1043"/>
      <c r="L24" s="1043"/>
      <c r="M24" s="1043"/>
      <c r="N24" s="1043"/>
      <c r="O24" s="1043"/>
      <c r="P24" s="1043"/>
      <c r="Q24" s="1043"/>
      <c r="R24" s="1043"/>
      <c r="S24" s="1043"/>
      <c r="T24" s="1043"/>
      <c r="U24" s="1043"/>
      <c r="V24" s="1043"/>
      <c r="W24" s="1043"/>
      <c r="X24" s="1043"/>
      <c r="Y24" s="1043"/>
      <c r="Z24" s="1043"/>
      <c r="AA24" s="1043"/>
      <c r="AB24" s="1043"/>
      <c r="AC24" s="1043"/>
      <c r="AD24" s="1043"/>
      <c r="AE24" s="1043"/>
      <c r="AF24" s="1043"/>
      <c r="AG24" s="1043"/>
      <c r="AH24" s="1043"/>
      <c r="AI24" s="1043"/>
      <c r="AJ24" s="1043"/>
      <c r="AK24" s="1043"/>
      <c r="AL24" s="1043"/>
      <c r="AM24" s="1043"/>
      <c r="AN24" s="1043"/>
      <c r="AO24" s="1043"/>
      <c r="AP24" s="1043"/>
      <c r="AQ24" s="1043"/>
      <c r="AR24" s="1043"/>
      <c r="AS24" s="1043"/>
      <c r="AT24" s="1043"/>
      <c r="AU24" s="1043"/>
      <c r="AV24" s="1043"/>
      <c r="AW24" s="1043"/>
      <c r="AX24" s="1043"/>
      <c r="AY24" s="1043"/>
      <c r="AZ24" s="223"/>
      <c r="BA24" s="223"/>
      <c r="BB24" s="223"/>
      <c r="BC24" s="223"/>
      <c r="BD24" s="223"/>
      <c r="BE24" s="224"/>
      <c r="BF24" s="224"/>
      <c r="BG24" s="224"/>
      <c r="BH24" s="224"/>
      <c r="BI24" s="224"/>
      <c r="BJ24" s="224"/>
      <c r="BK24" s="224"/>
      <c r="BL24" s="224"/>
      <c r="BM24" s="224"/>
      <c r="BN24" s="224"/>
      <c r="BO24" s="224"/>
      <c r="BP24" s="224"/>
      <c r="BQ24" s="229">
        <v>18</v>
      </c>
      <c r="BR24" s="230"/>
      <c r="BS24" s="975"/>
      <c r="BT24" s="976"/>
      <c r="BU24" s="976"/>
      <c r="BV24" s="976"/>
      <c r="BW24" s="976"/>
      <c r="BX24" s="976"/>
      <c r="BY24" s="976"/>
      <c r="BZ24" s="976"/>
      <c r="CA24" s="976"/>
      <c r="CB24" s="976"/>
      <c r="CC24" s="976"/>
      <c r="CD24" s="976"/>
      <c r="CE24" s="976"/>
      <c r="CF24" s="976"/>
      <c r="CG24" s="997"/>
      <c r="CH24" s="972"/>
      <c r="CI24" s="973"/>
      <c r="CJ24" s="973"/>
      <c r="CK24" s="973"/>
      <c r="CL24" s="974"/>
      <c r="CM24" s="972"/>
      <c r="CN24" s="973"/>
      <c r="CO24" s="973"/>
      <c r="CP24" s="973"/>
      <c r="CQ24" s="974"/>
      <c r="CR24" s="972"/>
      <c r="CS24" s="973"/>
      <c r="CT24" s="973"/>
      <c r="CU24" s="973"/>
      <c r="CV24" s="974"/>
      <c r="CW24" s="972"/>
      <c r="CX24" s="973"/>
      <c r="CY24" s="973"/>
      <c r="CZ24" s="973"/>
      <c r="DA24" s="974"/>
      <c r="DB24" s="972"/>
      <c r="DC24" s="973"/>
      <c r="DD24" s="973"/>
      <c r="DE24" s="973"/>
      <c r="DF24" s="974"/>
      <c r="DG24" s="972"/>
      <c r="DH24" s="973"/>
      <c r="DI24" s="973"/>
      <c r="DJ24" s="973"/>
      <c r="DK24" s="974"/>
      <c r="DL24" s="972"/>
      <c r="DM24" s="973"/>
      <c r="DN24" s="973"/>
      <c r="DO24" s="973"/>
      <c r="DP24" s="974"/>
      <c r="DQ24" s="972"/>
      <c r="DR24" s="973"/>
      <c r="DS24" s="973"/>
      <c r="DT24" s="973"/>
      <c r="DU24" s="974"/>
      <c r="DV24" s="975"/>
      <c r="DW24" s="976"/>
      <c r="DX24" s="976"/>
      <c r="DY24" s="976"/>
      <c r="DZ24" s="977"/>
      <c r="EA24" s="225"/>
    </row>
    <row r="25" spans="1:131" ht="26.25" customHeight="1" thickBot="1" x14ac:dyDescent="0.25">
      <c r="A25" s="1042" t="s">
        <v>395</v>
      </c>
      <c r="B25" s="1042"/>
      <c r="C25" s="1042"/>
      <c r="D25" s="1042"/>
      <c r="E25" s="1042"/>
      <c r="F25" s="1042"/>
      <c r="G25" s="1042"/>
      <c r="H25" s="1042"/>
      <c r="I25" s="1042"/>
      <c r="J25" s="1042"/>
      <c r="K25" s="1042"/>
      <c r="L25" s="1042"/>
      <c r="M25" s="1042"/>
      <c r="N25" s="1042"/>
      <c r="O25" s="1042"/>
      <c r="P25" s="1042"/>
      <c r="Q25" s="1042"/>
      <c r="R25" s="1042"/>
      <c r="S25" s="1042"/>
      <c r="T25" s="1042"/>
      <c r="U25" s="1042"/>
      <c r="V25" s="1042"/>
      <c r="W25" s="1042"/>
      <c r="X25" s="1042"/>
      <c r="Y25" s="1042"/>
      <c r="Z25" s="1042"/>
      <c r="AA25" s="1042"/>
      <c r="AB25" s="1042"/>
      <c r="AC25" s="1042"/>
      <c r="AD25" s="1042"/>
      <c r="AE25" s="1042"/>
      <c r="AF25" s="1042"/>
      <c r="AG25" s="1042"/>
      <c r="AH25" s="1042"/>
      <c r="AI25" s="1042"/>
      <c r="AJ25" s="1042"/>
      <c r="AK25" s="1042"/>
      <c r="AL25" s="1042"/>
      <c r="AM25" s="1042"/>
      <c r="AN25" s="1042"/>
      <c r="AO25" s="1042"/>
      <c r="AP25" s="1042"/>
      <c r="AQ25" s="1042"/>
      <c r="AR25" s="1042"/>
      <c r="AS25" s="1042"/>
      <c r="AT25" s="1042"/>
      <c r="AU25" s="1042"/>
      <c r="AV25" s="1042"/>
      <c r="AW25" s="1042"/>
      <c r="AX25" s="1042"/>
      <c r="AY25" s="1042"/>
      <c r="AZ25" s="1042"/>
      <c r="BA25" s="1042"/>
      <c r="BB25" s="1042"/>
      <c r="BC25" s="1042"/>
      <c r="BD25" s="1042"/>
      <c r="BE25" s="1042"/>
      <c r="BF25" s="1042"/>
      <c r="BG25" s="1042"/>
      <c r="BH25" s="1042"/>
      <c r="BI25" s="1042"/>
      <c r="BJ25" s="223"/>
      <c r="BK25" s="223"/>
      <c r="BL25" s="223"/>
      <c r="BM25" s="223"/>
      <c r="BN25" s="223"/>
      <c r="BO25" s="232"/>
      <c r="BP25" s="232"/>
      <c r="BQ25" s="229">
        <v>19</v>
      </c>
      <c r="BR25" s="230"/>
      <c r="BS25" s="975"/>
      <c r="BT25" s="976"/>
      <c r="BU25" s="976"/>
      <c r="BV25" s="976"/>
      <c r="BW25" s="976"/>
      <c r="BX25" s="976"/>
      <c r="BY25" s="976"/>
      <c r="BZ25" s="976"/>
      <c r="CA25" s="976"/>
      <c r="CB25" s="976"/>
      <c r="CC25" s="976"/>
      <c r="CD25" s="976"/>
      <c r="CE25" s="976"/>
      <c r="CF25" s="976"/>
      <c r="CG25" s="997"/>
      <c r="CH25" s="972"/>
      <c r="CI25" s="973"/>
      <c r="CJ25" s="973"/>
      <c r="CK25" s="973"/>
      <c r="CL25" s="974"/>
      <c r="CM25" s="972"/>
      <c r="CN25" s="973"/>
      <c r="CO25" s="973"/>
      <c r="CP25" s="973"/>
      <c r="CQ25" s="974"/>
      <c r="CR25" s="972"/>
      <c r="CS25" s="973"/>
      <c r="CT25" s="973"/>
      <c r="CU25" s="973"/>
      <c r="CV25" s="974"/>
      <c r="CW25" s="972"/>
      <c r="CX25" s="973"/>
      <c r="CY25" s="973"/>
      <c r="CZ25" s="973"/>
      <c r="DA25" s="974"/>
      <c r="DB25" s="972"/>
      <c r="DC25" s="973"/>
      <c r="DD25" s="973"/>
      <c r="DE25" s="973"/>
      <c r="DF25" s="974"/>
      <c r="DG25" s="972"/>
      <c r="DH25" s="973"/>
      <c r="DI25" s="973"/>
      <c r="DJ25" s="973"/>
      <c r="DK25" s="974"/>
      <c r="DL25" s="972"/>
      <c r="DM25" s="973"/>
      <c r="DN25" s="973"/>
      <c r="DO25" s="973"/>
      <c r="DP25" s="974"/>
      <c r="DQ25" s="972"/>
      <c r="DR25" s="973"/>
      <c r="DS25" s="973"/>
      <c r="DT25" s="973"/>
      <c r="DU25" s="974"/>
      <c r="DV25" s="975"/>
      <c r="DW25" s="976"/>
      <c r="DX25" s="976"/>
      <c r="DY25" s="976"/>
      <c r="DZ25" s="977"/>
      <c r="EA25" s="221"/>
    </row>
    <row r="26" spans="1:131" ht="26.25" customHeight="1" x14ac:dyDescent="0.2">
      <c r="A26" s="978" t="s">
        <v>371</v>
      </c>
      <c r="B26" s="979"/>
      <c r="C26" s="979"/>
      <c r="D26" s="979"/>
      <c r="E26" s="979"/>
      <c r="F26" s="979"/>
      <c r="G26" s="979"/>
      <c r="H26" s="979"/>
      <c r="I26" s="979"/>
      <c r="J26" s="979"/>
      <c r="K26" s="979"/>
      <c r="L26" s="979"/>
      <c r="M26" s="979"/>
      <c r="N26" s="979"/>
      <c r="O26" s="979"/>
      <c r="P26" s="980"/>
      <c r="Q26" s="984" t="s">
        <v>396</v>
      </c>
      <c r="R26" s="985"/>
      <c r="S26" s="985"/>
      <c r="T26" s="985"/>
      <c r="U26" s="986"/>
      <c r="V26" s="984" t="s">
        <v>397</v>
      </c>
      <c r="W26" s="985"/>
      <c r="X26" s="985"/>
      <c r="Y26" s="985"/>
      <c r="Z26" s="986"/>
      <c r="AA26" s="984" t="s">
        <v>398</v>
      </c>
      <c r="AB26" s="985"/>
      <c r="AC26" s="985"/>
      <c r="AD26" s="985"/>
      <c r="AE26" s="985"/>
      <c r="AF26" s="1038" t="s">
        <v>399</v>
      </c>
      <c r="AG26" s="991"/>
      <c r="AH26" s="991"/>
      <c r="AI26" s="991"/>
      <c r="AJ26" s="1039"/>
      <c r="AK26" s="985" t="s">
        <v>400</v>
      </c>
      <c r="AL26" s="985"/>
      <c r="AM26" s="985"/>
      <c r="AN26" s="985"/>
      <c r="AO26" s="986"/>
      <c r="AP26" s="984" t="s">
        <v>401</v>
      </c>
      <c r="AQ26" s="985"/>
      <c r="AR26" s="985"/>
      <c r="AS26" s="985"/>
      <c r="AT26" s="986"/>
      <c r="AU26" s="984" t="s">
        <v>402</v>
      </c>
      <c r="AV26" s="985"/>
      <c r="AW26" s="985"/>
      <c r="AX26" s="985"/>
      <c r="AY26" s="986"/>
      <c r="AZ26" s="984" t="s">
        <v>403</v>
      </c>
      <c r="BA26" s="985"/>
      <c r="BB26" s="985"/>
      <c r="BC26" s="985"/>
      <c r="BD26" s="986"/>
      <c r="BE26" s="984" t="s">
        <v>378</v>
      </c>
      <c r="BF26" s="985"/>
      <c r="BG26" s="985"/>
      <c r="BH26" s="985"/>
      <c r="BI26" s="998"/>
      <c r="BJ26" s="223"/>
      <c r="BK26" s="223"/>
      <c r="BL26" s="223"/>
      <c r="BM26" s="223"/>
      <c r="BN26" s="223"/>
      <c r="BO26" s="232"/>
      <c r="BP26" s="232"/>
      <c r="BQ26" s="229">
        <v>20</v>
      </c>
      <c r="BR26" s="230"/>
      <c r="BS26" s="975"/>
      <c r="BT26" s="976"/>
      <c r="BU26" s="976"/>
      <c r="BV26" s="976"/>
      <c r="BW26" s="976"/>
      <c r="BX26" s="976"/>
      <c r="BY26" s="976"/>
      <c r="BZ26" s="976"/>
      <c r="CA26" s="976"/>
      <c r="CB26" s="976"/>
      <c r="CC26" s="976"/>
      <c r="CD26" s="976"/>
      <c r="CE26" s="976"/>
      <c r="CF26" s="976"/>
      <c r="CG26" s="997"/>
      <c r="CH26" s="972"/>
      <c r="CI26" s="973"/>
      <c r="CJ26" s="973"/>
      <c r="CK26" s="973"/>
      <c r="CL26" s="974"/>
      <c r="CM26" s="972"/>
      <c r="CN26" s="973"/>
      <c r="CO26" s="973"/>
      <c r="CP26" s="973"/>
      <c r="CQ26" s="974"/>
      <c r="CR26" s="972"/>
      <c r="CS26" s="973"/>
      <c r="CT26" s="973"/>
      <c r="CU26" s="973"/>
      <c r="CV26" s="974"/>
      <c r="CW26" s="972"/>
      <c r="CX26" s="973"/>
      <c r="CY26" s="973"/>
      <c r="CZ26" s="973"/>
      <c r="DA26" s="974"/>
      <c r="DB26" s="972"/>
      <c r="DC26" s="973"/>
      <c r="DD26" s="973"/>
      <c r="DE26" s="973"/>
      <c r="DF26" s="974"/>
      <c r="DG26" s="972"/>
      <c r="DH26" s="973"/>
      <c r="DI26" s="973"/>
      <c r="DJ26" s="973"/>
      <c r="DK26" s="974"/>
      <c r="DL26" s="972"/>
      <c r="DM26" s="973"/>
      <c r="DN26" s="973"/>
      <c r="DO26" s="973"/>
      <c r="DP26" s="974"/>
      <c r="DQ26" s="972"/>
      <c r="DR26" s="973"/>
      <c r="DS26" s="973"/>
      <c r="DT26" s="973"/>
      <c r="DU26" s="974"/>
      <c r="DV26" s="975"/>
      <c r="DW26" s="976"/>
      <c r="DX26" s="976"/>
      <c r="DY26" s="976"/>
      <c r="DZ26" s="977"/>
      <c r="EA26" s="221"/>
    </row>
    <row r="27" spans="1:131" ht="26.25" customHeight="1" thickBot="1" x14ac:dyDescent="0.25">
      <c r="A27" s="981"/>
      <c r="B27" s="982"/>
      <c r="C27" s="982"/>
      <c r="D27" s="982"/>
      <c r="E27" s="982"/>
      <c r="F27" s="982"/>
      <c r="G27" s="982"/>
      <c r="H27" s="982"/>
      <c r="I27" s="982"/>
      <c r="J27" s="982"/>
      <c r="K27" s="982"/>
      <c r="L27" s="982"/>
      <c r="M27" s="982"/>
      <c r="N27" s="982"/>
      <c r="O27" s="982"/>
      <c r="P27" s="983"/>
      <c r="Q27" s="987"/>
      <c r="R27" s="988"/>
      <c r="S27" s="988"/>
      <c r="T27" s="988"/>
      <c r="U27" s="989"/>
      <c r="V27" s="987"/>
      <c r="W27" s="988"/>
      <c r="X27" s="988"/>
      <c r="Y27" s="988"/>
      <c r="Z27" s="989"/>
      <c r="AA27" s="987"/>
      <c r="AB27" s="988"/>
      <c r="AC27" s="988"/>
      <c r="AD27" s="988"/>
      <c r="AE27" s="988"/>
      <c r="AF27" s="1040"/>
      <c r="AG27" s="994"/>
      <c r="AH27" s="994"/>
      <c r="AI27" s="994"/>
      <c r="AJ27" s="1041"/>
      <c r="AK27" s="988"/>
      <c r="AL27" s="988"/>
      <c r="AM27" s="988"/>
      <c r="AN27" s="988"/>
      <c r="AO27" s="989"/>
      <c r="AP27" s="987"/>
      <c r="AQ27" s="988"/>
      <c r="AR27" s="988"/>
      <c r="AS27" s="988"/>
      <c r="AT27" s="989"/>
      <c r="AU27" s="987"/>
      <c r="AV27" s="988"/>
      <c r="AW27" s="988"/>
      <c r="AX27" s="988"/>
      <c r="AY27" s="989"/>
      <c r="AZ27" s="987"/>
      <c r="BA27" s="988"/>
      <c r="BB27" s="988"/>
      <c r="BC27" s="988"/>
      <c r="BD27" s="989"/>
      <c r="BE27" s="987"/>
      <c r="BF27" s="988"/>
      <c r="BG27" s="988"/>
      <c r="BH27" s="988"/>
      <c r="BI27" s="999"/>
      <c r="BJ27" s="223"/>
      <c r="BK27" s="223"/>
      <c r="BL27" s="223"/>
      <c r="BM27" s="223"/>
      <c r="BN27" s="223"/>
      <c r="BO27" s="232"/>
      <c r="BP27" s="232"/>
      <c r="BQ27" s="229">
        <v>21</v>
      </c>
      <c r="BR27" s="230"/>
      <c r="BS27" s="975"/>
      <c r="BT27" s="976"/>
      <c r="BU27" s="976"/>
      <c r="BV27" s="976"/>
      <c r="BW27" s="976"/>
      <c r="BX27" s="976"/>
      <c r="BY27" s="976"/>
      <c r="BZ27" s="976"/>
      <c r="CA27" s="976"/>
      <c r="CB27" s="976"/>
      <c r="CC27" s="976"/>
      <c r="CD27" s="976"/>
      <c r="CE27" s="976"/>
      <c r="CF27" s="976"/>
      <c r="CG27" s="997"/>
      <c r="CH27" s="972"/>
      <c r="CI27" s="973"/>
      <c r="CJ27" s="973"/>
      <c r="CK27" s="973"/>
      <c r="CL27" s="974"/>
      <c r="CM27" s="972"/>
      <c r="CN27" s="973"/>
      <c r="CO27" s="973"/>
      <c r="CP27" s="973"/>
      <c r="CQ27" s="974"/>
      <c r="CR27" s="972"/>
      <c r="CS27" s="973"/>
      <c r="CT27" s="973"/>
      <c r="CU27" s="973"/>
      <c r="CV27" s="974"/>
      <c r="CW27" s="972"/>
      <c r="CX27" s="973"/>
      <c r="CY27" s="973"/>
      <c r="CZ27" s="973"/>
      <c r="DA27" s="974"/>
      <c r="DB27" s="972"/>
      <c r="DC27" s="973"/>
      <c r="DD27" s="973"/>
      <c r="DE27" s="973"/>
      <c r="DF27" s="974"/>
      <c r="DG27" s="972"/>
      <c r="DH27" s="973"/>
      <c r="DI27" s="973"/>
      <c r="DJ27" s="973"/>
      <c r="DK27" s="974"/>
      <c r="DL27" s="972"/>
      <c r="DM27" s="973"/>
      <c r="DN27" s="973"/>
      <c r="DO27" s="973"/>
      <c r="DP27" s="974"/>
      <c r="DQ27" s="972"/>
      <c r="DR27" s="973"/>
      <c r="DS27" s="973"/>
      <c r="DT27" s="973"/>
      <c r="DU27" s="974"/>
      <c r="DV27" s="975"/>
      <c r="DW27" s="976"/>
      <c r="DX27" s="976"/>
      <c r="DY27" s="976"/>
      <c r="DZ27" s="977"/>
      <c r="EA27" s="221"/>
    </row>
    <row r="28" spans="1:131" ht="26.25" customHeight="1" thickTop="1" x14ac:dyDescent="0.2">
      <c r="A28" s="233">
        <v>1</v>
      </c>
      <c r="B28" s="1030" t="s">
        <v>404</v>
      </c>
      <c r="C28" s="1031"/>
      <c r="D28" s="1031"/>
      <c r="E28" s="1031"/>
      <c r="F28" s="1031"/>
      <c r="G28" s="1031"/>
      <c r="H28" s="1031"/>
      <c r="I28" s="1031"/>
      <c r="J28" s="1031"/>
      <c r="K28" s="1031"/>
      <c r="L28" s="1031"/>
      <c r="M28" s="1031"/>
      <c r="N28" s="1031"/>
      <c r="O28" s="1031"/>
      <c r="P28" s="1032"/>
      <c r="Q28" s="1033">
        <v>5340</v>
      </c>
      <c r="R28" s="1034"/>
      <c r="S28" s="1034"/>
      <c r="T28" s="1034"/>
      <c r="U28" s="1034"/>
      <c r="V28" s="1034">
        <v>5286</v>
      </c>
      <c r="W28" s="1034"/>
      <c r="X28" s="1034"/>
      <c r="Y28" s="1034"/>
      <c r="Z28" s="1034"/>
      <c r="AA28" s="1034">
        <v>55</v>
      </c>
      <c r="AB28" s="1034"/>
      <c r="AC28" s="1034"/>
      <c r="AD28" s="1034"/>
      <c r="AE28" s="1035"/>
      <c r="AF28" s="1036">
        <v>55</v>
      </c>
      <c r="AG28" s="1034"/>
      <c r="AH28" s="1034"/>
      <c r="AI28" s="1034"/>
      <c r="AJ28" s="1037"/>
      <c r="AK28" s="1025">
        <v>454</v>
      </c>
      <c r="AL28" s="1026"/>
      <c r="AM28" s="1026"/>
      <c r="AN28" s="1026"/>
      <c r="AO28" s="1026"/>
      <c r="AP28" s="1026" t="s">
        <v>540</v>
      </c>
      <c r="AQ28" s="1026"/>
      <c r="AR28" s="1026"/>
      <c r="AS28" s="1026"/>
      <c r="AT28" s="1026"/>
      <c r="AU28" s="1026" t="s">
        <v>540</v>
      </c>
      <c r="AV28" s="1026"/>
      <c r="AW28" s="1026"/>
      <c r="AX28" s="1026"/>
      <c r="AY28" s="1026"/>
      <c r="AZ28" s="1027" t="s">
        <v>540</v>
      </c>
      <c r="BA28" s="1027"/>
      <c r="BB28" s="1027"/>
      <c r="BC28" s="1027"/>
      <c r="BD28" s="1027"/>
      <c r="BE28" s="1028"/>
      <c r="BF28" s="1028"/>
      <c r="BG28" s="1028"/>
      <c r="BH28" s="1028"/>
      <c r="BI28" s="1029"/>
      <c r="BJ28" s="223"/>
      <c r="BK28" s="223"/>
      <c r="BL28" s="223"/>
      <c r="BM28" s="223"/>
      <c r="BN28" s="223"/>
      <c r="BO28" s="232"/>
      <c r="BP28" s="232"/>
      <c r="BQ28" s="229">
        <v>22</v>
      </c>
      <c r="BR28" s="230"/>
      <c r="BS28" s="975"/>
      <c r="BT28" s="976"/>
      <c r="BU28" s="976"/>
      <c r="BV28" s="976"/>
      <c r="BW28" s="976"/>
      <c r="BX28" s="976"/>
      <c r="BY28" s="976"/>
      <c r="BZ28" s="976"/>
      <c r="CA28" s="976"/>
      <c r="CB28" s="976"/>
      <c r="CC28" s="976"/>
      <c r="CD28" s="976"/>
      <c r="CE28" s="976"/>
      <c r="CF28" s="976"/>
      <c r="CG28" s="997"/>
      <c r="CH28" s="972"/>
      <c r="CI28" s="973"/>
      <c r="CJ28" s="973"/>
      <c r="CK28" s="973"/>
      <c r="CL28" s="974"/>
      <c r="CM28" s="972"/>
      <c r="CN28" s="973"/>
      <c r="CO28" s="973"/>
      <c r="CP28" s="973"/>
      <c r="CQ28" s="974"/>
      <c r="CR28" s="972"/>
      <c r="CS28" s="973"/>
      <c r="CT28" s="973"/>
      <c r="CU28" s="973"/>
      <c r="CV28" s="974"/>
      <c r="CW28" s="972"/>
      <c r="CX28" s="973"/>
      <c r="CY28" s="973"/>
      <c r="CZ28" s="973"/>
      <c r="DA28" s="974"/>
      <c r="DB28" s="972"/>
      <c r="DC28" s="973"/>
      <c r="DD28" s="973"/>
      <c r="DE28" s="973"/>
      <c r="DF28" s="974"/>
      <c r="DG28" s="972"/>
      <c r="DH28" s="973"/>
      <c r="DI28" s="973"/>
      <c r="DJ28" s="973"/>
      <c r="DK28" s="974"/>
      <c r="DL28" s="972"/>
      <c r="DM28" s="973"/>
      <c r="DN28" s="973"/>
      <c r="DO28" s="973"/>
      <c r="DP28" s="974"/>
      <c r="DQ28" s="972"/>
      <c r="DR28" s="973"/>
      <c r="DS28" s="973"/>
      <c r="DT28" s="973"/>
      <c r="DU28" s="974"/>
      <c r="DV28" s="975"/>
      <c r="DW28" s="976"/>
      <c r="DX28" s="976"/>
      <c r="DY28" s="976"/>
      <c r="DZ28" s="977"/>
      <c r="EA28" s="221"/>
    </row>
    <row r="29" spans="1:131" ht="26.25" customHeight="1" x14ac:dyDescent="0.2">
      <c r="A29" s="233">
        <v>2</v>
      </c>
      <c r="B29" s="1013" t="s">
        <v>405</v>
      </c>
      <c r="C29" s="1014"/>
      <c r="D29" s="1014"/>
      <c r="E29" s="1014"/>
      <c r="F29" s="1014"/>
      <c r="G29" s="1014"/>
      <c r="H29" s="1014"/>
      <c r="I29" s="1014"/>
      <c r="J29" s="1014"/>
      <c r="K29" s="1014"/>
      <c r="L29" s="1014"/>
      <c r="M29" s="1014"/>
      <c r="N29" s="1014"/>
      <c r="O29" s="1014"/>
      <c r="P29" s="1015"/>
      <c r="Q29" s="1021">
        <v>648</v>
      </c>
      <c r="R29" s="1022"/>
      <c r="S29" s="1022"/>
      <c r="T29" s="1022"/>
      <c r="U29" s="1022"/>
      <c r="V29" s="1022">
        <v>643</v>
      </c>
      <c r="W29" s="1022"/>
      <c r="X29" s="1022"/>
      <c r="Y29" s="1022"/>
      <c r="Z29" s="1022"/>
      <c r="AA29" s="1022">
        <v>5</v>
      </c>
      <c r="AB29" s="1022"/>
      <c r="AC29" s="1022"/>
      <c r="AD29" s="1022"/>
      <c r="AE29" s="1023"/>
      <c r="AF29" s="1018">
        <v>5</v>
      </c>
      <c r="AG29" s="1019"/>
      <c r="AH29" s="1019"/>
      <c r="AI29" s="1019"/>
      <c r="AJ29" s="1020"/>
      <c r="AK29" s="963">
        <v>116</v>
      </c>
      <c r="AL29" s="954"/>
      <c r="AM29" s="954"/>
      <c r="AN29" s="954"/>
      <c r="AO29" s="954"/>
      <c r="AP29" s="954" t="s">
        <v>540</v>
      </c>
      <c r="AQ29" s="954"/>
      <c r="AR29" s="954"/>
      <c r="AS29" s="954"/>
      <c r="AT29" s="954"/>
      <c r="AU29" s="954" t="s">
        <v>540</v>
      </c>
      <c r="AV29" s="954"/>
      <c r="AW29" s="954"/>
      <c r="AX29" s="954"/>
      <c r="AY29" s="954"/>
      <c r="AZ29" s="1024" t="s">
        <v>540</v>
      </c>
      <c r="BA29" s="1024"/>
      <c r="BB29" s="1024"/>
      <c r="BC29" s="1024"/>
      <c r="BD29" s="1024"/>
      <c r="BE29" s="955"/>
      <c r="BF29" s="955"/>
      <c r="BG29" s="955"/>
      <c r="BH29" s="955"/>
      <c r="BI29" s="956"/>
      <c r="BJ29" s="223"/>
      <c r="BK29" s="223"/>
      <c r="BL29" s="223"/>
      <c r="BM29" s="223"/>
      <c r="BN29" s="223"/>
      <c r="BO29" s="232"/>
      <c r="BP29" s="232"/>
      <c r="BQ29" s="229">
        <v>23</v>
      </c>
      <c r="BR29" s="230"/>
      <c r="BS29" s="975"/>
      <c r="BT29" s="976"/>
      <c r="BU29" s="976"/>
      <c r="BV29" s="976"/>
      <c r="BW29" s="976"/>
      <c r="BX29" s="976"/>
      <c r="BY29" s="976"/>
      <c r="BZ29" s="976"/>
      <c r="CA29" s="976"/>
      <c r="CB29" s="976"/>
      <c r="CC29" s="976"/>
      <c r="CD29" s="976"/>
      <c r="CE29" s="976"/>
      <c r="CF29" s="976"/>
      <c r="CG29" s="997"/>
      <c r="CH29" s="972"/>
      <c r="CI29" s="973"/>
      <c r="CJ29" s="973"/>
      <c r="CK29" s="973"/>
      <c r="CL29" s="974"/>
      <c r="CM29" s="972"/>
      <c r="CN29" s="973"/>
      <c r="CO29" s="973"/>
      <c r="CP29" s="973"/>
      <c r="CQ29" s="974"/>
      <c r="CR29" s="972"/>
      <c r="CS29" s="973"/>
      <c r="CT29" s="973"/>
      <c r="CU29" s="973"/>
      <c r="CV29" s="974"/>
      <c r="CW29" s="972"/>
      <c r="CX29" s="973"/>
      <c r="CY29" s="973"/>
      <c r="CZ29" s="973"/>
      <c r="DA29" s="974"/>
      <c r="DB29" s="972"/>
      <c r="DC29" s="973"/>
      <c r="DD29" s="973"/>
      <c r="DE29" s="973"/>
      <c r="DF29" s="974"/>
      <c r="DG29" s="972"/>
      <c r="DH29" s="973"/>
      <c r="DI29" s="973"/>
      <c r="DJ29" s="973"/>
      <c r="DK29" s="974"/>
      <c r="DL29" s="972"/>
      <c r="DM29" s="973"/>
      <c r="DN29" s="973"/>
      <c r="DO29" s="973"/>
      <c r="DP29" s="974"/>
      <c r="DQ29" s="972"/>
      <c r="DR29" s="973"/>
      <c r="DS29" s="973"/>
      <c r="DT29" s="973"/>
      <c r="DU29" s="974"/>
      <c r="DV29" s="975"/>
      <c r="DW29" s="976"/>
      <c r="DX29" s="976"/>
      <c r="DY29" s="976"/>
      <c r="DZ29" s="977"/>
      <c r="EA29" s="221"/>
    </row>
    <row r="30" spans="1:131" ht="26.25" customHeight="1" x14ac:dyDescent="0.2">
      <c r="A30" s="233">
        <v>3</v>
      </c>
      <c r="B30" s="1013" t="s">
        <v>406</v>
      </c>
      <c r="C30" s="1014"/>
      <c r="D30" s="1014"/>
      <c r="E30" s="1014"/>
      <c r="F30" s="1014"/>
      <c r="G30" s="1014"/>
      <c r="H30" s="1014"/>
      <c r="I30" s="1014"/>
      <c r="J30" s="1014"/>
      <c r="K30" s="1014"/>
      <c r="L30" s="1014"/>
      <c r="M30" s="1014"/>
      <c r="N30" s="1014"/>
      <c r="O30" s="1014"/>
      <c r="P30" s="1015"/>
      <c r="Q30" s="1021">
        <v>4585</v>
      </c>
      <c r="R30" s="1022"/>
      <c r="S30" s="1022"/>
      <c r="T30" s="1022"/>
      <c r="U30" s="1022"/>
      <c r="V30" s="1022">
        <v>4391</v>
      </c>
      <c r="W30" s="1022"/>
      <c r="X30" s="1022"/>
      <c r="Y30" s="1022"/>
      <c r="Z30" s="1022"/>
      <c r="AA30" s="1022">
        <v>194</v>
      </c>
      <c r="AB30" s="1022"/>
      <c r="AC30" s="1022"/>
      <c r="AD30" s="1022"/>
      <c r="AE30" s="1023"/>
      <c r="AF30" s="1018">
        <v>194</v>
      </c>
      <c r="AG30" s="1019"/>
      <c r="AH30" s="1019"/>
      <c r="AI30" s="1019"/>
      <c r="AJ30" s="1020"/>
      <c r="AK30" s="963">
        <v>712</v>
      </c>
      <c r="AL30" s="954"/>
      <c r="AM30" s="954"/>
      <c r="AN30" s="954"/>
      <c r="AO30" s="954"/>
      <c r="AP30" s="954" t="s">
        <v>540</v>
      </c>
      <c r="AQ30" s="954"/>
      <c r="AR30" s="954"/>
      <c r="AS30" s="954"/>
      <c r="AT30" s="954"/>
      <c r="AU30" s="954" t="s">
        <v>540</v>
      </c>
      <c r="AV30" s="954"/>
      <c r="AW30" s="954"/>
      <c r="AX30" s="954"/>
      <c r="AY30" s="954"/>
      <c r="AZ30" s="1024" t="s">
        <v>540</v>
      </c>
      <c r="BA30" s="1024"/>
      <c r="BB30" s="1024"/>
      <c r="BC30" s="1024"/>
      <c r="BD30" s="1024"/>
      <c r="BE30" s="955"/>
      <c r="BF30" s="955"/>
      <c r="BG30" s="955"/>
      <c r="BH30" s="955"/>
      <c r="BI30" s="956"/>
      <c r="BJ30" s="223"/>
      <c r="BK30" s="223"/>
      <c r="BL30" s="223"/>
      <c r="BM30" s="223"/>
      <c r="BN30" s="223"/>
      <c r="BO30" s="232"/>
      <c r="BP30" s="232"/>
      <c r="BQ30" s="229">
        <v>24</v>
      </c>
      <c r="BR30" s="230"/>
      <c r="BS30" s="975"/>
      <c r="BT30" s="976"/>
      <c r="BU30" s="976"/>
      <c r="BV30" s="976"/>
      <c r="BW30" s="976"/>
      <c r="BX30" s="976"/>
      <c r="BY30" s="976"/>
      <c r="BZ30" s="976"/>
      <c r="CA30" s="976"/>
      <c r="CB30" s="976"/>
      <c r="CC30" s="976"/>
      <c r="CD30" s="976"/>
      <c r="CE30" s="976"/>
      <c r="CF30" s="976"/>
      <c r="CG30" s="997"/>
      <c r="CH30" s="972"/>
      <c r="CI30" s="973"/>
      <c r="CJ30" s="973"/>
      <c r="CK30" s="973"/>
      <c r="CL30" s="974"/>
      <c r="CM30" s="972"/>
      <c r="CN30" s="973"/>
      <c r="CO30" s="973"/>
      <c r="CP30" s="973"/>
      <c r="CQ30" s="974"/>
      <c r="CR30" s="972"/>
      <c r="CS30" s="973"/>
      <c r="CT30" s="973"/>
      <c r="CU30" s="973"/>
      <c r="CV30" s="974"/>
      <c r="CW30" s="972"/>
      <c r="CX30" s="973"/>
      <c r="CY30" s="973"/>
      <c r="CZ30" s="973"/>
      <c r="DA30" s="974"/>
      <c r="DB30" s="972"/>
      <c r="DC30" s="973"/>
      <c r="DD30" s="973"/>
      <c r="DE30" s="973"/>
      <c r="DF30" s="974"/>
      <c r="DG30" s="972"/>
      <c r="DH30" s="973"/>
      <c r="DI30" s="973"/>
      <c r="DJ30" s="973"/>
      <c r="DK30" s="974"/>
      <c r="DL30" s="972"/>
      <c r="DM30" s="973"/>
      <c r="DN30" s="973"/>
      <c r="DO30" s="973"/>
      <c r="DP30" s="974"/>
      <c r="DQ30" s="972"/>
      <c r="DR30" s="973"/>
      <c r="DS30" s="973"/>
      <c r="DT30" s="973"/>
      <c r="DU30" s="974"/>
      <c r="DV30" s="975"/>
      <c r="DW30" s="976"/>
      <c r="DX30" s="976"/>
      <c r="DY30" s="976"/>
      <c r="DZ30" s="977"/>
      <c r="EA30" s="221"/>
    </row>
    <row r="31" spans="1:131" ht="26.25" customHeight="1" x14ac:dyDescent="0.2">
      <c r="A31" s="233">
        <v>4</v>
      </c>
      <c r="B31" s="1013" t="s">
        <v>407</v>
      </c>
      <c r="C31" s="1014"/>
      <c r="D31" s="1014"/>
      <c r="E31" s="1014"/>
      <c r="F31" s="1014"/>
      <c r="G31" s="1014"/>
      <c r="H31" s="1014"/>
      <c r="I31" s="1014"/>
      <c r="J31" s="1014"/>
      <c r="K31" s="1014"/>
      <c r="L31" s="1014"/>
      <c r="M31" s="1014"/>
      <c r="N31" s="1014"/>
      <c r="O31" s="1014"/>
      <c r="P31" s="1015"/>
      <c r="Q31" s="1021">
        <v>27</v>
      </c>
      <c r="R31" s="1022"/>
      <c r="S31" s="1022"/>
      <c r="T31" s="1022"/>
      <c r="U31" s="1022"/>
      <c r="V31" s="1022">
        <v>25</v>
      </c>
      <c r="W31" s="1022"/>
      <c r="X31" s="1022"/>
      <c r="Y31" s="1022"/>
      <c r="Z31" s="1022"/>
      <c r="AA31" s="1022">
        <v>2</v>
      </c>
      <c r="AB31" s="1022"/>
      <c r="AC31" s="1022"/>
      <c r="AD31" s="1022"/>
      <c r="AE31" s="1023"/>
      <c r="AF31" s="1018">
        <v>2</v>
      </c>
      <c r="AG31" s="1019"/>
      <c r="AH31" s="1019"/>
      <c r="AI31" s="1019"/>
      <c r="AJ31" s="1020"/>
      <c r="AK31" s="963">
        <v>5</v>
      </c>
      <c r="AL31" s="954"/>
      <c r="AM31" s="954"/>
      <c r="AN31" s="954"/>
      <c r="AO31" s="954"/>
      <c r="AP31" s="954" t="s">
        <v>540</v>
      </c>
      <c r="AQ31" s="954"/>
      <c r="AR31" s="954"/>
      <c r="AS31" s="954"/>
      <c r="AT31" s="954"/>
      <c r="AU31" s="954" t="s">
        <v>540</v>
      </c>
      <c r="AV31" s="954"/>
      <c r="AW31" s="954"/>
      <c r="AX31" s="954"/>
      <c r="AY31" s="954"/>
      <c r="AZ31" s="1024" t="s">
        <v>540</v>
      </c>
      <c r="BA31" s="1024"/>
      <c r="BB31" s="1024"/>
      <c r="BC31" s="1024"/>
      <c r="BD31" s="1024"/>
      <c r="BE31" s="955"/>
      <c r="BF31" s="955"/>
      <c r="BG31" s="955"/>
      <c r="BH31" s="955"/>
      <c r="BI31" s="956"/>
      <c r="BJ31" s="223"/>
      <c r="BK31" s="223"/>
      <c r="BL31" s="223"/>
      <c r="BM31" s="223"/>
      <c r="BN31" s="223"/>
      <c r="BO31" s="232"/>
      <c r="BP31" s="232"/>
      <c r="BQ31" s="229">
        <v>25</v>
      </c>
      <c r="BR31" s="230"/>
      <c r="BS31" s="975"/>
      <c r="BT31" s="976"/>
      <c r="BU31" s="976"/>
      <c r="BV31" s="976"/>
      <c r="BW31" s="976"/>
      <c r="BX31" s="976"/>
      <c r="BY31" s="976"/>
      <c r="BZ31" s="976"/>
      <c r="CA31" s="976"/>
      <c r="CB31" s="976"/>
      <c r="CC31" s="976"/>
      <c r="CD31" s="976"/>
      <c r="CE31" s="976"/>
      <c r="CF31" s="976"/>
      <c r="CG31" s="997"/>
      <c r="CH31" s="972"/>
      <c r="CI31" s="973"/>
      <c r="CJ31" s="973"/>
      <c r="CK31" s="973"/>
      <c r="CL31" s="974"/>
      <c r="CM31" s="972"/>
      <c r="CN31" s="973"/>
      <c r="CO31" s="973"/>
      <c r="CP31" s="973"/>
      <c r="CQ31" s="974"/>
      <c r="CR31" s="972"/>
      <c r="CS31" s="973"/>
      <c r="CT31" s="973"/>
      <c r="CU31" s="973"/>
      <c r="CV31" s="974"/>
      <c r="CW31" s="972"/>
      <c r="CX31" s="973"/>
      <c r="CY31" s="973"/>
      <c r="CZ31" s="973"/>
      <c r="DA31" s="974"/>
      <c r="DB31" s="972"/>
      <c r="DC31" s="973"/>
      <c r="DD31" s="973"/>
      <c r="DE31" s="973"/>
      <c r="DF31" s="974"/>
      <c r="DG31" s="972"/>
      <c r="DH31" s="973"/>
      <c r="DI31" s="973"/>
      <c r="DJ31" s="973"/>
      <c r="DK31" s="974"/>
      <c r="DL31" s="972"/>
      <c r="DM31" s="973"/>
      <c r="DN31" s="973"/>
      <c r="DO31" s="973"/>
      <c r="DP31" s="974"/>
      <c r="DQ31" s="972"/>
      <c r="DR31" s="973"/>
      <c r="DS31" s="973"/>
      <c r="DT31" s="973"/>
      <c r="DU31" s="974"/>
      <c r="DV31" s="975"/>
      <c r="DW31" s="976"/>
      <c r="DX31" s="976"/>
      <c r="DY31" s="976"/>
      <c r="DZ31" s="977"/>
      <c r="EA31" s="221"/>
    </row>
    <row r="32" spans="1:131" ht="26.25" customHeight="1" x14ac:dyDescent="0.2">
      <c r="A32" s="233">
        <v>5</v>
      </c>
      <c r="B32" s="1013" t="s">
        <v>408</v>
      </c>
      <c r="C32" s="1014"/>
      <c r="D32" s="1014"/>
      <c r="E32" s="1014"/>
      <c r="F32" s="1014"/>
      <c r="G32" s="1014"/>
      <c r="H32" s="1014"/>
      <c r="I32" s="1014"/>
      <c r="J32" s="1014"/>
      <c r="K32" s="1014"/>
      <c r="L32" s="1014"/>
      <c r="M32" s="1014"/>
      <c r="N32" s="1014"/>
      <c r="O32" s="1014"/>
      <c r="P32" s="1015"/>
      <c r="Q32" s="1021">
        <v>687</v>
      </c>
      <c r="R32" s="1022"/>
      <c r="S32" s="1022"/>
      <c r="T32" s="1022"/>
      <c r="U32" s="1022"/>
      <c r="V32" s="1022">
        <v>672</v>
      </c>
      <c r="W32" s="1022"/>
      <c r="X32" s="1022"/>
      <c r="Y32" s="1022"/>
      <c r="Z32" s="1022"/>
      <c r="AA32" s="1022">
        <v>14</v>
      </c>
      <c r="AB32" s="1022"/>
      <c r="AC32" s="1022"/>
      <c r="AD32" s="1022"/>
      <c r="AE32" s="1023"/>
      <c r="AF32" s="1018">
        <v>363</v>
      </c>
      <c r="AG32" s="1019"/>
      <c r="AH32" s="1019"/>
      <c r="AI32" s="1019"/>
      <c r="AJ32" s="1020"/>
      <c r="AK32" s="963">
        <v>1</v>
      </c>
      <c r="AL32" s="954"/>
      <c r="AM32" s="954"/>
      <c r="AN32" s="954"/>
      <c r="AO32" s="954"/>
      <c r="AP32" s="954">
        <v>131</v>
      </c>
      <c r="AQ32" s="954"/>
      <c r="AR32" s="954"/>
      <c r="AS32" s="954"/>
      <c r="AT32" s="954"/>
      <c r="AU32" s="954">
        <v>0</v>
      </c>
      <c r="AV32" s="954"/>
      <c r="AW32" s="954"/>
      <c r="AX32" s="954"/>
      <c r="AY32" s="954"/>
      <c r="AZ32" s="1024" t="s">
        <v>540</v>
      </c>
      <c r="BA32" s="1024"/>
      <c r="BB32" s="1024"/>
      <c r="BC32" s="1024"/>
      <c r="BD32" s="1024"/>
      <c r="BE32" s="955" t="s">
        <v>409</v>
      </c>
      <c r="BF32" s="955"/>
      <c r="BG32" s="955"/>
      <c r="BH32" s="955"/>
      <c r="BI32" s="956"/>
      <c r="BJ32" s="223"/>
      <c r="BK32" s="223"/>
      <c r="BL32" s="223"/>
      <c r="BM32" s="223"/>
      <c r="BN32" s="223"/>
      <c r="BO32" s="232"/>
      <c r="BP32" s="232"/>
      <c r="BQ32" s="229">
        <v>26</v>
      </c>
      <c r="BR32" s="230"/>
      <c r="BS32" s="975"/>
      <c r="BT32" s="976"/>
      <c r="BU32" s="976"/>
      <c r="BV32" s="976"/>
      <c r="BW32" s="976"/>
      <c r="BX32" s="976"/>
      <c r="BY32" s="976"/>
      <c r="BZ32" s="976"/>
      <c r="CA32" s="976"/>
      <c r="CB32" s="976"/>
      <c r="CC32" s="976"/>
      <c r="CD32" s="976"/>
      <c r="CE32" s="976"/>
      <c r="CF32" s="976"/>
      <c r="CG32" s="997"/>
      <c r="CH32" s="972"/>
      <c r="CI32" s="973"/>
      <c r="CJ32" s="973"/>
      <c r="CK32" s="973"/>
      <c r="CL32" s="974"/>
      <c r="CM32" s="972"/>
      <c r="CN32" s="973"/>
      <c r="CO32" s="973"/>
      <c r="CP32" s="973"/>
      <c r="CQ32" s="974"/>
      <c r="CR32" s="972"/>
      <c r="CS32" s="973"/>
      <c r="CT32" s="973"/>
      <c r="CU32" s="973"/>
      <c r="CV32" s="974"/>
      <c r="CW32" s="972"/>
      <c r="CX32" s="973"/>
      <c r="CY32" s="973"/>
      <c r="CZ32" s="973"/>
      <c r="DA32" s="974"/>
      <c r="DB32" s="972"/>
      <c r="DC32" s="973"/>
      <c r="DD32" s="973"/>
      <c r="DE32" s="973"/>
      <c r="DF32" s="974"/>
      <c r="DG32" s="972"/>
      <c r="DH32" s="973"/>
      <c r="DI32" s="973"/>
      <c r="DJ32" s="973"/>
      <c r="DK32" s="974"/>
      <c r="DL32" s="972"/>
      <c r="DM32" s="973"/>
      <c r="DN32" s="973"/>
      <c r="DO32" s="973"/>
      <c r="DP32" s="974"/>
      <c r="DQ32" s="972"/>
      <c r="DR32" s="973"/>
      <c r="DS32" s="973"/>
      <c r="DT32" s="973"/>
      <c r="DU32" s="974"/>
      <c r="DV32" s="975"/>
      <c r="DW32" s="976"/>
      <c r="DX32" s="976"/>
      <c r="DY32" s="976"/>
      <c r="DZ32" s="977"/>
      <c r="EA32" s="221"/>
    </row>
    <row r="33" spans="1:131" ht="26.25" customHeight="1" x14ac:dyDescent="0.2">
      <c r="A33" s="233">
        <v>6</v>
      </c>
      <c r="B33" s="1013" t="s">
        <v>410</v>
      </c>
      <c r="C33" s="1014"/>
      <c r="D33" s="1014"/>
      <c r="E33" s="1014"/>
      <c r="F33" s="1014"/>
      <c r="G33" s="1014"/>
      <c r="H33" s="1014"/>
      <c r="I33" s="1014"/>
      <c r="J33" s="1014"/>
      <c r="K33" s="1014"/>
      <c r="L33" s="1014"/>
      <c r="M33" s="1014"/>
      <c r="N33" s="1014"/>
      <c r="O33" s="1014"/>
      <c r="P33" s="1015"/>
      <c r="Q33" s="1021">
        <v>2786</v>
      </c>
      <c r="R33" s="1022"/>
      <c r="S33" s="1022"/>
      <c r="T33" s="1022"/>
      <c r="U33" s="1022"/>
      <c r="V33" s="1022">
        <v>2653</v>
      </c>
      <c r="W33" s="1022"/>
      <c r="X33" s="1022"/>
      <c r="Y33" s="1022"/>
      <c r="Z33" s="1022"/>
      <c r="AA33" s="1022">
        <v>133</v>
      </c>
      <c r="AB33" s="1022"/>
      <c r="AC33" s="1022"/>
      <c r="AD33" s="1022"/>
      <c r="AE33" s="1023"/>
      <c r="AF33" s="1018">
        <v>413</v>
      </c>
      <c r="AG33" s="1019"/>
      <c r="AH33" s="1019"/>
      <c r="AI33" s="1019"/>
      <c r="AJ33" s="1020"/>
      <c r="AK33" s="963">
        <v>481</v>
      </c>
      <c r="AL33" s="954"/>
      <c r="AM33" s="954"/>
      <c r="AN33" s="954"/>
      <c r="AO33" s="954"/>
      <c r="AP33" s="954">
        <v>630</v>
      </c>
      <c r="AQ33" s="954"/>
      <c r="AR33" s="954"/>
      <c r="AS33" s="954"/>
      <c r="AT33" s="954"/>
      <c r="AU33" s="954">
        <v>394</v>
      </c>
      <c r="AV33" s="954"/>
      <c r="AW33" s="954"/>
      <c r="AX33" s="954"/>
      <c r="AY33" s="954"/>
      <c r="AZ33" s="1024" t="s">
        <v>540</v>
      </c>
      <c r="BA33" s="1024"/>
      <c r="BB33" s="1024"/>
      <c r="BC33" s="1024"/>
      <c r="BD33" s="1024"/>
      <c r="BE33" s="955" t="s">
        <v>409</v>
      </c>
      <c r="BF33" s="955"/>
      <c r="BG33" s="955"/>
      <c r="BH33" s="955"/>
      <c r="BI33" s="956"/>
      <c r="BJ33" s="223"/>
      <c r="BK33" s="223"/>
      <c r="BL33" s="223"/>
      <c r="BM33" s="223"/>
      <c r="BN33" s="223"/>
      <c r="BO33" s="232"/>
      <c r="BP33" s="232"/>
      <c r="BQ33" s="229">
        <v>27</v>
      </c>
      <c r="BR33" s="230"/>
      <c r="BS33" s="975"/>
      <c r="BT33" s="976"/>
      <c r="BU33" s="976"/>
      <c r="BV33" s="976"/>
      <c r="BW33" s="976"/>
      <c r="BX33" s="976"/>
      <c r="BY33" s="976"/>
      <c r="BZ33" s="976"/>
      <c r="CA33" s="976"/>
      <c r="CB33" s="976"/>
      <c r="CC33" s="976"/>
      <c r="CD33" s="976"/>
      <c r="CE33" s="976"/>
      <c r="CF33" s="976"/>
      <c r="CG33" s="997"/>
      <c r="CH33" s="972"/>
      <c r="CI33" s="973"/>
      <c r="CJ33" s="973"/>
      <c r="CK33" s="973"/>
      <c r="CL33" s="974"/>
      <c r="CM33" s="972"/>
      <c r="CN33" s="973"/>
      <c r="CO33" s="973"/>
      <c r="CP33" s="973"/>
      <c r="CQ33" s="974"/>
      <c r="CR33" s="972"/>
      <c r="CS33" s="973"/>
      <c r="CT33" s="973"/>
      <c r="CU33" s="973"/>
      <c r="CV33" s="974"/>
      <c r="CW33" s="972"/>
      <c r="CX33" s="973"/>
      <c r="CY33" s="973"/>
      <c r="CZ33" s="973"/>
      <c r="DA33" s="974"/>
      <c r="DB33" s="972"/>
      <c r="DC33" s="973"/>
      <c r="DD33" s="973"/>
      <c r="DE33" s="973"/>
      <c r="DF33" s="974"/>
      <c r="DG33" s="972"/>
      <c r="DH33" s="973"/>
      <c r="DI33" s="973"/>
      <c r="DJ33" s="973"/>
      <c r="DK33" s="974"/>
      <c r="DL33" s="972"/>
      <c r="DM33" s="973"/>
      <c r="DN33" s="973"/>
      <c r="DO33" s="973"/>
      <c r="DP33" s="974"/>
      <c r="DQ33" s="972"/>
      <c r="DR33" s="973"/>
      <c r="DS33" s="973"/>
      <c r="DT33" s="973"/>
      <c r="DU33" s="974"/>
      <c r="DV33" s="975"/>
      <c r="DW33" s="976"/>
      <c r="DX33" s="976"/>
      <c r="DY33" s="976"/>
      <c r="DZ33" s="977"/>
      <c r="EA33" s="221"/>
    </row>
    <row r="34" spans="1:131" ht="26.25" customHeight="1" x14ac:dyDescent="0.2">
      <c r="A34" s="233">
        <v>7</v>
      </c>
      <c r="B34" s="1013" t="s">
        <v>411</v>
      </c>
      <c r="C34" s="1014"/>
      <c r="D34" s="1014"/>
      <c r="E34" s="1014"/>
      <c r="F34" s="1014"/>
      <c r="G34" s="1014"/>
      <c r="H34" s="1014"/>
      <c r="I34" s="1014"/>
      <c r="J34" s="1014"/>
      <c r="K34" s="1014"/>
      <c r="L34" s="1014"/>
      <c r="M34" s="1014"/>
      <c r="N34" s="1014"/>
      <c r="O34" s="1014"/>
      <c r="P34" s="1015"/>
      <c r="Q34" s="1021">
        <v>1798</v>
      </c>
      <c r="R34" s="1022"/>
      <c r="S34" s="1022"/>
      <c r="T34" s="1022"/>
      <c r="U34" s="1022"/>
      <c r="V34" s="1022">
        <v>1752</v>
      </c>
      <c r="W34" s="1022"/>
      <c r="X34" s="1022"/>
      <c r="Y34" s="1022"/>
      <c r="Z34" s="1022"/>
      <c r="AA34" s="1022">
        <v>45</v>
      </c>
      <c r="AB34" s="1022"/>
      <c r="AC34" s="1022"/>
      <c r="AD34" s="1022"/>
      <c r="AE34" s="1023"/>
      <c r="AF34" s="1018">
        <v>92</v>
      </c>
      <c r="AG34" s="1019"/>
      <c r="AH34" s="1019"/>
      <c r="AI34" s="1019"/>
      <c r="AJ34" s="1020"/>
      <c r="AK34" s="963">
        <v>503</v>
      </c>
      <c r="AL34" s="954"/>
      <c r="AM34" s="954"/>
      <c r="AN34" s="954"/>
      <c r="AO34" s="954"/>
      <c r="AP34" s="954">
        <v>5807</v>
      </c>
      <c r="AQ34" s="954"/>
      <c r="AR34" s="954"/>
      <c r="AS34" s="954"/>
      <c r="AT34" s="954"/>
      <c r="AU34" s="954">
        <v>4065</v>
      </c>
      <c r="AV34" s="954"/>
      <c r="AW34" s="954"/>
      <c r="AX34" s="954"/>
      <c r="AY34" s="954"/>
      <c r="AZ34" s="1024" t="s">
        <v>540</v>
      </c>
      <c r="BA34" s="1024"/>
      <c r="BB34" s="1024"/>
      <c r="BC34" s="1024"/>
      <c r="BD34" s="1024"/>
      <c r="BE34" s="955" t="s">
        <v>412</v>
      </c>
      <c r="BF34" s="955"/>
      <c r="BG34" s="955"/>
      <c r="BH34" s="955"/>
      <c r="BI34" s="956"/>
      <c r="BJ34" s="223"/>
      <c r="BK34" s="223"/>
      <c r="BL34" s="223"/>
      <c r="BM34" s="223"/>
      <c r="BN34" s="223"/>
      <c r="BO34" s="232"/>
      <c r="BP34" s="232"/>
      <c r="BQ34" s="229">
        <v>28</v>
      </c>
      <c r="BR34" s="230"/>
      <c r="BS34" s="975"/>
      <c r="BT34" s="976"/>
      <c r="BU34" s="976"/>
      <c r="BV34" s="976"/>
      <c r="BW34" s="976"/>
      <c r="BX34" s="976"/>
      <c r="BY34" s="976"/>
      <c r="BZ34" s="976"/>
      <c r="CA34" s="976"/>
      <c r="CB34" s="976"/>
      <c r="CC34" s="976"/>
      <c r="CD34" s="976"/>
      <c r="CE34" s="976"/>
      <c r="CF34" s="976"/>
      <c r="CG34" s="997"/>
      <c r="CH34" s="972"/>
      <c r="CI34" s="973"/>
      <c r="CJ34" s="973"/>
      <c r="CK34" s="973"/>
      <c r="CL34" s="974"/>
      <c r="CM34" s="972"/>
      <c r="CN34" s="973"/>
      <c r="CO34" s="973"/>
      <c r="CP34" s="973"/>
      <c r="CQ34" s="974"/>
      <c r="CR34" s="972"/>
      <c r="CS34" s="973"/>
      <c r="CT34" s="973"/>
      <c r="CU34" s="973"/>
      <c r="CV34" s="974"/>
      <c r="CW34" s="972"/>
      <c r="CX34" s="973"/>
      <c r="CY34" s="973"/>
      <c r="CZ34" s="973"/>
      <c r="DA34" s="974"/>
      <c r="DB34" s="972"/>
      <c r="DC34" s="973"/>
      <c r="DD34" s="973"/>
      <c r="DE34" s="973"/>
      <c r="DF34" s="974"/>
      <c r="DG34" s="972"/>
      <c r="DH34" s="973"/>
      <c r="DI34" s="973"/>
      <c r="DJ34" s="973"/>
      <c r="DK34" s="974"/>
      <c r="DL34" s="972"/>
      <c r="DM34" s="973"/>
      <c r="DN34" s="973"/>
      <c r="DO34" s="973"/>
      <c r="DP34" s="974"/>
      <c r="DQ34" s="972"/>
      <c r="DR34" s="973"/>
      <c r="DS34" s="973"/>
      <c r="DT34" s="973"/>
      <c r="DU34" s="974"/>
      <c r="DV34" s="975"/>
      <c r="DW34" s="976"/>
      <c r="DX34" s="976"/>
      <c r="DY34" s="976"/>
      <c r="DZ34" s="977"/>
      <c r="EA34" s="221"/>
    </row>
    <row r="35" spans="1:131" ht="26.25" customHeight="1" x14ac:dyDescent="0.2">
      <c r="A35" s="233">
        <v>8</v>
      </c>
      <c r="B35" s="1013"/>
      <c r="C35" s="1014"/>
      <c r="D35" s="1014"/>
      <c r="E35" s="1014"/>
      <c r="F35" s="1014"/>
      <c r="G35" s="1014"/>
      <c r="H35" s="1014"/>
      <c r="I35" s="1014"/>
      <c r="J35" s="1014"/>
      <c r="K35" s="1014"/>
      <c r="L35" s="1014"/>
      <c r="M35" s="1014"/>
      <c r="N35" s="1014"/>
      <c r="O35" s="1014"/>
      <c r="P35" s="1015"/>
      <c r="Q35" s="1021"/>
      <c r="R35" s="1022"/>
      <c r="S35" s="1022"/>
      <c r="T35" s="1022"/>
      <c r="U35" s="1022"/>
      <c r="V35" s="1022"/>
      <c r="W35" s="1022"/>
      <c r="X35" s="1022"/>
      <c r="Y35" s="1022"/>
      <c r="Z35" s="1022"/>
      <c r="AA35" s="1022"/>
      <c r="AB35" s="1022"/>
      <c r="AC35" s="1022"/>
      <c r="AD35" s="1022"/>
      <c r="AE35" s="1023"/>
      <c r="AF35" s="1018"/>
      <c r="AG35" s="1019"/>
      <c r="AH35" s="1019"/>
      <c r="AI35" s="1019"/>
      <c r="AJ35" s="1020"/>
      <c r="AK35" s="963"/>
      <c r="AL35" s="954"/>
      <c r="AM35" s="954"/>
      <c r="AN35" s="954"/>
      <c r="AO35" s="954"/>
      <c r="AP35" s="954"/>
      <c r="AQ35" s="954"/>
      <c r="AR35" s="954"/>
      <c r="AS35" s="954"/>
      <c r="AT35" s="954"/>
      <c r="AU35" s="954"/>
      <c r="AV35" s="954"/>
      <c r="AW35" s="954"/>
      <c r="AX35" s="954"/>
      <c r="AY35" s="954"/>
      <c r="AZ35" s="1024"/>
      <c r="BA35" s="1024"/>
      <c r="BB35" s="1024"/>
      <c r="BC35" s="1024"/>
      <c r="BD35" s="1024"/>
      <c r="BE35" s="955"/>
      <c r="BF35" s="955"/>
      <c r="BG35" s="955"/>
      <c r="BH35" s="955"/>
      <c r="BI35" s="956"/>
      <c r="BJ35" s="223"/>
      <c r="BK35" s="223"/>
      <c r="BL35" s="223"/>
      <c r="BM35" s="223"/>
      <c r="BN35" s="223"/>
      <c r="BO35" s="232"/>
      <c r="BP35" s="232"/>
      <c r="BQ35" s="229">
        <v>29</v>
      </c>
      <c r="BR35" s="230"/>
      <c r="BS35" s="975"/>
      <c r="BT35" s="976"/>
      <c r="BU35" s="976"/>
      <c r="BV35" s="976"/>
      <c r="BW35" s="976"/>
      <c r="BX35" s="976"/>
      <c r="BY35" s="976"/>
      <c r="BZ35" s="976"/>
      <c r="CA35" s="976"/>
      <c r="CB35" s="976"/>
      <c r="CC35" s="976"/>
      <c r="CD35" s="976"/>
      <c r="CE35" s="976"/>
      <c r="CF35" s="976"/>
      <c r="CG35" s="997"/>
      <c r="CH35" s="972"/>
      <c r="CI35" s="973"/>
      <c r="CJ35" s="973"/>
      <c r="CK35" s="973"/>
      <c r="CL35" s="974"/>
      <c r="CM35" s="972"/>
      <c r="CN35" s="973"/>
      <c r="CO35" s="973"/>
      <c r="CP35" s="973"/>
      <c r="CQ35" s="974"/>
      <c r="CR35" s="972"/>
      <c r="CS35" s="973"/>
      <c r="CT35" s="973"/>
      <c r="CU35" s="973"/>
      <c r="CV35" s="974"/>
      <c r="CW35" s="972"/>
      <c r="CX35" s="973"/>
      <c r="CY35" s="973"/>
      <c r="CZ35" s="973"/>
      <c r="DA35" s="974"/>
      <c r="DB35" s="972"/>
      <c r="DC35" s="973"/>
      <c r="DD35" s="973"/>
      <c r="DE35" s="973"/>
      <c r="DF35" s="974"/>
      <c r="DG35" s="972"/>
      <c r="DH35" s="973"/>
      <c r="DI35" s="973"/>
      <c r="DJ35" s="973"/>
      <c r="DK35" s="974"/>
      <c r="DL35" s="972"/>
      <c r="DM35" s="973"/>
      <c r="DN35" s="973"/>
      <c r="DO35" s="973"/>
      <c r="DP35" s="974"/>
      <c r="DQ35" s="972"/>
      <c r="DR35" s="973"/>
      <c r="DS35" s="973"/>
      <c r="DT35" s="973"/>
      <c r="DU35" s="974"/>
      <c r="DV35" s="975"/>
      <c r="DW35" s="976"/>
      <c r="DX35" s="976"/>
      <c r="DY35" s="976"/>
      <c r="DZ35" s="977"/>
      <c r="EA35" s="221"/>
    </row>
    <row r="36" spans="1:131" ht="26.25" customHeight="1" x14ac:dyDescent="0.2">
      <c r="A36" s="233">
        <v>9</v>
      </c>
      <c r="B36" s="1013"/>
      <c r="C36" s="1014"/>
      <c r="D36" s="1014"/>
      <c r="E36" s="1014"/>
      <c r="F36" s="1014"/>
      <c r="G36" s="1014"/>
      <c r="H36" s="1014"/>
      <c r="I36" s="1014"/>
      <c r="J36" s="1014"/>
      <c r="K36" s="1014"/>
      <c r="L36" s="1014"/>
      <c r="M36" s="1014"/>
      <c r="N36" s="1014"/>
      <c r="O36" s="1014"/>
      <c r="P36" s="1015"/>
      <c r="Q36" s="1021"/>
      <c r="R36" s="1022"/>
      <c r="S36" s="1022"/>
      <c r="T36" s="1022"/>
      <c r="U36" s="1022"/>
      <c r="V36" s="1022"/>
      <c r="W36" s="1022"/>
      <c r="X36" s="1022"/>
      <c r="Y36" s="1022"/>
      <c r="Z36" s="1022"/>
      <c r="AA36" s="1022"/>
      <c r="AB36" s="1022"/>
      <c r="AC36" s="1022"/>
      <c r="AD36" s="1022"/>
      <c r="AE36" s="1023"/>
      <c r="AF36" s="1018"/>
      <c r="AG36" s="1019"/>
      <c r="AH36" s="1019"/>
      <c r="AI36" s="1019"/>
      <c r="AJ36" s="1020"/>
      <c r="AK36" s="963"/>
      <c r="AL36" s="954"/>
      <c r="AM36" s="954"/>
      <c r="AN36" s="954"/>
      <c r="AO36" s="954"/>
      <c r="AP36" s="954"/>
      <c r="AQ36" s="954"/>
      <c r="AR36" s="954"/>
      <c r="AS36" s="954"/>
      <c r="AT36" s="954"/>
      <c r="AU36" s="954"/>
      <c r="AV36" s="954"/>
      <c r="AW36" s="954"/>
      <c r="AX36" s="954"/>
      <c r="AY36" s="954"/>
      <c r="AZ36" s="1024"/>
      <c r="BA36" s="1024"/>
      <c r="BB36" s="1024"/>
      <c r="BC36" s="1024"/>
      <c r="BD36" s="1024"/>
      <c r="BE36" s="955"/>
      <c r="BF36" s="955"/>
      <c r="BG36" s="955"/>
      <c r="BH36" s="955"/>
      <c r="BI36" s="956"/>
      <c r="BJ36" s="223"/>
      <c r="BK36" s="223"/>
      <c r="BL36" s="223"/>
      <c r="BM36" s="223"/>
      <c r="BN36" s="223"/>
      <c r="BO36" s="232"/>
      <c r="BP36" s="232"/>
      <c r="BQ36" s="229">
        <v>30</v>
      </c>
      <c r="BR36" s="230"/>
      <c r="BS36" s="975"/>
      <c r="BT36" s="976"/>
      <c r="BU36" s="976"/>
      <c r="BV36" s="976"/>
      <c r="BW36" s="976"/>
      <c r="BX36" s="976"/>
      <c r="BY36" s="976"/>
      <c r="BZ36" s="976"/>
      <c r="CA36" s="976"/>
      <c r="CB36" s="976"/>
      <c r="CC36" s="976"/>
      <c r="CD36" s="976"/>
      <c r="CE36" s="976"/>
      <c r="CF36" s="976"/>
      <c r="CG36" s="997"/>
      <c r="CH36" s="972"/>
      <c r="CI36" s="973"/>
      <c r="CJ36" s="973"/>
      <c r="CK36" s="973"/>
      <c r="CL36" s="974"/>
      <c r="CM36" s="972"/>
      <c r="CN36" s="973"/>
      <c r="CO36" s="973"/>
      <c r="CP36" s="973"/>
      <c r="CQ36" s="974"/>
      <c r="CR36" s="972"/>
      <c r="CS36" s="973"/>
      <c r="CT36" s="973"/>
      <c r="CU36" s="973"/>
      <c r="CV36" s="974"/>
      <c r="CW36" s="972"/>
      <c r="CX36" s="973"/>
      <c r="CY36" s="973"/>
      <c r="CZ36" s="973"/>
      <c r="DA36" s="974"/>
      <c r="DB36" s="972"/>
      <c r="DC36" s="973"/>
      <c r="DD36" s="973"/>
      <c r="DE36" s="973"/>
      <c r="DF36" s="974"/>
      <c r="DG36" s="972"/>
      <c r="DH36" s="973"/>
      <c r="DI36" s="973"/>
      <c r="DJ36" s="973"/>
      <c r="DK36" s="974"/>
      <c r="DL36" s="972"/>
      <c r="DM36" s="973"/>
      <c r="DN36" s="973"/>
      <c r="DO36" s="973"/>
      <c r="DP36" s="974"/>
      <c r="DQ36" s="972"/>
      <c r="DR36" s="973"/>
      <c r="DS36" s="973"/>
      <c r="DT36" s="973"/>
      <c r="DU36" s="974"/>
      <c r="DV36" s="975"/>
      <c r="DW36" s="976"/>
      <c r="DX36" s="976"/>
      <c r="DY36" s="976"/>
      <c r="DZ36" s="977"/>
      <c r="EA36" s="221"/>
    </row>
    <row r="37" spans="1:131" ht="26.25" customHeight="1" x14ac:dyDescent="0.2">
      <c r="A37" s="233">
        <v>10</v>
      </c>
      <c r="B37" s="1013"/>
      <c r="C37" s="1014"/>
      <c r="D37" s="1014"/>
      <c r="E37" s="1014"/>
      <c r="F37" s="1014"/>
      <c r="G37" s="1014"/>
      <c r="H37" s="1014"/>
      <c r="I37" s="1014"/>
      <c r="J37" s="1014"/>
      <c r="K37" s="1014"/>
      <c r="L37" s="1014"/>
      <c r="M37" s="1014"/>
      <c r="N37" s="1014"/>
      <c r="O37" s="1014"/>
      <c r="P37" s="1015"/>
      <c r="Q37" s="1021"/>
      <c r="R37" s="1022"/>
      <c r="S37" s="1022"/>
      <c r="T37" s="1022"/>
      <c r="U37" s="1022"/>
      <c r="V37" s="1022"/>
      <c r="W37" s="1022"/>
      <c r="X37" s="1022"/>
      <c r="Y37" s="1022"/>
      <c r="Z37" s="1022"/>
      <c r="AA37" s="1022"/>
      <c r="AB37" s="1022"/>
      <c r="AC37" s="1022"/>
      <c r="AD37" s="1022"/>
      <c r="AE37" s="1023"/>
      <c r="AF37" s="1018"/>
      <c r="AG37" s="1019"/>
      <c r="AH37" s="1019"/>
      <c r="AI37" s="1019"/>
      <c r="AJ37" s="1020"/>
      <c r="AK37" s="963"/>
      <c r="AL37" s="954"/>
      <c r="AM37" s="954"/>
      <c r="AN37" s="954"/>
      <c r="AO37" s="954"/>
      <c r="AP37" s="954"/>
      <c r="AQ37" s="954"/>
      <c r="AR37" s="954"/>
      <c r="AS37" s="954"/>
      <c r="AT37" s="954"/>
      <c r="AU37" s="954"/>
      <c r="AV37" s="954"/>
      <c r="AW37" s="954"/>
      <c r="AX37" s="954"/>
      <c r="AY37" s="954"/>
      <c r="AZ37" s="1024"/>
      <c r="BA37" s="1024"/>
      <c r="BB37" s="1024"/>
      <c r="BC37" s="1024"/>
      <c r="BD37" s="1024"/>
      <c r="BE37" s="955"/>
      <c r="BF37" s="955"/>
      <c r="BG37" s="955"/>
      <c r="BH37" s="955"/>
      <c r="BI37" s="956"/>
      <c r="BJ37" s="223"/>
      <c r="BK37" s="223"/>
      <c r="BL37" s="223"/>
      <c r="BM37" s="223"/>
      <c r="BN37" s="223"/>
      <c r="BO37" s="232"/>
      <c r="BP37" s="232"/>
      <c r="BQ37" s="229">
        <v>31</v>
      </c>
      <c r="BR37" s="230"/>
      <c r="BS37" s="975"/>
      <c r="BT37" s="976"/>
      <c r="BU37" s="976"/>
      <c r="BV37" s="976"/>
      <c r="BW37" s="976"/>
      <c r="BX37" s="976"/>
      <c r="BY37" s="976"/>
      <c r="BZ37" s="976"/>
      <c r="CA37" s="976"/>
      <c r="CB37" s="976"/>
      <c r="CC37" s="976"/>
      <c r="CD37" s="976"/>
      <c r="CE37" s="976"/>
      <c r="CF37" s="976"/>
      <c r="CG37" s="997"/>
      <c r="CH37" s="972"/>
      <c r="CI37" s="973"/>
      <c r="CJ37" s="973"/>
      <c r="CK37" s="973"/>
      <c r="CL37" s="974"/>
      <c r="CM37" s="972"/>
      <c r="CN37" s="973"/>
      <c r="CO37" s="973"/>
      <c r="CP37" s="973"/>
      <c r="CQ37" s="974"/>
      <c r="CR37" s="972"/>
      <c r="CS37" s="973"/>
      <c r="CT37" s="973"/>
      <c r="CU37" s="973"/>
      <c r="CV37" s="974"/>
      <c r="CW37" s="972"/>
      <c r="CX37" s="973"/>
      <c r="CY37" s="973"/>
      <c r="CZ37" s="973"/>
      <c r="DA37" s="974"/>
      <c r="DB37" s="972"/>
      <c r="DC37" s="973"/>
      <c r="DD37" s="973"/>
      <c r="DE37" s="973"/>
      <c r="DF37" s="974"/>
      <c r="DG37" s="972"/>
      <c r="DH37" s="973"/>
      <c r="DI37" s="973"/>
      <c r="DJ37" s="973"/>
      <c r="DK37" s="974"/>
      <c r="DL37" s="972"/>
      <c r="DM37" s="973"/>
      <c r="DN37" s="973"/>
      <c r="DO37" s="973"/>
      <c r="DP37" s="974"/>
      <c r="DQ37" s="972"/>
      <c r="DR37" s="973"/>
      <c r="DS37" s="973"/>
      <c r="DT37" s="973"/>
      <c r="DU37" s="974"/>
      <c r="DV37" s="975"/>
      <c r="DW37" s="976"/>
      <c r="DX37" s="976"/>
      <c r="DY37" s="976"/>
      <c r="DZ37" s="977"/>
      <c r="EA37" s="221"/>
    </row>
    <row r="38" spans="1:131" ht="26.25" customHeight="1" x14ac:dyDescent="0.2">
      <c r="A38" s="233">
        <v>11</v>
      </c>
      <c r="B38" s="1013"/>
      <c r="C38" s="1014"/>
      <c r="D38" s="1014"/>
      <c r="E38" s="1014"/>
      <c r="F38" s="1014"/>
      <c r="G38" s="1014"/>
      <c r="H38" s="1014"/>
      <c r="I38" s="1014"/>
      <c r="J38" s="1014"/>
      <c r="K38" s="1014"/>
      <c r="L38" s="1014"/>
      <c r="M38" s="1014"/>
      <c r="N38" s="1014"/>
      <c r="O38" s="1014"/>
      <c r="P38" s="1015"/>
      <c r="Q38" s="1021"/>
      <c r="R38" s="1022"/>
      <c r="S38" s="1022"/>
      <c r="T38" s="1022"/>
      <c r="U38" s="1022"/>
      <c r="V38" s="1022"/>
      <c r="W38" s="1022"/>
      <c r="X38" s="1022"/>
      <c r="Y38" s="1022"/>
      <c r="Z38" s="1022"/>
      <c r="AA38" s="1022"/>
      <c r="AB38" s="1022"/>
      <c r="AC38" s="1022"/>
      <c r="AD38" s="1022"/>
      <c r="AE38" s="1023"/>
      <c r="AF38" s="1018"/>
      <c r="AG38" s="1019"/>
      <c r="AH38" s="1019"/>
      <c r="AI38" s="1019"/>
      <c r="AJ38" s="1020"/>
      <c r="AK38" s="963"/>
      <c r="AL38" s="954"/>
      <c r="AM38" s="954"/>
      <c r="AN38" s="954"/>
      <c r="AO38" s="954"/>
      <c r="AP38" s="954"/>
      <c r="AQ38" s="954"/>
      <c r="AR38" s="954"/>
      <c r="AS38" s="954"/>
      <c r="AT38" s="954"/>
      <c r="AU38" s="954"/>
      <c r="AV38" s="954"/>
      <c r="AW38" s="954"/>
      <c r="AX38" s="954"/>
      <c r="AY38" s="954"/>
      <c r="AZ38" s="1024"/>
      <c r="BA38" s="1024"/>
      <c r="BB38" s="1024"/>
      <c r="BC38" s="1024"/>
      <c r="BD38" s="1024"/>
      <c r="BE38" s="955"/>
      <c r="BF38" s="955"/>
      <c r="BG38" s="955"/>
      <c r="BH38" s="955"/>
      <c r="BI38" s="956"/>
      <c r="BJ38" s="223"/>
      <c r="BK38" s="223"/>
      <c r="BL38" s="223"/>
      <c r="BM38" s="223"/>
      <c r="BN38" s="223"/>
      <c r="BO38" s="232"/>
      <c r="BP38" s="232"/>
      <c r="BQ38" s="229">
        <v>32</v>
      </c>
      <c r="BR38" s="230"/>
      <c r="BS38" s="975"/>
      <c r="BT38" s="976"/>
      <c r="BU38" s="976"/>
      <c r="BV38" s="976"/>
      <c r="BW38" s="976"/>
      <c r="BX38" s="976"/>
      <c r="BY38" s="976"/>
      <c r="BZ38" s="976"/>
      <c r="CA38" s="976"/>
      <c r="CB38" s="976"/>
      <c r="CC38" s="976"/>
      <c r="CD38" s="976"/>
      <c r="CE38" s="976"/>
      <c r="CF38" s="976"/>
      <c r="CG38" s="997"/>
      <c r="CH38" s="972"/>
      <c r="CI38" s="973"/>
      <c r="CJ38" s="973"/>
      <c r="CK38" s="973"/>
      <c r="CL38" s="974"/>
      <c r="CM38" s="972"/>
      <c r="CN38" s="973"/>
      <c r="CO38" s="973"/>
      <c r="CP38" s="973"/>
      <c r="CQ38" s="974"/>
      <c r="CR38" s="972"/>
      <c r="CS38" s="973"/>
      <c r="CT38" s="973"/>
      <c r="CU38" s="973"/>
      <c r="CV38" s="974"/>
      <c r="CW38" s="972"/>
      <c r="CX38" s="973"/>
      <c r="CY38" s="973"/>
      <c r="CZ38" s="973"/>
      <c r="DA38" s="974"/>
      <c r="DB38" s="972"/>
      <c r="DC38" s="973"/>
      <c r="DD38" s="973"/>
      <c r="DE38" s="973"/>
      <c r="DF38" s="974"/>
      <c r="DG38" s="972"/>
      <c r="DH38" s="973"/>
      <c r="DI38" s="973"/>
      <c r="DJ38" s="973"/>
      <c r="DK38" s="974"/>
      <c r="DL38" s="972"/>
      <c r="DM38" s="973"/>
      <c r="DN38" s="973"/>
      <c r="DO38" s="973"/>
      <c r="DP38" s="974"/>
      <c r="DQ38" s="972"/>
      <c r="DR38" s="973"/>
      <c r="DS38" s="973"/>
      <c r="DT38" s="973"/>
      <c r="DU38" s="974"/>
      <c r="DV38" s="975"/>
      <c r="DW38" s="976"/>
      <c r="DX38" s="976"/>
      <c r="DY38" s="976"/>
      <c r="DZ38" s="977"/>
      <c r="EA38" s="221"/>
    </row>
    <row r="39" spans="1:131" ht="26.25" customHeight="1" x14ac:dyDescent="0.2">
      <c r="A39" s="233">
        <v>12</v>
      </c>
      <c r="B39" s="1013"/>
      <c r="C39" s="1014"/>
      <c r="D39" s="1014"/>
      <c r="E39" s="1014"/>
      <c r="F39" s="1014"/>
      <c r="G39" s="1014"/>
      <c r="H39" s="1014"/>
      <c r="I39" s="1014"/>
      <c r="J39" s="1014"/>
      <c r="K39" s="1014"/>
      <c r="L39" s="1014"/>
      <c r="M39" s="1014"/>
      <c r="N39" s="1014"/>
      <c r="O39" s="1014"/>
      <c r="P39" s="1015"/>
      <c r="Q39" s="1021"/>
      <c r="R39" s="1022"/>
      <c r="S39" s="1022"/>
      <c r="T39" s="1022"/>
      <c r="U39" s="1022"/>
      <c r="V39" s="1022"/>
      <c r="W39" s="1022"/>
      <c r="X39" s="1022"/>
      <c r="Y39" s="1022"/>
      <c r="Z39" s="1022"/>
      <c r="AA39" s="1022"/>
      <c r="AB39" s="1022"/>
      <c r="AC39" s="1022"/>
      <c r="AD39" s="1022"/>
      <c r="AE39" s="1023"/>
      <c r="AF39" s="1018"/>
      <c r="AG39" s="1019"/>
      <c r="AH39" s="1019"/>
      <c r="AI39" s="1019"/>
      <c r="AJ39" s="1020"/>
      <c r="AK39" s="963"/>
      <c r="AL39" s="954"/>
      <c r="AM39" s="954"/>
      <c r="AN39" s="954"/>
      <c r="AO39" s="954"/>
      <c r="AP39" s="954"/>
      <c r="AQ39" s="954"/>
      <c r="AR39" s="954"/>
      <c r="AS39" s="954"/>
      <c r="AT39" s="954"/>
      <c r="AU39" s="954"/>
      <c r="AV39" s="954"/>
      <c r="AW39" s="954"/>
      <c r="AX39" s="954"/>
      <c r="AY39" s="954"/>
      <c r="AZ39" s="1024"/>
      <c r="BA39" s="1024"/>
      <c r="BB39" s="1024"/>
      <c r="BC39" s="1024"/>
      <c r="BD39" s="1024"/>
      <c r="BE39" s="955"/>
      <c r="BF39" s="955"/>
      <c r="BG39" s="955"/>
      <c r="BH39" s="955"/>
      <c r="BI39" s="956"/>
      <c r="BJ39" s="223"/>
      <c r="BK39" s="223"/>
      <c r="BL39" s="223"/>
      <c r="BM39" s="223"/>
      <c r="BN39" s="223"/>
      <c r="BO39" s="232"/>
      <c r="BP39" s="232"/>
      <c r="BQ39" s="229">
        <v>33</v>
      </c>
      <c r="BR39" s="230"/>
      <c r="BS39" s="975"/>
      <c r="BT39" s="976"/>
      <c r="BU39" s="976"/>
      <c r="BV39" s="976"/>
      <c r="BW39" s="976"/>
      <c r="BX39" s="976"/>
      <c r="BY39" s="976"/>
      <c r="BZ39" s="976"/>
      <c r="CA39" s="976"/>
      <c r="CB39" s="976"/>
      <c r="CC39" s="976"/>
      <c r="CD39" s="976"/>
      <c r="CE39" s="976"/>
      <c r="CF39" s="976"/>
      <c r="CG39" s="997"/>
      <c r="CH39" s="972"/>
      <c r="CI39" s="973"/>
      <c r="CJ39" s="973"/>
      <c r="CK39" s="973"/>
      <c r="CL39" s="974"/>
      <c r="CM39" s="972"/>
      <c r="CN39" s="973"/>
      <c r="CO39" s="973"/>
      <c r="CP39" s="973"/>
      <c r="CQ39" s="974"/>
      <c r="CR39" s="972"/>
      <c r="CS39" s="973"/>
      <c r="CT39" s="973"/>
      <c r="CU39" s="973"/>
      <c r="CV39" s="974"/>
      <c r="CW39" s="972"/>
      <c r="CX39" s="973"/>
      <c r="CY39" s="973"/>
      <c r="CZ39" s="973"/>
      <c r="DA39" s="974"/>
      <c r="DB39" s="972"/>
      <c r="DC39" s="973"/>
      <c r="DD39" s="973"/>
      <c r="DE39" s="973"/>
      <c r="DF39" s="974"/>
      <c r="DG39" s="972"/>
      <c r="DH39" s="973"/>
      <c r="DI39" s="973"/>
      <c r="DJ39" s="973"/>
      <c r="DK39" s="974"/>
      <c r="DL39" s="972"/>
      <c r="DM39" s="973"/>
      <c r="DN39" s="973"/>
      <c r="DO39" s="973"/>
      <c r="DP39" s="974"/>
      <c r="DQ39" s="972"/>
      <c r="DR39" s="973"/>
      <c r="DS39" s="973"/>
      <c r="DT39" s="973"/>
      <c r="DU39" s="974"/>
      <c r="DV39" s="975"/>
      <c r="DW39" s="976"/>
      <c r="DX39" s="976"/>
      <c r="DY39" s="976"/>
      <c r="DZ39" s="977"/>
      <c r="EA39" s="221"/>
    </row>
    <row r="40" spans="1:131" ht="26.25" customHeight="1" x14ac:dyDescent="0.2">
      <c r="A40" s="229">
        <v>13</v>
      </c>
      <c r="B40" s="1013"/>
      <c r="C40" s="1014"/>
      <c r="D40" s="1014"/>
      <c r="E40" s="1014"/>
      <c r="F40" s="1014"/>
      <c r="G40" s="1014"/>
      <c r="H40" s="1014"/>
      <c r="I40" s="1014"/>
      <c r="J40" s="1014"/>
      <c r="K40" s="1014"/>
      <c r="L40" s="1014"/>
      <c r="M40" s="1014"/>
      <c r="N40" s="1014"/>
      <c r="O40" s="1014"/>
      <c r="P40" s="1015"/>
      <c r="Q40" s="1021"/>
      <c r="R40" s="1022"/>
      <c r="S40" s="1022"/>
      <c r="T40" s="1022"/>
      <c r="U40" s="1022"/>
      <c r="V40" s="1022"/>
      <c r="W40" s="1022"/>
      <c r="X40" s="1022"/>
      <c r="Y40" s="1022"/>
      <c r="Z40" s="1022"/>
      <c r="AA40" s="1022"/>
      <c r="AB40" s="1022"/>
      <c r="AC40" s="1022"/>
      <c r="AD40" s="1022"/>
      <c r="AE40" s="1023"/>
      <c r="AF40" s="1018"/>
      <c r="AG40" s="1019"/>
      <c r="AH40" s="1019"/>
      <c r="AI40" s="1019"/>
      <c r="AJ40" s="1020"/>
      <c r="AK40" s="963"/>
      <c r="AL40" s="954"/>
      <c r="AM40" s="954"/>
      <c r="AN40" s="954"/>
      <c r="AO40" s="954"/>
      <c r="AP40" s="954"/>
      <c r="AQ40" s="954"/>
      <c r="AR40" s="954"/>
      <c r="AS40" s="954"/>
      <c r="AT40" s="954"/>
      <c r="AU40" s="954"/>
      <c r="AV40" s="954"/>
      <c r="AW40" s="954"/>
      <c r="AX40" s="954"/>
      <c r="AY40" s="954"/>
      <c r="AZ40" s="1024"/>
      <c r="BA40" s="1024"/>
      <c r="BB40" s="1024"/>
      <c r="BC40" s="1024"/>
      <c r="BD40" s="1024"/>
      <c r="BE40" s="955"/>
      <c r="BF40" s="955"/>
      <c r="BG40" s="955"/>
      <c r="BH40" s="955"/>
      <c r="BI40" s="956"/>
      <c r="BJ40" s="223"/>
      <c r="BK40" s="223"/>
      <c r="BL40" s="223"/>
      <c r="BM40" s="223"/>
      <c r="BN40" s="223"/>
      <c r="BO40" s="232"/>
      <c r="BP40" s="232"/>
      <c r="BQ40" s="229">
        <v>34</v>
      </c>
      <c r="BR40" s="230"/>
      <c r="BS40" s="975"/>
      <c r="BT40" s="976"/>
      <c r="BU40" s="976"/>
      <c r="BV40" s="976"/>
      <c r="BW40" s="976"/>
      <c r="BX40" s="976"/>
      <c r="BY40" s="976"/>
      <c r="BZ40" s="976"/>
      <c r="CA40" s="976"/>
      <c r="CB40" s="976"/>
      <c r="CC40" s="976"/>
      <c r="CD40" s="976"/>
      <c r="CE40" s="976"/>
      <c r="CF40" s="976"/>
      <c r="CG40" s="997"/>
      <c r="CH40" s="972"/>
      <c r="CI40" s="973"/>
      <c r="CJ40" s="973"/>
      <c r="CK40" s="973"/>
      <c r="CL40" s="974"/>
      <c r="CM40" s="972"/>
      <c r="CN40" s="973"/>
      <c r="CO40" s="973"/>
      <c r="CP40" s="973"/>
      <c r="CQ40" s="974"/>
      <c r="CR40" s="972"/>
      <c r="CS40" s="973"/>
      <c r="CT40" s="973"/>
      <c r="CU40" s="973"/>
      <c r="CV40" s="974"/>
      <c r="CW40" s="972"/>
      <c r="CX40" s="973"/>
      <c r="CY40" s="973"/>
      <c r="CZ40" s="973"/>
      <c r="DA40" s="974"/>
      <c r="DB40" s="972"/>
      <c r="DC40" s="973"/>
      <c r="DD40" s="973"/>
      <c r="DE40" s="973"/>
      <c r="DF40" s="974"/>
      <c r="DG40" s="972"/>
      <c r="DH40" s="973"/>
      <c r="DI40" s="973"/>
      <c r="DJ40" s="973"/>
      <c r="DK40" s="974"/>
      <c r="DL40" s="972"/>
      <c r="DM40" s="973"/>
      <c r="DN40" s="973"/>
      <c r="DO40" s="973"/>
      <c r="DP40" s="974"/>
      <c r="DQ40" s="972"/>
      <c r="DR40" s="973"/>
      <c r="DS40" s="973"/>
      <c r="DT40" s="973"/>
      <c r="DU40" s="974"/>
      <c r="DV40" s="975"/>
      <c r="DW40" s="976"/>
      <c r="DX40" s="976"/>
      <c r="DY40" s="976"/>
      <c r="DZ40" s="977"/>
      <c r="EA40" s="221"/>
    </row>
    <row r="41" spans="1:131" ht="26.25" customHeight="1" x14ac:dyDescent="0.2">
      <c r="A41" s="229">
        <v>14</v>
      </c>
      <c r="B41" s="1013"/>
      <c r="C41" s="1014"/>
      <c r="D41" s="1014"/>
      <c r="E41" s="1014"/>
      <c r="F41" s="1014"/>
      <c r="G41" s="1014"/>
      <c r="H41" s="1014"/>
      <c r="I41" s="1014"/>
      <c r="J41" s="1014"/>
      <c r="K41" s="1014"/>
      <c r="L41" s="1014"/>
      <c r="M41" s="1014"/>
      <c r="N41" s="1014"/>
      <c r="O41" s="1014"/>
      <c r="P41" s="1015"/>
      <c r="Q41" s="1021"/>
      <c r="R41" s="1022"/>
      <c r="S41" s="1022"/>
      <c r="T41" s="1022"/>
      <c r="U41" s="1022"/>
      <c r="V41" s="1022"/>
      <c r="W41" s="1022"/>
      <c r="X41" s="1022"/>
      <c r="Y41" s="1022"/>
      <c r="Z41" s="1022"/>
      <c r="AA41" s="1022"/>
      <c r="AB41" s="1022"/>
      <c r="AC41" s="1022"/>
      <c r="AD41" s="1022"/>
      <c r="AE41" s="1023"/>
      <c r="AF41" s="1018"/>
      <c r="AG41" s="1019"/>
      <c r="AH41" s="1019"/>
      <c r="AI41" s="1019"/>
      <c r="AJ41" s="1020"/>
      <c r="AK41" s="963"/>
      <c r="AL41" s="954"/>
      <c r="AM41" s="954"/>
      <c r="AN41" s="954"/>
      <c r="AO41" s="954"/>
      <c r="AP41" s="954"/>
      <c r="AQ41" s="954"/>
      <c r="AR41" s="954"/>
      <c r="AS41" s="954"/>
      <c r="AT41" s="954"/>
      <c r="AU41" s="954"/>
      <c r="AV41" s="954"/>
      <c r="AW41" s="954"/>
      <c r="AX41" s="954"/>
      <c r="AY41" s="954"/>
      <c r="AZ41" s="1024"/>
      <c r="BA41" s="1024"/>
      <c r="BB41" s="1024"/>
      <c r="BC41" s="1024"/>
      <c r="BD41" s="1024"/>
      <c r="BE41" s="955"/>
      <c r="BF41" s="955"/>
      <c r="BG41" s="955"/>
      <c r="BH41" s="955"/>
      <c r="BI41" s="956"/>
      <c r="BJ41" s="223"/>
      <c r="BK41" s="223"/>
      <c r="BL41" s="223"/>
      <c r="BM41" s="223"/>
      <c r="BN41" s="223"/>
      <c r="BO41" s="232"/>
      <c r="BP41" s="232"/>
      <c r="BQ41" s="229">
        <v>35</v>
      </c>
      <c r="BR41" s="230"/>
      <c r="BS41" s="975"/>
      <c r="BT41" s="976"/>
      <c r="BU41" s="976"/>
      <c r="BV41" s="976"/>
      <c r="BW41" s="976"/>
      <c r="BX41" s="976"/>
      <c r="BY41" s="976"/>
      <c r="BZ41" s="976"/>
      <c r="CA41" s="976"/>
      <c r="CB41" s="976"/>
      <c r="CC41" s="976"/>
      <c r="CD41" s="976"/>
      <c r="CE41" s="976"/>
      <c r="CF41" s="976"/>
      <c r="CG41" s="997"/>
      <c r="CH41" s="972"/>
      <c r="CI41" s="973"/>
      <c r="CJ41" s="973"/>
      <c r="CK41" s="973"/>
      <c r="CL41" s="974"/>
      <c r="CM41" s="972"/>
      <c r="CN41" s="973"/>
      <c r="CO41" s="973"/>
      <c r="CP41" s="973"/>
      <c r="CQ41" s="974"/>
      <c r="CR41" s="972"/>
      <c r="CS41" s="973"/>
      <c r="CT41" s="973"/>
      <c r="CU41" s="973"/>
      <c r="CV41" s="974"/>
      <c r="CW41" s="972"/>
      <c r="CX41" s="973"/>
      <c r="CY41" s="973"/>
      <c r="CZ41" s="973"/>
      <c r="DA41" s="974"/>
      <c r="DB41" s="972"/>
      <c r="DC41" s="973"/>
      <c r="DD41" s="973"/>
      <c r="DE41" s="973"/>
      <c r="DF41" s="974"/>
      <c r="DG41" s="972"/>
      <c r="DH41" s="973"/>
      <c r="DI41" s="973"/>
      <c r="DJ41" s="973"/>
      <c r="DK41" s="974"/>
      <c r="DL41" s="972"/>
      <c r="DM41" s="973"/>
      <c r="DN41" s="973"/>
      <c r="DO41" s="973"/>
      <c r="DP41" s="974"/>
      <c r="DQ41" s="972"/>
      <c r="DR41" s="973"/>
      <c r="DS41" s="973"/>
      <c r="DT41" s="973"/>
      <c r="DU41" s="974"/>
      <c r="DV41" s="975"/>
      <c r="DW41" s="976"/>
      <c r="DX41" s="976"/>
      <c r="DY41" s="976"/>
      <c r="DZ41" s="977"/>
      <c r="EA41" s="221"/>
    </row>
    <row r="42" spans="1:131" ht="26.25" customHeight="1" x14ac:dyDescent="0.2">
      <c r="A42" s="229">
        <v>15</v>
      </c>
      <c r="B42" s="1013"/>
      <c r="C42" s="1014"/>
      <c r="D42" s="1014"/>
      <c r="E42" s="1014"/>
      <c r="F42" s="1014"/>
      <c r="G42" s="1014"/>
      <c r="H42" s="1014"/>
      <c r="I42" s="1014"/>
      <c r="J42" s="1014"/>
      <c r="K42" s="1014"/>
      <c r="L42" s="1014"/>
      <c r="M42" s="1014"/>
      <c r="N42" s="1014"/>
      <c r="O42" s="1014"/>
      <c r="P42" s="1015"/>
      <c r="Q42" s="1021"/>
      <c r="R42" s="1022"/>
      <c r="S42" s="1022"/>
      <c r="T42" s="1022"/>
      <c r="U42" s="1022"/>
      <c r="V42" s="1022"/>
      <c r="W42" s="1022"/>
      <c r="X42" s="1022"/>
      <c r="Y42" s="1022"/>
      <c r="Z42" s="1022"/>
      <c r="AA42" s="1022"/>
      <c r="AB42" s="1022"/>
      <c r="AC42" s="1022"/>
      <c r="AD42" s="1022"/>
      <c r="AE42" s="1023"/>
      <c r="AF42" s="1018"/>
      <c r="AG42" s="1019"/>
      <c r="AH42" s="1019"/>
      <c r="AI42" s="1019"/>
      <c r="AJ42" s="1020"/>
      <c r="AK42" s="963"/>
      <c r="AL42" s="954"/>
      <c r="AM42" s="954"/>
      <c r="AN42" s="954"/>
      <c r="AO42" s="954"/>
      <c r="AP42" s="954"/>
      <c r="AQ42" s="954"/>
      <c r="AR42" s="954"/>
      <c r="AS42" s="954"/>
      <c r="AT42" s="954"/>
      <c r="AU42" s="954"/>
      <c r="AV42" s="954"/>
      <c r="AW42" s="954"/>
      <c r="AX42" s="954"/>
      <c r="AY42" s="954"/>
      <c r="AZ42" s="1024"/>
      <c r="BA42" s="1024"/>
      <c r="BB42" s="1024"/>
      <c r="BC42" s="1024"/>
      <c r="BD42" s="1024"/>
      <c r="BE42" s="955"/>
      <c r="BF42" s="955"/>
      <c r="BG42" s="955"/>
      <c r="BH42" s="955"/>
      <c r="BI42" s="956"/>
      <c r="BJ42" s="223"/>
      <c r="BK42" s="223"/>
      <c r="BL42" s="223"/>
      <c r="BM42" s="223"/>
      <c r="BN42" s="223"/>
      <c r="BO42" s="232"/>
      <c r="BP42" s="232"/>
      <c r="BQ42" s="229">
        <v>36</v>
      </c>
      <c r="BR42" s="230"/>
      <c r="BS42" s="975"/>
      <c r="BT42" s="976"/>
      <c r="BU42" s="976"/>
      <c r="BV42" s="976"/>
      <c r="BW42" s="976"/>
      <c r="BX42" s="976"/>
      <c r="BY42" s="976"/>
      <c r="BZ42" s="976"/>
      <c r="CA42" s="976"/>
      <c r="CB42" s="976"/>
      <c r="CC42" s="976"/>
      <c r="CD42" s="976"/>
      <c r="CE42" s="976"/>
      <c r="CF42" s="976"/>
      <c r="CG42" s="997"/>
      <c r="CH42" s="972"/>
      <c r="CI42" s="973"/>
      <c r="CJ42" s="973"/>
      <c r="CK42" s="973"/>
      <c r="CL42" s="974"/>
      <c r="CM42" s="972"/>
      <c r="CN42" s="973"/>
      <c r="CO42" s="973"/>
      <c r="CP42" s="973"/>
      <c r="CQ42" s="974"/>
      <c r="CR42" s="972"/>
      <c r="CS42" s="973"/>
      <c r="CT42" s="973"/>
      <c r="CU42" s="973"/>
      <c r="CV42" s="974"/>
      <c r="CW42" s="972"/>
      <c r="CX42" s="973"/>
      <c r="CY42" s="973"/>
      <c r="CZ42" s="973"/>
      <c r="DA42" s="974"/>
      <c r="DB42" s="972"/>
      <c r="DC42" s="973"/>
      <c r="DD42" s="973"/>
      <c r="DE42" s="973"/>
      <c r="DF42" s="974"/>
      <c r="DG42" s="972"/>
      <c r="DH42" s="973"/>
      <c r="DI42" s="973"/>
      <c r="DJ42" s="973"/>
      <c r="DK42" s="974"/>
      <c r="DL42" s="972"/>
      <c r="DM42" s="973"/>
      <c r="DN42" s="973"/>
      <c r="DO42" s="973"/>
      <c r="DP42" s="974"/>
      <c r="DQ42" s="972"/>
      <c r="DR42" s="973"/>
      <c r="DS42" s="973"/>
      <c r="DT42" s="973"/>
      <c r="DU42" s="974"/>
      <c r="DV42" s="975"/>
      <c r="DW42" s="976"/>
      <c r="DX42" s="976"/>
      <c r="DY42" s="976"/>
      <c r="DZ42" s="977"/>
      <c r="EA42" s="221"/>
    </row>
    <row r="43" spans="1:131" ht="26.25" customHeight="1" x14ac:dyDescent="0.2">
      <c r="A43" s="229">
        <v>16</v>
      </c>
      <c r="B43" s="1013"/>
      <c r="C43" s="1014"/>
      <c r="D43" s="1014"/>
      <c r="E43" s="1014"/>
      <c r="F43" s="1014"/>
      <c r="G43" s="1014"/>
      <c r="H43" s="1014"/>
      <c r="I43" s="1014"/>
      <c r="J43" s="1014"/>
      <c r="K43" s="1014"/>
      <c r="L43" s="1014"/>
      <c r="M43" s="1014"/>
      <c r="N43" s="1014"/>
      <c r="O43" s="1014"/>
      <c r="P43" s="1015"/>
      <c r="Q43" s="1021"/>
      <c r="R43" s="1022"/>
      <c r="S43" s="1022"/>
      <c r="T43" s="1022"/>
      <c r="U43" s="1022"/>
      <c r="V43" s="1022"/>
      <c r="W43" s="1022"/>
      <c r="X43" s="1022"/>
      <c r="Y43" s="1022"/>
      <c r="Z43" s="1022"/>
      <c r="AA43" s="1022"/>
      <c r="AB43" s="1022"/>
      <c r="AC43" s="1022"/>
      <c r="AD43" s="1022"/>
      <c r="AE43" s="1023"/>
      <c r="AF43" s="1018"/>
      <c r="AG43" s="1019"/>
      <c r="AH43" s="1019"/>
      <c r="AI43" s="1019"/>
      <c r="AJ43" s="1020"/>
      <c r="AK43" s="963"/>
      <c r="AL43" s="954"/>
      <c r="AM43" s="954"/>
      <c r="AN43" s="954"/>
      <c r="AO43" s="954"/>
      <c r="AP43" s="954"/>
      <c r="AQ43" s="954"/>
      <c r="AR43" s="954"/>
      <c r="AS43" s="954"/>
      <c r="AT43" s="954"/>
      <c r="AU43" s="954"/>
      <c r="AV43" s="954"/>
      <c r="AW43" s="954"/>
      <c r="AX43" s="954"/>
      <c r="AY43" s="954"/>
      <c r="AZ43" s="1024"/>
      <c r="BA43" s="1024"/>
      <c r="BB43" s="1024"/>
      <c r="BC43" s="1024"/>
      <c r="BD43" s="1024"/>
      <c r="BE43" s="955"/>
      <c r="BF43" s="955"/>
      <c r="BG43" s="955"/>
      <c r="BH43" s="955"/>
      <c r="BI43" s="956"/>
      <c r="BJ43" s="223"/>
      <c r="BK43" s="223"/>
      <c r="BL43" s="223"/>
      <c r="BM43" s="223"/>
      <c r="BN43" s="223"/>
      <c r="BO43" s="232"/>
      <c r="BP43" s="232"/>
      <c r="BQ43" s="229">
        <v>37</v>
      </c>
      <c r="BR43" s="230"/>
      <c r="BS43" s="975"/>
      <c r="BT43" s="976"/>
      <c r="BU43" s="976"/>
      <c r="BV43" s="976"/>
      <c r="BW43" s="976"/>
      <c r="BX43" s="976"/>
      <c r="BY43" s="976"/>
      <c r="BZ43" s="976"/>
      <c r="CA43" s="976"/>
      <c r="CB43" s="976"/>
      <c r="CC43" s="976"/>
      <c r="CD43" s="976"/>
      <c r="CE43" s="976"/>
      <c r="CF43" s="976"/>
      <c r="CG43" s="997"/>
      <c r="CH43" s="972"/>
      <c r="CI43" s="973"/>
      <c r="CJ43" s="973"/>
      <c r="CK43" s="973"/>
      <c r="CL43" s="974"/>
      <c r="CM43" s="972"/>
      <c r="CN43" s="973"/>
      <c r="CO43" s="973"/>
      <c r="CP43" s="973"/>
      <c r="CQ43" s="974"/>
      <c r="CR43" s="972"/>
      <c r="CS43" s="973"/>
      <c r="CT43" s="973"/>
      <c r="CU43" s="973"/>
      <c r="CV43" s="974"/>
      <c r="CW43" s="972"/>
      <c r="CX43" s="973"/>
      <c r="CY43" s="973"/>
      <c r="CZ43" s="973"/>
      <c r="DA43" s="974"/>
      <c r="DB43" s="972"/>
      <c r="DC43" s="973"/>
      <c r="DD43" s="973"/>
      <c r="DE43" s="973"/>
      <c r="DF43" s="974"/>
      <c r="DG43" s="972"/>
      <c r="DH43" s="973"/>
      <c r="DI43" s="973"/>
      <c r="DJ43" s="973"/>
      <c r="DK43" s="974"/>
      <c r="DL43" s="972"/>
      <c r="DM43" s="973"/>
      <c r="DN43" s="973"/>
      <c r="DO43" s="973"/>
      <c r="DP43" s="974"/>
      <c r="DQ43" s="972"/>
      <c r="DR43" s="973"/>
      <c r="DS43" s="973"/>
      <c r="DT43" s="973"/>
      <c r="DU43" s="974"/>
      <c r="DV43" s="975"/>
      <c r="DW43" s="976"/>
      <c r="DX43" s="976"/>
      <c r="DY43" s="976"/>
      <c r="DZ43" s="977"/>
      <c r="EA43" s="221"/>
    </row>
    <row r="44" spans="1:131" ht="26.25" customHeight="1" x14ac:dyDescent="0.2">
      <c r="A44" s="229">
        <v>17</v>
      </c>
      <c r="B44" s="1013"/>
      <c r="C44" s="1014"/>
      <c r="D44" s="1014"/>
      <c r="E44" s="1014"/>
      <c r="F44" s="1014"/>
      <c r="G44" s="1014"/>
      <c r="H44" s="1014"/>
      <c r="I44" s="1014"/>
      <c r="J44" s="1014"/>
      <c r="K44" s="1014"/>
      <c r="L44" s="1014"/>
      <c r="M44" s="1014"/>
      <c r="N44" s="1014"/>
      <c r="O44" s="1014"/>
      <c r="P44" s="1015"/>
      <c r="Q44" s="1021"/>
      <c r="R44" s="1022"/>
      <c r="S44" s="1022"/>
      <c r="T44" s="1022"/>
      <c r="U44" s="1022"/>
      <c r="V44" s="1022"/>
      <c r="W44" s="1022"/>
      <c r="X44" s="1022"/>
      <c r="Y44" s="1022"/>
      <c r="Z44" s="1022"/>
      <c r="AA44" s="1022"/>
      <c r="AB44" s="1022"/>
      <c r="AC44" s="1022"/>
      <c r="AD44" s="1022"/>
      <c r="AE44" s="1023"/>
      <c r="AF44" s="1018"/>
      <c r="AG44" s="1019"/>
      <c r="AH44" s="1019"/>
      <c r="AI44" s="1019"/>
      <c r="AJ44" s="1020"/>
      <c r="AK44" s="963"/>
      <c r="AL44" s="954"/>
      <c r="AM44" s="954"/>
      <c r="AN44" s="954"/>
      <c r="AO44" s="954"/>
      <c r="AP44" s="954"/>
      <c r="AQ44" s="954"/>
      <c r="AR44" s="954"/>
      <c r="AS44" s="954"/>
      <c r="AT44" s="954"/>
      <c r="AU44" s="954"/>
      <c r="AV44" s="954"/>
      <c r="AW44" s="954"/>
      <c r="AX44" s="954"/>
      <c r="AY44" s="954"/>
      <c r="AZ44" s="1024"/>
      <c r="BA44" s="1024"/>
      <c r="BB44" s="1024"/>
      <c r="BC44" s="1024"/>
      <c r="BD44" s="1024"/>
      <c r="BE44" s="955"/>
      <c r="BF44" s="955"/>
      <c r="BG44" s="955"/>
      <c r="BH44" s="955"/>
      <c r="BI44" s="956"/>
      <c r="BJ44" s="223"/>
      <c r="BK44" s="223"/>
      <c r="BL44" s="223"/>
      <c r="BM44" s="223"/>
      <c r="BN44" s="223"/>
      <c r="BO44" s="232"/>
      <c r="BP44" s="232"/>
      <c r="BQ44" s="229">
        <v>38</v>
      </c>
      <c r="BR44" s="230"/>
      <c r="BS44" s="975"/>
      <c r="BT44" s="976"/>
      <c r="BU44" s="976"/>
      <c r="BV44" s="976"/>
      <c r="BW44" s="976"/>
      <c r="BX44" s="976"/>
      <c r="BY44" s="976"/>
      <c r="BZ44" s="976"/>
      <c r="CA44" s="976"/>
      <c r="CB44" s="976"/>
      <c r="CC44" s="976"/>
      <c r="CD44" s="976"/>
      <c r="CE44" s="976"/>
      <c r="CF44" s="976"/>
      <c r="CG44" s="997"/>
      <c r="CH44" s="972"/>
      <c r="CI44" s="973"/>
      <c r="CJ44" s="973"/>
      <c r="CK44" s="973"/>
      <c r="CL44" s="974"/>
      <c r="CM44" s="972"/>
      <c r="CN44" s="973"/>
      <c r="CO44" s="973"/>
      <c r="CP44" s="973"/>
      <c r="CQ44" s="974"/>
      <c r="CR44" s="972"/>
      <c r="CS44" s="973"/>
      <c r="CT44" s="973"/>
      <c r="CU44" s="973"/>
      <c r="CV44" s="974"/>
      <c r="CW44" s="972"/>
      <c r="CX44" s="973"/>
      <c r="CY44" s="973"/>
      <c r="CZ44" s="973"/>
      <c r="DA44" s="974"/>
      <c r="DB44" s="972"/>
      <c r="DC44" s="973"/>
      <c r="DD44" s="973"/>
      <c r="DE44" s="973"/>
      <c r="DF44" s="974"/>
      <c r="DG44" s="972"/>
      <c r="DH44" s="973"/>
      <c r="DI44" s="973"/>
      <c r="DJ44" s="973"/>
      <c r="DK44" s="974"/>
      <c r="DL44" s="972"/>
      <c r="DM44" s="973"/>
      <c r="DN44" s="973"/>
      <c r="DO44" s="973"/>
      <c r="DP44" s="974"/>
      <c r="DQ44" s="972"/>
      <c r="DR44" s="973"/>
      <c r="DS44" s="973"/>
      <c r="DT44" s="973"/>
      <c r="DU44" s="974"/>
      <c r="DV44" s="975"/>
      <c r="DW44" s="976"/>
      <c r="DX44" s="976"/>
      <c r="DY44" s="976"/>
      <c r="DZ44" s="977"/>
      <c r="EA44" s="221"/>
    </row>
    <row r="45" spans="1:131" ht="26.25" customHeight="1" x14ac:dyDescent="0.2">
      <c r="A45" s="229">
        <v>18</v>
      </c>
      <c r="B45" s="1013"/>
      <c r="C45" s="1014"/>
      <c r="D45" s="1014"/>
      <c r="E45" s="1014"/>
      <c r="F45" s="1014"/>
      <c r="G45" s="1014"/>
      <c r="H45" s="1014"/>
      <c r="I45" s="1014"/>
      <c r="J45" s="1014"/>
      <c r="K45" s="1014"/>
      <c r="L45" s="1014"/>
      <c r="M45" s="1014"/>
      <c r="N45" s="1014"/>
      <c r="O45" s="1014"/>
      <c r="P45" s="1015"/>
      <c r="Q45" s="1021"/>
      <c r="R45" s="1022"/>
      <c r="S45" s="1022"/>
      <c r="T45" s="1022"/>
      <c r="U45" s="1022"/>
      <c r="V45" s="1022"/>
      <c r="W45" s="1022"/>
      <c r="X45" s="1022"/>
      <c r="Y45" s="1022"/>
      <c r="Z45" s="1022"/>
      <c r="AA45" s="1022"/>
      <c r="AB45" s="1022"/>
      <c r="AC45" s="1022"/>
      <c r="AD45" s="1022"/>
      <c r="AE45" s="1023"/>
      <c r="AF45" s="1018"/>
      <c r="AG45" s="1019"/>
      <c r="AH45" s="1019"/>
      <c r="AI45" s="1019"/>
      <c r="AJ45" s="1020"/>
      <c r="AK45" s="963"/>
      <c r="AL45" s="954"/>
      <c r="AM45" s="954"/>
      <c r="AN45" s="954"/>
      <c r="AO45" s="954"/>
      <c r="AP45" s="954"/>
      <c r="AQ45" s="954"/>
      <c r="AR45" s="954"/>
      <c r="AS45" s="954"/>
      <c r="AT45" s="954"/>
      <c r="AU45" s="954"/>
      <c r="AV45" s="954"/>
      <c r="AW45" s="954"/>
      <c r="AX45" s="954"/>
      <c r="AY45" s="954"/>
      <c r="AZ45" s="1024"/>
      <c r="BA45" s="1024"/>
      <c r="BB45" s="1024"/>
      <c r="BC45" s="1024"/>
      <c r="BD45" s="1024"/>
      <c r="BE45" s="955"/>
      <c r="BF45" s="955"/>
      <c r="BG45" s="955"/>
      <c r="BH45" s="955"/>
      <c r="BI45" s="956"/>
      <c r="BJ45" s="223"/>
      <c r="BK45" s="223"/>
      <c r="BL45" s="223"/>
      <c r="BM45" s="223"/>
      <c r="BN45" s="223"/>
      <c r="BO45" s="232"/>
      <c r="BP45" s="232"/>
      <c r="BQ45" s="229">
        <v>39</v>
      </c>
      <c r="BR45" s="230"/>
      <c r="BS45" s="975"/>
      <c r="BT45" s="976"/>
      <c r="BU45" s="976"/>
      <c r="BV45" s="976"/>
      <c r="BW45" s="976"/>
      <c r="BX45" s="976"/>
      <c r="BY45" s="976"/>
      <c r="BZ45" s="976"/>
      <c r="CA45" s="976"/>
      <c r="CB45" s="976"/>
      <c r="CC45" s="976"/>
      <c r="CD45" s="976"/>
      <c r="CE45" s="976"/>
      <c r="CF45" s="976"/>
      <c r="CG45" s="997"/>
      <c r="CH45" s="972"/>
      <c r="CI45" s="973"/>
      <c r="CJ45" s="973"/>
      <c r="CK45" s="973"/>
      <c r="CL45" s="974"/>
      <c r="CM45" s="972"/>
      <c r="CN45" s="973"/>
      <c r="CO45" s="973"/>
      <c r="CP45" s="973"/>
      <c r="CQ45" s="974"/>
      <c r="CR45" s="972"/>
      <c r="CS45" s="973"/>
      <c r="CT45" s="973"/>
      <c r="CU45" s="973"/>
      <c r="CV45" s="974"/>
      <c r="CW45" s="972"/>
      <c r="CX45" s="973"/>
      <c r="CY45" s="973"/>
      <c r="CZ45" s="973"/>
      <c r="DA45" s="974"/>
      <c r="DB45" s="972"/>
      <c r="DC45" s="973"/>
      <c r="DD45" s="973"/>
      <c r="DE45" s="973"/>
      <c r="DF45" s="974"/>
      <c r="DG45" s="972"/>
      <c r="DH45" s="973"/>
      <c r="DI45" s="973"/>
      <c r="DJ45" s="973"/>
      <c r="DK45" s="974"/>
      <c r="DL45" s="972"/>
      <c r="DM45" s="973"/>
      <c r="DN45" s="973"/>
      <c r="DO45" s="973"/>
      <c r="DP45" s="974"/>
      <c r="DQ45" s="972"/>
      <c r="DR45" s="973"/>
      <c r="DS45" s="973"/>
      <c r="DT45" s="973"/>
      <c r="DU45" s="974"/>
      <c r="DV45" s="975"/>
      <c r="DW45" s="976"/>
      <c r="DX45" s="976"/>
      <c r="DY45" s="976"/>
      <c r="DZ45" s="977"/>
      <c r="EA45" s="221"/>
    </row>
    <row r="46" spans="1:131" ht="26.25" customHeight="1" x14ac:dyDescent="0.2">
      <c r="A46" s="229">
        <v>19</v>
      </c>
      <c r="B46" s="1013"/>
      <c r="C46" s="1014"/>
      <c r="D46" s="1014"/>
      <c r="E46" s="1014"/>
      <c r="F46" s="1014"/>
      <c r="G46" s="1014"/>
      <c r="H46" s="1014"/>
      <c r="I46" s="1014"/>
      <c r="J46" s="1014"/>
      <c r="K46" s="1014"/>
      <c r="L46" s="1014"/>
      <c r="M46" s="1014"/>
      <c r="N46" s="1014"/>
      <c r="O46" s="1014"/>
      <c r="P46" s="1015"/>
      <c r="Q46" s="1021"/>
      <c r="R46" s="1022"/>
      <c r="S46" s="1022"/>
      <c r="T46" s="1022"/>
      <c r="U46" s="1022"/>
      <c r="V46" s="1022"/>
      <c r="W46" s="1022"/>
      <c r="X46" s="1022"/>
      <c r="Y46" s="1022"/>
      <c r="Z46" s="1022"/>
      <c r="AA46" s="1022"/>
      <c r="AB46" s="1022"/>
      <c r="AC46" s="1022"/>
      <c r="AD46" s="1022"/>
      <c r="AE46" s="1023"/>
      <c r="AF46" s="1018"/>
      <c r="AG46" s="1019"/>
      <c r="AH46" s="1019"/>
      <c r="AI46" s="1019"/>
      <c r="AJ46" s="1020"/>
      <c r="AK46" s="963"/>
      <c r="AL46" s="954"/>
      <c r="AM46" s="954"/>
      <c r="AN46" s="954"/>
      <c r="AO46" s="954"/>
      <c r="AP46" s="954"/>
      <c r="AQ46" s="954"/>
      <c r="AR46" s="954"/>
      <c r="AS46" s="954"/>
      <c r="AT46" s="954"/>
      <c r="AU46" s="954"/>
      <c r="AV46" s="954"/>
      <c r="AW46" s="954"/>
      <c r="AX46" s="954"/>
      <c r="AY46" s="954"/>
      <c r="AZ46" s="1024"/>
      <c r="BA46" s="1024"/>
      <c r="BB46" s="1024"/>
      <c r="BC46" s="1024"/>
      <c r="BD46" s="1024"/>
      <c r="BE46" s="955"/>
      <c r="BF46" s="955"/>
      <c r="BG46" s="955"/>
      <c r="BH46" s="955"/>
      <c r="BI46" s="956"/>
      <c r="BJ46" s="223"/>
      <c r="BK46" s="223"/>
      <c r="BL46" s="223"/>
      <c r="BM46" s="223"/>
      <c r="BN46" s="223"/>
      <c r="BO46" s="232"/>
      <c r="BP46" s="232"/>
      <c r="BQ46" s="229">
        <v>40</v>
      </c>
      <c r="BR46" s="230"/>
      <c r="BS46" s="975"/>
      <c r="BT46" s="976"/>
      <c r="BU46" s="976"/>
      <c r="BV46" s="976"/>
      <c r="BW46" s="976"/>
      <c r="BX46" s="976"/>
      <c r="BY46" s="976"/>
      <c r="BZ46" s="976"/>
      <c r="CA46" s="976"/>
      <c r="CB46" s="976"/>
      <c r="CC46" s="976"/>
      <c r="CD46" s="976"/>
      <c r="CE46" s="976"/>
      <c r="CF46" s="976"/>
      <c r="CG46" s="997"/>
      <c r="CH46" s="972"/>
      <c r="CI46" s="973"/>
      <c r="CJ46" s="973"/>
      <c r="CK46" s="973"/>
      <c r="CL46" s="974"/>
      <c r="CM46" s="972"/>
      <c r="CN46" s="973"/>
      <c r="CO46" s="973"/>
      <c r="CP46" s="973"/>
      <c r="CQ46" s="974"/>
      <c r="CR46" s="972"/>
      <c r="CS46" s="973"/>
      <c r="CT46" s="973"/>
      <c r="CU46" s="973"/>
      <c r="CV46" s="974"/>
      <c r="CW46" s="972"/>
      <c r="CX46" s="973"/>
      <c r="CY46" s="973"/>
      <c r="CZ46" s="973"/>
      <c r="DA46" s="974"/>
      <c r="DB46" s="972"/>
      <c r="DC46" s="973"/>
      <c r="DD46" s="973"/>
      <c r="DE46" s="973"/>
      <c r="DF46" s="974"/>
      <c r="DG46" s="972"/>
      <c r="DH46" s="973"/>
      <c r="DI46" s="973"/>
      <c r="DJ46" s="973"/>
      <c r="DK46" s="974"/>
      <c r="DL46" s="972"/>
      <c r="DM46" s="973"/>
      <c r="DN46" s="973"/>
      <c r="DO46" s="973"/>
      <c r="DP46" s="974"/>
      <c r="DQ46" s="972"/>
      <c r="DR46" s="973"/>
      <c r="DS46" s="973"/>
      <c r="DT46" s="973"/>
      <c r="DU46" s="974"/>
      <c r="DV46" s="975"/>
      <c r="DW46" s="976"/>
      <c r="DX46" s="976"/>
      <c r="DY46" s="976"/>
      <c r="DZ46" s="977"/>
      <c r="EA46" s="221"/>
    </row>
    <row r="47" spans="1:131" ht="26.25" customHeight="1" x14ac:dyDescent="0.2">
      <c r="A47" s="229">
        <v>20</v>
      </c>
      <c r="B47" s="1013"/>
      <c r="C47" s="1014"/>
      <c r="D47" s="1014"/>
      <c r="E47" s="1014"/>
      <c r="F47" s="1014"/>
      <c r="G47" s="1014"/>
      <c r="H47" s="1014"/>
      <c r="I47" s="1014"/>
      <c r="J47" s="1014"/>
      <c r="K47" s="1014"/>
      <c r="L47" s="1014"/>
      <c r="M47" s="1014"/>
      <c r="N47" s="1014"/>
      <c r="O47" s="1014"/>
      <c r="P47" s="1015"/>
      <c r="Q47" s="1021"/>
      <c r="R47" s="1022"/>
      <c r="S47" s="1022"/>
      <c r="T47" s="1022"/>
      <c r="U47" s="1022"/>
      <c r="V47" s="1022"/>
      <c r="W47" s="1022"/>
      <c r="X47" s="1022"/>
      <c r="Y47" s="1022"/>
      <c r="Z47" s="1022"/>
      <c r="AA47" s="1022"/>
      <c r="AB47" s="1022"/>
      <c r="AC47" s="1022"/>
      <c r="AD47" s="1022"/>
      <c r="AE47" s="1023"/>
      <c r="AF47" s="1018"/>
      <c r="AG47" s="1019"/>
      <c r="AH47" s="1019"/>
      <c r="AI47" s="1019"/>
      <c r="AJ47" s="1020"/>
      <c r="AK47" s="963"/>
      <c r="AL47" s="954"/>
      <c r="AM47" s="954"/>
      <c r="AN47" s="954"/>
      <c r="AO47" s="954"/>
      <c r="AP47" s="954"/>
      <c r="AQ47" s="954"/>
      <c r="AR47" s="954"/>
      <c r="AS47" s="954"/>
      <c r="AT47" s="954"/>
      <c r="AU47" s="954"/>
      <c r="AV47" s="954"/>
      <c r="AW47" s="954"/>
      <c r="AX47" s="954"/>
      <c r="AY47" s="954"/>
      <c r="AZ47" s="1024"/>
      <c r="BA47" s="1024"/>
      <c r="BB47" s="1024"/>
      <c r="BC47" s="1024"/>
      <c r="BD47" s="1024"/>
      <c r="BE47" s="955"/>
      <c r="BF47" s="955"/>
      <c r="BG47" s="955"/>
      <c r="BH47" s="955"/>
      <c r="BI47" s="956"/>
      <c r="BJ47" s="223"/>
      <c r="BK47" s="223"/>
      <c r="BL47" s="223"/>
      <c r="BM47" s="223"/>
      <c r="BN47" s="223"/>
      <c r="BO47" s="232"/>
      <c r="BP47" s="232"/>
      <c r="BQ47" s="229">
        <v>41</v>
      </c>
      <c r="BR47" s="230"/>
      <c r="BS47" s="975"/>
      <c r="BT47" s="976"/>
      <c r="BU47" s="976"/>
      <c r="BV47" s="976"/>
      <c r="BW47" s="976"/>
      <c r="BX47" s="976"/>
      <c r="BY47" s="976"/>
      <c r="BZ47" s="976"/>
      <c r="CA47" s="976"/>
      <c r="CB47" s="976"/>
      <c r="CC47" s="976"/>
      <c r="CD47" s="976"/>
      <c r="CE47" s="976"/>
      <c r="CF47" s="976"/>
      <c r="CG47" s="997"/>
      <c r="CH47" s="972"/>
      <c r="CI47" s="973"/>
      <c r="CJ47" s="973"/>
      <c r="CK47" s="973"/>
      <c r="CL47" s="974"/>
      <c r="CM47" s="972"/>
      <c r="CN47" s="973"/>
      <c r="CO47" s="973"/>
      <c r="CP47" s="973"/>
      <c r="CQ47" s="974"/>
      <c r="CR47" s="972"/>
      <c r="CS47" s="973"/>
      <c r="CT47" s="973"/>
      <c r="CU47" s="973"/>
      <c r="CV47" s="974"/>
      <c r="CW47" s="972"/>
      <c r="CX47" s="973"/>
      <c r="CY47" s="973"/>
      <c r="CZ47" s="973"/>
      <c r="DA47" s="974"/>
      <c r="DB47" s="972"/>
      <c r="DC47" s="973"/>
      <c r="DD47" s="973"/>
      <c r="DE47" s="973"/>
      <c r="DF47" s="974"/>
      <c r="DG47" s="972"/>
      <c r="DH47" s="973"/>
      <c r="DI47" s="973"/>
      <c r="DJ47" s="973"/>
      <c r="DK47" s="974"/>
      <c r="DL47" s="972"/>
      <c r="DM47" s="973"/>
      <c r="DN47" s="973"/>
      <c r="DO47" s="973"/>
      <c r="DP47" s="974"/>
      <c r="DQ47" s="972"/>
      <c r="DR47" s="973"/>
      <c r="DS47" s="973"/>
      <c r="DT47" s="973"/>
      <c r="DU47" s="974"/>
      <c r="DV47" s="975"/>
      <c r="DW47" s="976"/>
      <c r="DX47" s="976"/>
      <c r="DY47" s="976"/>
      <c r="DZ47" s="977"/>
      <c r="EA47" s="221"/>
    </row>
    <row r="48" spans="1:131" ht="26.25" customHeight="1" x14ac:dyDescent="0.2">
      <c r="A48" s="229">
        <v>21</v>
      </c>
      <c r="B48" s="1013"/>
      <c r="C48" s="1014"/>
      <c r="D48" s="1014"/>
      <c r="E48" s="1014"/>
      <c r="F48" s="1014"/>
      <c r="G48" s="1014"/>
      <c r="H48" s="1014"/>
      <c r="I48" s="1014"/>
      <c r="J48" s="1014"/>
      <c r="K48" s="1014"/>
      <c r="L48" s="1014"/>
      <c r="M48" s="1014"/>
      <c r="N48" s="1014"/>
      <c r="O48" s="1014"/>
      <c r="P48" s="1015"/>
      <c r="Q48" s="1021"/>
      <c r="R48" s="1022"/>
      <c r="S48" s="1022"/>
      <c r="T48" s="1022"/>
      <c r="U48" s="1022"/>
      <c r="V48" s="1022"/>
      <c r="W48" s="1022"/>
      <c r="X48" s="1022"/>
      <c r="Y48" s="1022"/>
      <c r="Z48" s="1022"/>
      <c r="AA48" s="1022"/>
      <c r="AB48" s="1022"/>
      <c r="AC48" s="1022"/>
      <c r="AD48" s="1022"/>
      <c r="AE48" s="1023"/>
      <c r="AF48" s="1018"/>
      <c r="AG48" s="1019"/>
      <c r="AH48" s="1019"/>
      <c r="AI48" s="1019"/>
      <c r="AJ48" s="1020"/>
      <c r="AK48" s="963"/>
      <c r="AL48" s="954"/>
      <c r="AM48" s="954"/>
      <c r="AN48" s="954"/>
      <c r="AO48" s="954"/>
      <c r="AP48" s="954"/>
      <c r="AQ48" s="954"/>
      <c r="AR48" s="954"/>
      <c r="AS48" s="954"/>
      <c r="AT48" s="954"/>
      <c r="AU48" s="954"/>
      <c r="AV48" s="954"/>
      <c r="AW48" s="954"/>
      <c r="AX48" s="954"/>
      <c r="AY48" s="954"/>
      <c r="AZ48" s="1024"/>
      <c r="BA48" s="1024"/>
      <c r="BB48" s="1024"/>
      <c r="BC48" s="1024"/>
      <c r="BD48" s="1024"/>
      <c r="BE48" s="955"/>
      <c r="BF48" s="955"/>
      <c r="BG48" s="955"/>
      <c r="BH48" s="955"/>
      <c r="BI48" s="956"/>
      <c r="BJ48" s="223"/>
      <c r="BK48" s="223"/>
      <c r="BL48" s="223"/>
      <c r="BM48" s="223"/>
      <c r="BN48" s="223"/>
      <c r="BO48" s="232"/>
      <c r="BP48" s="232"/>
      <c r="BQ48" s="229">
        <v>42</v>
      </c>
      <c r="BR48" s="230"/>
      <c r="BS48" s="975"/>
      <c r="BT48" s="976"/>
      <c r="BU48" s="976"/>
      <c r="BV48" s="976"/>
      <c r="BW48" s="976"/>
      <c r="BX48" s="976"/>
      <c r="BY48" s="976"/>
      <c r="BZ48" s="976"/>
      <c r="CA48" s="976"/>
      <c r="CB48" s="976"/>
      <c r="CC48" s="976"/>
      <c r="CD48" s="976"/>
      <c r="CE48" s="976"/>
      <c r="CF48" s="976"/>
      <c r="CG48" s="997"/>
      <c r="CH48" s="972"/>
      <c r="CI48" s="973"/>
      <c r="CJ48" s="973"/>
      <c r="CK48" s="973"/>
      <c r="CL48" s="974"/>
      <c r="CM48" s="972"/>
      <c r="CN48" s="973"/>
      <c r="CO48" s="973"/>
      <c r="CP48" s="973"/>
      <c r="CQ48" s="974"/>
      <c r="CR48" s="972"/>
      <c r="CS48" s="973"/>
      <c r="CT48" s="973"/>
      <c r="CU48" s="973"/>
      <c r="CV48" s="974"/>
      <c r="CW48" s="972"/>
      <c r="CX48" s="973"/>
      <c r="CY48" s="973"/>
      <c r="CZ48" s="973"/>
      <c r="DA48" s="974"/>
      <c r="DB48" s="972"/>
      <c r="DC48" s="973"/>
      <c r="DD48" s="973"/>
      <c r="DE48" s="973"/>
      <c r="DF48" s="974"/>
      <c r="DG48" s="972"/>
      <c r="DH48" s="973"/>
      <c r="DI48" s="973"/>
      <c r="DJ48" s="973"/>
      <c r="DK48" s="974"/>
      <c r="DL48" s="972"/>
      <c r="DM48" s="973"/>
      <c r="DN48" s="973"/>
      <c r="DO48" s="973"/>
      <c r="DP48" s="974"/>
      <c r="DQ48" s="972"/>
      <c r="DR48" s="973"/>
      <c r="DS48" s="973"/>
      <c r="DT48" s="973"/>
      <c r="DU48" s="974"/>
      <c r="DV48" s="975"/>
      <c r="DW48" s="976"/>
      <c r="DX48" s="976"/>
      <c r="DY48" s="976"/>
      <c r="DZ48" s="977"/>
      <c r="EA48" s="221"/>
    </row>
    <row r="49" spans="1:131" ht="26.25" customHeight="1" x14ac:dyDescent="0.2">
      <c r="A49" s="229">
        <v>22</v>
      </c>
      <c r="B49" s="1013"/>
      <c r="C49" s="1014"/>
      <c r="D49" s="1014"/>
      <c r="E49" s="1014"/>
      <c r="F49" s="1014"/>
      <c r="G49" s="1014"/>
      <c r="H49" s="1014"/>
      <c r="I49" s="1014"/>
      <c r="J49" s="1014"/>
      <c r="K49" s="1014"/>
      <c r="L49" s="1014"/>
      <c r="M49" s="1014"/>
      <c r="N49" s="1014"/>
      <c r="O49" s="1014"/>
      <c r="P49" s="1015"/>
      <c r="Q49" s="1021"/>
      <c r="R49" s="1022"/>
      <c r="S49" s="1022"/>
      <c r="T49" s="1022"/>
      <c r="U49" s="1022"/>
      <c r="V49" s="1022"/>
      <c r="W49" s="1022"/>
      <c r="X49" s="1022"/>
      <c r="Y49" s="1022"/>
      <c r="Z49" s="1022"/>
      <c r="AA49" s="1022"/>
      <c r="AB49" s="1022"/>
      <c r="AC49" s="1022"/>
      <c r="AD49" s="1022"/>
      <c r="AE49" s="1023"/>
      <c r="AF49" s="1018"/>
      <c r="AG49" s="1019"/>
      <c r="AH49" s="1019"/>
      <c r="AI49" s="1019"/>
      <c r="AJ49" s="1020"/>
      <c r="AK49" s="963"/>
      <c r="AL49" s="954"/>
      <c r="AM49" s="954"/>
      <c r="AN49" s="954"/>
      <c r="AO49" s="954"/>
      <c r="AP49" s="954"/>
      <c r="AQ49" s="954"/>
      <c r="AR49" s="954"/>
      <c r="AS49" s="954"/>
      <c r="AT49" s="954"/>
      <c r="AU49" s="954"/>
      <c r="AV49" s="954"/>
      <c r="AW49" s="954"/>
      <c r="AX49" s="954"/>
      <c r="AY49" s="954"/>
      <c r="AZ49" s="1024"/>
      <c r="BA49" s="1024"/>
      <c r="BB49" s="1024"/>
      <c r="BC49" s="1024"/>
      <c r="BD49" s="1024"/>
      <c r="BE49" s="955"/>
      <c r="BF49" s="955"/>
      <c r="BG49" s="955"/>
      <c r="BH49" s="955"/>
      <c r="BI49" s="956"/>
      <c r="BJ49" s="223"/>
      <c r="BK49" s="223"/>
      <c r="BL49" s="223"/>
      <c r="BM49" s="223"/>
      <c r="BN49" s="223"/>
      <c r="BO49" s="232"/>
      <c r="BP49" s="232"/>
      <c r="BQ49" s="229">
        <v>43</v>
      </c>
      <c r="BR49" s="230"/>
      <c r="BS49" s="975"/>
      <c r="BT49" s="976"/>
      <c r="BU49" s="976"/>
      <c r="BV49" s="976"/>
      <c r="BW49" s="976"/>
      <c r="BX49" s="976"/>
      <c r="BY49" s="976"/>
      <c r="BZ49" s="976"/>
      <c r="CA49" s="976"/>
      <c r="CB49" s="976"/>
      <c r="CC49" s="976"/>
      <c r="CD49" s="976"/>
      <c r="CE49" s="976"/>
      <c r="CF49" s="976"/>
      <c r="CG49" s="997"/>
      <c r="CH49" s="972"/>
      <c r="CI49" s="973"/>
      <c r="CJ49" s="973"/>
      <c r="CK49" s="973"/>
      <c r="CL49" s="974"/>
      <c r="CM49" s="972"/>
      <c r="CN49" s="973"/>
      <c r="CO49" s="973"/>
      <c r="CP49" s="973"/>
      <c r="CQ49" s="974"/>
      <c r="CR49" s="972"/>
      <c r="CS49" s="973"/>
      <c r="CT49" s="973"/>
      <c r="CU49" s="973"/>
      <c r="CV49" s="974"/>
      <c r="CW49" s="972"/>
      <c r="CX49" s="973"/>
      <c r="CY49" s="973"/>
      <c r="CZ49" s="973"/>
      <c r="DA49" s="974"/>
      <c r="DB49" s="972"/>
      <c r="DC49" s="973"/>
      <c r="DD49" s="973"/>
      <c r="DE49" s="973"/>
      <c r="DF49" s="974"/>
      <c r="DG49" s="972"/>
      <c r="DH49" s="973"/>
      <c r="DI49" s="973"/>
      <c r="DJ49" s="973"/>
      <c r="DK49" s="974"/>
      <c r="DL49" s="972"/>
      <c r="DM49" s="973"/>
      <c r="DN49" s="973"/>
      <c r="DO49" s="973"/>
      <c r="DP49" s="974"/>
      <c r="DQ49" s="972"/>
      <c r="DR49" s="973"/>
      <c r="DS49" s="973"/>
      <c r="DT49" s="973"/>
      <c r="DU49" s="974"/>
      <c r="DV49" s="975"/>
      <c r="DW49" s="976"/>
      <c r="DX49" s="976"/>
      <c r="DY49" s="976"/>
      <c r="DZ49" s="977"/>
      <c r="EA49" s="221"/>
    </row>
    <row r="50" spans="1:131" ht="26.25" customHeight="1" x14ac:dyDescent="0.2">
      <c r="A50" s="229">
        <v>23</v>
      </c>
      <c r="B50" s="1013"/>
      <c r="C50" s="1014"/>
      <c r="D50" s="1014"/>
      <c r="E50" s="1014"/>
      <c r="F50" s="1014"/>
      <c r="G50" s="1014"/>
      <c r="H50" s="1014"/>
      <c r="I50" s="1014"/>
      <c r="J50" s="1014"/>
      <c r="K50" s="1014"/>
      <c r="L50" s="1014"/>
      <c r="M50" s="1014"/>
      <c r="N50" s="1014"/>
      <c r="O50" s="1014"/>
      <c r="P50" s="1015"/>
      <c r="Q50" s="1016"/>
      <c r="R50" s="1008"/>
      <c r="S50" s="1008"/>
      <c r="T50" s="1008"/>
      <c r="U50" s="1008"/>
      <c r="V50" s="1008"/>
      <c r="W50" s="1008"/>
      <c r="X50" s="1008"/>
      <c r="Y50" s="1008"/>
      <c r="Z50" s="1008"/>
      <c r="AA50" s="1008"/>
      <c r="AB50" s="1008"/>
      <c r="AC50" s="1008"/>
      <c r="AD50" s="1008"/>
      <c r="AE50" s="1017"/>
      <c r="AF50" s="1018"/>
      <c r="AG50" s="1019"/>
      <c r="AH50" s="1019"/>
      <c r="AI50" s="1019"/>
      <c r="AJ50" s="1020"/>
      <c r="AK50" s="1007"/>
      <c r="AL50" s="1008"/>
      <c r="AM50" s="1008"/>
      <c r="AN50" s="1008"/>
      <c r="AO50" s="1008"/>
      <c r="AP50" s="1008"/>
      <c r="AQ50" s="1008"/>
      <c r="AR50" s="1008"/>
      <c r="AS50" s="1008"/>
      <c r="AT50" s="1008"/>
      <c r="AU50" s="1008"/>
      <c r="AV50" s="1008"/>
      <c r="AW50" s="1008"/>
      <c r="AX50" s="1008"/>
      <c r="AY50" s="1008"/>
      <c r="AZ50" s="1009"/>
      <c r="BA50" s="1009"/>
      <c r="BB50" s="1009"/>
      <c r="BC50" s="1009"/>
      <c r="BD50" s="1009"/>
      <c r="BE50" s="955"/>
      <c r="BF50" s="955"/>
      <c r="BG50" s="955"/>
      <c r="BH50" s="955"/>
      <c r="BI50" s="956"/>
      <c r="BJ50" s="223"/>
      <c r="BK50" s="223"/>
      <c r="BL50" s="223"/>
      <c r="BM50" s="223"/>
      <c r="BN50" s="223"/>
      <c r="BO50" s="232"/>
      <c r="BP50" s="232"/>
      <c r="BQ50" s="229">
        <v>44</v>
      </c>
      <c r="BR50" s="230"/>
      <c r="BS50" s="975"/>
      <c r="BT50" s="976"/>
      <c r="BU50" s="976"/>
      <c r="BV50" s="976"/>
      <c r="BW50" s="976"/>
      <c r="BX50" s="976"/>
      <c r="BY50" s="976"/>
      <c r="BZ50" s="976"/>
      <c r="CA50" s="976"/>
      <c r="CB50" s="976"/>
      <c r="CC50" s="976"/>
      <c r="CD50" s="976"/>
      <c r="CE50" s="976"/>
      <c r="CF50" s="976"/>
      <c r="CG50" s="997"/>
      <c r="CH50" s="972"/>
      <c r="CI50" s="973"/>
      <c r="CJ50" s="973"/>
      <c r="CK50" s="973"/>
      <c r="CL50" s="974"/>
      <c r="CM50" s="972"/>
      <c r="CN50" s="973"/>
      <c r="CO50" s="973"/>
      <c r="CP50" s="973"/>
      <c r="CQ50" s="974"/>
      <c r="CR50" s="972"/>
      <c r="CS50" s="973"/>
      <c r="CT50" s="973"/>
      <c r="CU50" s="973"/>
      <c r="CV50" s="974"/>
      <c r="CW50" s="972"/>
      <c r="CX50" s="973"/>
      <c r="CY50" s="973"/>
      <c r="CZ50" s="973"/>
      <c r="DA50" s="974"/>
      <c r="DB50" s="972"/>
      <c r="DC50" s="973"/>
      <c r="DD50" s="973"/>
      <c r="DE50" s="973"/>
      <c r="DF50" s="974"/>
      <c r="DG50" s="972"/>
      <c r="DH50" s="973"/>
      <c r="DI50" s="973"/>
      <c r="DJ50" s="973"/>
      <c r="DK50" s="974"/>
      <c r="DL50" s="972"/>
      <c r="DM50" s="973"/>
      <c r="DN50" s="973"/>
      <c r="DO50" s="973"/>
      <c r="DP50" s="974"/>
      <c r="DQ50" s="972"/>
      <c r="DR50" s="973"/>
      <c r="DS50" s="973"/>
      <c r="DT50" s="973"/>
      <c r="DU50" s="974"/>
      <c r="DV50" s="975"/>
      <c r="DW50" s="976"/>
      <c r="DX50" s="976"/>
      <c r="DY50" s="976"/>
      <c r="DZ50" s="977"/>
      <c r="EA50" s="221"/>
    </row>
    <row r="51" spans="1:131" ht="26.25" customHeight="1" x14ac:dyDescent="0.2">
      <c r="A51" s="229">
        <v>24</v>
      </c>
      <c r="B51" s="1013"/>
      <c r="C51" s="1014"/>
      <c r="D51" s="1014"/>
      <c r="E51" s="1014"/>
      <c r="F51" s="1014"/>
      <c r="G51" s="1014"/>
      <c r="H51" s="1014"/>
      <c r="I51" s="1014"/>
      <c r="J51" s="1014"/>
      <c r="K51" s="1014"/>
      <c r="L51" s="1014"/>
      <c r="M51" s="1014"/>
      <c r="N51" s="1014"/>
      <c r="O51" s="1014"/>
      <c r="P51" s="1015"/>
      <c r="Q51" s="1016"/>
      <c r="R51" s="1008"/>
      <c r="S51" s="1008"/>
      <c r="T51" s="1008"/>
      <c r="U51" s="1008"/>
      <c r="V51" s="1008"/>
      <c r="W51" s="1008"/>
      <c r="X51" s="1008"/>
      <c r="Y51" s="1008"/>
      <c r="Z51" s="1008"/>
      <c r="AA51" s="1008"/>
      <c r="AB51" s="1008"/>
      <c r="AC51" s="1008"/>
      <c r="AD51" s="1008"/>
      <c r="AE51" s="1017"/>
      <c r="AF51" s="1018"/>
      <c r="AG51" s="1019"/>
      <c r="AH51" s="1019"/>
      <c r="AI51" s="1019"/>
      <c r="AJ51" s="1020"/>
      <c r="AK51" s="1007"/>
      <c r="AL51" s="1008"/>
      <c r="AM51" s="1008"/>
      <c r="AN51" s="1008"/>
      <c r="AO51" s="1008"/>
      <c r="AP51" s="1008"/>
      <c r="AQ51" s="1008"/>
      <c r="AR51" s="1008"/>
      <c r="AS51" s="1008"/>
      <c r="AT51" s="1008"/>
      <c r="AU51" s="1008"/>
      <c r="AV51" s="1008"/>
      <c r="AW51" s="1008"/>
      <c r="AX51" s="1008"/>
      <c r="AY51" s="1008"/>
      <c r="AZ51" s="1009"/>
      <c r="BA51" s="1009"/>
      <c r="BB51" s="1009"/>
      <c r="BC51" s="1009"/>
      <c r="BD51" s="1009"/>
      <c r="BE51" s="955"/>
      <c r="BF51" s="955"/>
      <c r="BG51" s="955"/>
      <c r="BH51" s="955"/>
      <c r="BI51" s="956"/>
      <c r="BJ51" s="223"/>
      <c r="BK51" s="223"/>
      <c r="BL51" s="223"/>
      <c r="BM51" s="223"/>
      <c r="BN51" s="223"/>
      <c r="BO51" s="232"/>
      <c r="BP51" s="232"/>
      <c r="BQ51" s="229">
        <v>45</v>
      </c>
      <c r="BR51" s="230"/>
      <c r="BS51" s="975"/>
      <c r="BT51" s="976"/>
      <c r="BU51" s="976"/>
      <c r="BV51" s="976"/>
      <c r="BW51" s="976"/>
      <c r="BX51" s="976"/>
      <c r="BY51" s="976"/>
      <c r="BZ51" s="976"/>
      <c r="CA51" s="976"/>
      <c r="CB51" s="976"/>
      <c r="CC51" s="976"/>
      <c r="CD51" s="976"/>
      <c r="CE51" s="976"/>
      <c r="CF51" s="976"/>
      <c r="CG51" s="997"/>
      <c r="CH51" s="972"/>
      <c r="CI51" s="973"/>
      <c r="CJ51" s="973"/>
      <c r="CK51" s="973"/>
      <c r="CL51" s="974"/>
      <c r="CM51" s="972"/>
      <c r="CN51" s="973"/>
      <c r="CO51" s="973"/>
      <c r="CP51" s="973"/>
      <c r="CQ51" s="974"/>
      <c r="CR51" s="972"/>
      <c r="CS51" s="973"/>
      <c r="CT51" s="973"/>
      <c r="CU51" s="973"/>
      <c r="CV51" s="974"/>
      <c r="CW51" s="972"/>
      <c r="CX51" s="973"/>
      <c r="CY51" s="973"/>
      <c r="CZ51" s="973"/>
      <c r="DA51" s="974"/>
      <c r="DB51" s="972"/>
      <c r="DC51" s="973"/>
      <c r="DD51" s="973"/>
      <c r="DE51" s="973"/>
      <c r="DF51" s="974"/>
      <c r="DG51" s="972"/>
      <c r="DH51" s="973"/>
      <c r="DI51" s="973"/>
      <c r="DJ51" s="973"/>
      <c r="DK51" s="974"/>
      <c r="DL51" s="972"/>
      <c r="DM51" s="973"/>
      <c r="DN51" s="973"/>
      <c r="DO51" s="973"/>
      <c r="DP51" s="974"/>
      <c r="DQ51" s="972"/>
      <c r="DR51" s="973"/>
      <c r="DS51" s="973"/>
      <c r="DT51" s="973"/>
      <c r="DU51" s="974"/>
      <c r="DV51" s="975"/>
      <c r="DW51" s="976"/>
      <c r="DX51" s="976"/>
      <c r="DY51" s="976"/>
      <c r="DZ51" s="977"/>
      <c r="EA51" s="221"/>
    </row>
    <row r="52" spans="1:131" ht="26.25" customHeight="1" x14ac:dyDescent="0.2">
      <c r="A52" s="229">
        <v>25</v>
      </c>
      <c r="B52" s="1013"/>
      <c r="C52" s="1014"/>
      <c r="D52" s="1014"/>
      <c r="E52" s="1014"/>
      <c r="F52" s="1014"/>
      <c r="G52" s="1014"/>
      <c r="H52" s="1014"/>
      <c r="I52" s="1014"/>
      <c r="J52" s="1014"/>
      <c r="K52" s="1014"/>
      <c r="L52" s="1014"/>
      <c r="M52" s="1014"/>
      <c r="N52" s="1014"/>
      <c r="O52" s="1014"/>
      <c r="P52" s="1015"/>
      <c r="Q52" s="1016"/>
      <c r="R52" s="1008"/>
      <c r="S52" s="1008"/>
      <c r="T52" s="1008"/>
      <c r="U52" s="1008"/>
      <c r="V52" s="1008"/>
      <c r="W52" s="1008"/>
      <c r="X52" s="1008"/>
      <c r="Y52" s="1008"/>
      <c r="Z52" s="1008"/>
      <c r="AA52" s="1008"/>
      <c r="AB52" s="1008"/>
      <c r="AC52" s="1008"/>
      <c r="AD52" s="1008"/>
      <c r="AE52" s="1017"/>
      <c r="AF52" s="1018"/>
      <c r="AG52" s="1019"/>
      <c r="AH52" s="1019"/>
      <c r="AI52" s="1019"/>
      <c r="AJ52" s="1020"/>
      <c r="AK52" s="1007"/>
      <c r="AL52" s="1008"/>
      <c r="AM52" s="1008"/>
      <c r="AN52" s="1008"/>
      <c r="AO52" s="1008"/>
      <c r="AP52" s="1008"/>
      <c r="AQ52" s="1008"/>
      <c r="AR52" s="1008"/>
      <c r="AS52" s="1008"/>
      <c r="AT52" s="1008"/>
      <c r="AU52" s="1008"/>
      <c r="AV52" s="1008"/>
      <c r="AW52" s="1008"/>
      <c r="AX52" s="1008"/>
      <c r="AY52" s="1008"/>
      <c r="AZ52" s="1009"/>
      <c r="BA52" s="1009"/>
      <c r="BB52" s="1009"/>
      <c r="BC52" s="1009"/>
      <c r="BD52" s="1009"/>
      <c r="BE52" s="955"/>
      <c r="BF52" s="955"/>
      <c r="BG52" s="955"/>
      <c r="BH52" s="955"/>
      <c r="BI52" s="956"/>
      <c r="BJ52" s="223"/>
      <c r="BK52" s="223"/>
      <c r="BL52" s="223"/>
      <c r="BM52" s="223"/>
      <c r="BN52" s="223"/>
      <c r="BO52" s="232"/>
      <c r="BP52" s="232"/>
      <c r="BQ52" s="229">
        <v>46</v>
      </c>
      <c r="BR52" s="230"/>
      <c r="BS52" s="975"/>
      <c r="BT52" s="976"/>
      <c r="BU52" s="976"/>
      <c r="BV52" s="976"/>
      <c r="BW52" s="976"/>
      <c r="BX52" s="976"/>
      <c r="BY52" s="976"/>
      <c r="BZ52" s="976"/>
      <c r="CA52" s="976"/>
      <c r="CB52" s="976"/>
      <c r="CC52" s="976"/>
      <c r="CD52" s="976"/>
      <c r="CE52" s="976"/>
      <c r="CF52" s="976"/>
      <c r="CG52" s="997"/>
      <c r="CH52" s="972"/>
      <c r="CI52" s="973"/>
      <c r="CJ52" s="973"/>
      <c r="CK52" s="973"/>
      <c r="CL52" s="974"/>
      <c r="CM52" s="972"/>
      <c r="CN52" s="973"/>
      <c r="CO52" s="973"/>
      <c r="CP52" s="973"/>
      <c r="CQ52" s="974"/>
      <c r="CR52" s="972"/>
      <c r="CS52" s="973"/>
      <c r="CT52" s="973"/>
      <c r="CU52" s="973"/>
      <c r="CV52" s="974"/>
      <c r="CW52" s="972"/>
      <c r="CX52" s="973"/>
      <c r="CY52" s="973"/>
      <c r="CZ52" s="973"/>
      <c r="DA52" s="974"/>
      <c r="DB52" s="972"/>
      <c r="DC52" s="973"/>
      <c r="DD52" s="973"/>
      <c r="DE52" s="973"/>
      <c r="DF52" s="974"/>
      <c r="DG52" s="972"/>
      <c r="DH52" s="973"/>
      <c r="DI52" s="973"/>
      <c r="DJ52" s="973"/>
      <c r="DK52" s="974"/>
      <c r="DL52" s="972"/>
      <c r="DM52" s="973"/>
      <c r="DN52" s="973"/>
      <c r="DO52" s="973"/>
      <c r="DP52" s="974"/>
      <c r="DQ52" s="972"/>
      <c r="DR52" s="973"/>
      <c r="DS52" s="973"/>
      <c r="DT52" s="973"/>
      <c r="DU52" s="974"/>
      <c r="DV52" s="975"/>
      <c r="DW52" s="976"/>
      <c r="DX52" s="976"/>
      <c r="DY52" s="976"/>
      <c r="DZ52" s="977"/>
      <c r="EA52" s="221"/>
    </row>
    <row r="53" spans="1:131" ht="26.25" customHeight="1" x14ac:dyDescent="0.2">
      <c r="A53" s="229">
        <v>26</v>
      </c>
      <c r="B53" s="1013"/>
      <c r="C53" s="1014"/>
      <c r="D53" s="1014"/>
      <c r="E53" s="1014"/>
      <c r="F53" s="1014"/>
      <c r="G53" s="1014"/>
      <c r="H53" s="1014"/>
      <c r="I53" s="1014"/>
      <c r="J53" s="1014"/>
      <c r="K53" s="1014"/>
      <c r="L53" s="1014"/>
      <c r="M53" s="1014"/>
      <c r="N53" s="1014"/>
      <c r="O53" s="1014"/>
      <c r="P53" s="1015"/>
      <c r="Q53" s="1016"/>
      <c r="R53" s="1008"/>
      <c r="S53" s="1008"/>
      <c r="T53" s="1008"/>
      <c r="U53" s="1008"/>
      <c r="V53" s="1008"/>
      <c r="W53" s="1008"/>
      <c r="X53" s="1008"/>
      <c r="Y53" s="1008"/>
      <c r="Z53" s="1008"/>
      <c r="AA53" s="1008"/>
      <c r="AB53" s="1008"/>
      <c r="AC53" s="1008"/>
      <c r="AD53" s="1008"/>
      <c r="AE53" s="1017"/>
      <c r="AF53" s="1018"/>
      <c r="AG53" s="1019"/>
      <c r="AH53" s="1019"/>
      <c r="AI53" s="1019"/>
      <c r="AJ53" s="1020"/>
      <c r="AK53" s="1007"/>
      <c r="AL53" s="1008"/>
      <c r="AM53" s="1008"/>
      <c r="AN53" s="1008"/>
      <c r="AO53" s="1008"/>
      <c r="AP53" s="1008"/>
      <c r="AQ53" s="1008"/>
      <c r="AR53" s="1008"/>
      <c r="AS53" s="1008"/>
      <c r="AT53" s="1008"/>
      <c r="AU53" s="1008"/>
      <c r="AV53" s="1008"/>
      <c r="AW53" s="1008"/>
      <c r="AX53" s="1008"/>
      <c r="AY53" s="1008"/>
      <c r="AZ53" s="1009"/>
      <c r="BA53" s="1009"/>
      <c r="BB53" s="1009"/>
      <c r="BC53" s="1009"/>
      <c r="BD53" s="1009"/>
      <c r="BE53" s="955"/>
      <c r="BF53" s="955"/>
      <c r="BG53" s="955"/>
      <c r="BH53" s="955"/>
      <c r="BI53" s="956"/>
      <c r="BJ53" s="223"/>
      <c r="BK53" s="223"/>
      <c r="BL53" s="223"/>
      <c r="BM53" s="223"/>
      <c r="BN53" s="223"/>
      <c r="BO53" s="232"/>
      <c r="BP53" s="232"/>
      <c r="BQ53" s="229">
        <v>47</v>
      </c>
      <c r="BR53" s="230"/>
      <c r="BS53" s="975"/>
      <c r="BT53" s="976"/>
      <c r="BU53" s="976"/>
      <c r="BV53" s="976"/>
      <c r="BW53" s="976"/>
      <c r="BX53" s="976"/>
      <c r="BY53" s="976"/>
      <c r="BZ53" s="976"/>
      <c r="CA53" s="976"/>
      <c r="CB53" s="976"/>
      <c r="CC53" s="976"/>
      <c r="CD53" s="976"/>
      <c r="CE53" s="976"/>
      <c r="CF53" s="976"/>
      <c r="CG53" s="997"/>
      <c r="CH53" s="972"/>
      <c r="CI53" s="973"/>
      <c r="CJ53" s="973"/>
      <c r="CK53" s="973"/>
      <c r="CL53" s="974"/>
      <c r="CM53" s="972"/>
      <c r="CN53" s="973"/>
      <c r="CO53" s="973"/>
      <c r="CP53" s="973"/>
      <c r="CQ53" s="974"/>
      <c r="CR53" s="972"/>
      <c r="CS53" s="973"/>
      <c r="CT53" s="973"/>
      <c r="CU53" s="973"/>
      <c r="CV53" s="974"/>
      <c r="CW53" s="972"/>
      <c r="CX53" s="973"/>
      <c r="CY53" s="973"/>
      <c r="CZ53" s="973"/>
      <c r="DA53" s="974"/>
      <c r="DB53" s="972"/>
      <c r="DC53" s="973"/>
      <c r="DD53" s="973"/>
      <c r="DE53" s="973"/>
      <c r="DF53" s="974"/>
      <c r="DG53" s="972"/>
      <c r="DH53" s="973"/>
      <c r="DI53" s="973"/>
      <c r="DJ53" s="973"/>
      <c r="DK53" s="974"/>
      <c r="DL53" s="972"/>
      <c r="DM53" s="973"/>
      <c r="DN53" s="973"/>
      <c r="DO53" s="973"/>
      <c r="DP53" s="974"/>
      <c r="DQ53" s="972"/>
      <c r="DR53" s="973"/>
      <c r="DS53" s="973"/>
      <c r="DT53" s="973"/>
      <c r="DU53" s="974"/>
      <c r="DV53" s="975"/>
      <c r="DW53" s="976"/>
      <c r="DX53" s="976"/>
      <c r="DY53" s="976"/>
      <c r="DZ53" s="977"/>
      <c r="EA53" s="221"/>
    </row>
    <row r="54" spans="1:131" ht="26.25" customHeight="1" x14ac:dyDescent="0.2">
      <c r="A54" s="229">
        <v>27</v>
      </c>
      <c r="B54" s="1013"/>
      <c r="C54" s="1014"/>
      <c r="D54" s="1014"/>
      <c r="E54" s="1014"/>
      <c r="F54" s="1014"/>
      <c r="G54" s="1014"/>
      <c r="H54" s="1014"/>
      <c r="I54" s="1014"/>
      <c r="J54" s="1014"/>
      <c r="K54" s="1014"/>
      <c r="L54" s="1014"/>
      <c r="M54" s="1014"/>
      <c r="N54" s="1014"/>
      <c r="O54" s="1014"/>
      <c r="P54" s="1015"/>
      <c r="Q54" s="1016"/>
      <c r="R54" s="1008"/>
      <c r="S54" s="1008"/>
      <c r="T54" s="1008"/>
      <c r="U54" s="1008"/>
      <c r="V54" s="1008"/>
      <c r="W54" s="1008"/>
      <c r="X54" s="1008"/>
      <c r="Y54" s="1008"/>
      <c r="Z54" s="1008"/>
      <c r="AA54" s="1008"/>
      <c r="AB54" s="1008"/>
      <c r="AC54" s="1008"/>
      <c r="AD54" s="1008"/>
      <c r="AE54" s="1017"/>
      <c r="AF54" s="1018"/>
      <c r="AG54" s="1019"/>
      <c r="AH54" s="1019"/>
      <c r="AI54" s="1019"/>
      <c r="AJ54" s="1020"/>
      <c r="AK54" s="1007"/>
      <c r="AL54" s="1008"/>
      <c r="AM54" s="1008"/>
      <c r="AN54" s="1008"/>
      <c r="AO54" s="1008"/>
      <c r="AP54" s="1008"/>
      <c r="AQ54" s="1008"/>
      <c r="AR54" s="1008"/>
      <c r="AS54" s="1008"/>
      <c r="AT54" s="1008"/>
      <c r="AU54" s="1008"/>
      <c r="AV54" s="1008"/>
      <c r="AW54" s="1008"/>
      <c r="AX54" s="1008"/>
      <c r="AY54" s="1008"/>
      <c r="AZ54" s="1009"/>
      <c r="BA54" s="1009"/>
      <c r="BB54" s="1009"/>
      <c r="BC54" s="1009"/>
      <c r="BD54" s="1009"/>
      <c r="BE54" s="955"/>
      <c r="BF54" s="955"/>
      <c r="BG54" s="955"/>
      <c r="BH54" s="955"/>
      <c r="BI54" s="956"/>
      <c r="BJ54" s="223"/>
      <c r="BK54" s="223"/>
      <c r="BL54" s="223"/>
      <c r="BM54" s="223"/>
      <c r="BN54" s="223"/>
      <c r="BO54" s="232"/>
      <c r="BP54" s="232"/>
      <c r="BQ54" s="229">
        <v>48</v>
      </c>
      <c r="BR54" s="230"/>
      <c r="BS54" s="975"/>
      <c r="BT54" s="976"/>
      <c r="BU54" s="976"/>
      <c r="BV54" s="976"/>
      <c r="BW54" s="976"/>
      <c r="BX54" s="976"/>
      <c r="BY54" s="976"/>
      <c r="BZ54" s="976"/>
      <c r="CA54" s="976"/>
      <c r="CB54" s="976"/>
      <c r="CC54" s="976"/>
      <c r="CD54" s="976"/>
      <c r="CE54" s="976"/>
      <c r="CF54" s="976"/>
      <c r="CG54" s="997"/>
      <c r="CH54" s="972"/>
      <c r="CI54" s="973"/>
      <c r="CJ54" s="973"/>
      <c r="CK54" s="973"/>
      <c r="CL54" s="974"/>
      <c r="CM54" s="972"/>
      <c r="CN54" s="973"/>
      <c r="CO54" s="973"/>
      <c r="CP54" s="973"/>
      <c r="CQ54" s="974"/>
      <c r="CR54" s="972"/>
      <c r="CS54" s="973"/>
      <c r="CT54" s="973"/>
      <c r="CU54" s="973"/>
      <c r="CV54" s="974"/>
      <c r="CW54" s="972"/>
      <c r="CX54" s="973"/>
      <c r="CY54" s="973"/>
      <c r="CZ54" s="973"/>
      <c r="DA54" s="974"/>
      <c r="DB54" s="972"/>
      <c r="DC54" s="973"/>
      <c r="DD54" s="973"/>
      <c r="DE54" s="973"/>
      <c r="DF54" s="974"/>
      <c r="DG54" s="972"/>
      <c r="DH54" s="973"/>
      <c r="DI54" s="973"/>
      <c r="DJ54" s="973"/>
      <c r="DK54" s="974"/>
      <c r="DL54" s="972"/>
      <c r="DM54" s="973"/>
      <c r="DN54" s="973"/>
      <c r="DO54" s="973"/>
      <c r="DP54" s="974"/>
      <c r="DQ54" s="972"/>
      <c r="DR54" s="973"/>
      <c r="DS54" s="973"/>
      <c r="DT54" s="973"/>
      <c r="DU54" s="974"/>
      <c r="DV54" s="975"/>
      <c r="DW54" s="976"/>
      <c r="DX54" s="976"/>
      <c r="DY54" s="976"/>
      <c r="DZ54" s="977"/>
      <c r="EA54" s="221"/>
    </row>
    <row r="55" spans="1:131" ht="26.25" customHeight="1" x14ac:dyDescent="0.2">
      <c r="A55" s="229">
        <v>28</v>
      </c>
      <c r="B55" s="1013"/>
      <c r="C55" s="1014"/>
      <c r="D55" s="1014"/>
      <c r="E55" s="1014"/>
      <c r="F55" s="1014"/>
      <c r="G55" s="1014"/>
      <c r="H55" s="1014"/>
      <c r="I55" s="1014"/>
      <c r="J55" s="1014"/>
      <c r="K55" s="1014"/>
      <c r="L55" s="1014"/>
      <c r="M55" s="1014"/>
      <c r="N55" s="1014"/>
      <c r="O55" s="1014"/>
      <c r="P55" s="1015"/>
      <c r="Q55" s="1016"/>
      <c r="R55" s="1008"/>
      <c r="S55" s="1008"/>
      <c r="T55" s="1008"/>
      <c r="U55" s="1008"/>
      <c r="V55" s="1008"/>
      <c r="W55" s="1008"/>
      <c r="X55" s="1008"/>
      <c r="Y55" s="1008"/>
      <c r="Z55" s="1008"/>
      <c r="AA55" s="1008"/>
      <c r="AB55" s="1008"/>
      <c r="AC55" s="1008"/>
      <c r="AD55" s="1008"/>
      <c r="AE55" s="1017"/>
      <c r="AF55" s="1018"/>
      <c r="AG55" s="1019"/>
      <c r="AH55" s="1019"/>
      <c r="AI55" s="1019"/>
      <c r="AJ55" s="1020"/>
      <c r="AK55" s="1007"/>
      <c r="AL55" s="1008"/>
      <c r="AM55" s="1008"/>
      <c r="AN55" s="1008"/>
      <c r="AO55" s="1008"/>
      <c r="AP55" s="1008"/>
      <c r="AQ55" s="1008"/>
      <c r="AR55" s="1008"/>
      <c r="AS55" s="1008"/>
      <c r="AT55" s="1008"/>
      <c r="AU55" s="1008"/>
      <c r="AV55" s="1008"/>
      <c r="AW55" s="1008"/>
      <c r="AX55" s="1008"/>
      <c r="AY55" s="1008"/>
      <c r="AZ55" s="1009"/>
      <c r="BA55" s="1009"/>
      <c r="BB55" s="1009"/>
      <c r="BC55" s="1009"/>
      <c r="BD55" s="1009"/>
      <c r="BE55" s="955"/>
      <c r="BF55" s="955"/>
      <c r="BG55" s="955"/>
      <c r="BH55" s="955"/>
      <c r="BI55" s="956"/>
      <c r="BJ55" s="223"/>
      <c r="BK55" s="223"/>
      <c r="BL55" s="223"/>
      <c r="BM55" s="223"/>
      <c r="BN55" s="223"/>
      <c r="BO55" s="232"/>
      <c r="BP55" s="232"/>
      <c r="BQ55" s="229">
        <v>49</v>
      </c>
      <c r="BR55" s="230"/>
      <c r="BS55" s="975"/>
      <c r="BT55" s="976"/>
      <c r="BU55" s="976"/>
      <c r="BV55" s="976"/>
      <c r="BW55" s="976"/>
      <c r="BX55" s="976"/>
      <c r="BY55" s="976"/>
      <c r="BZ55" s="976"/>
      <c r="CA55" s="976"/>
      <c r="CB55" s="976"/>
      <c r="CC55" s="976"/>
      <c r="CD55" s="976"/>
      <c r="CE55" s="976"/>
      <c r="CF55" s="976"/>
      <c r="CG55" s="997"/>
      <c r="CH55" s="972"/>
      <c r="CI55" s="973"/>
      <c r="CJ55" s="973"/>
      <c r="CK55" s="973"/>
      <c r="CL55" s="974"/>
      <c r="CM55" s="972"/>
      <c r="CN55" s="973"/>
      <c r="CO55" s="973"/>
      <c r="CP55" s="973"/>
      <c r="CQ55" s="974"/>
      <c r="CR55" s="972"/>
      <c r="CS55" s="973"/>
      <c r="CT55" s="973"/>
      <c r="CU55" s="973"/>
      <c r="CV55" s="974"/>
      <c r="CW55" s="972"/>
      <c r="CX55" s="973"/>
      <c r="CY55" s="973"/>
      <c r="CZ55" s="973"/>
      <c r="DA55" s="974"/>
      <c r="DB55" s="972"/>
      <c r="DC55" s="973"/>
      <c r="DD55" s="973"/>
      <c r="DE55" s="973"/>
      <c r="DF55" s="974"/>
      <c r="DG55" s="972"/>
      <c r="DH55" s="973"/>
      <c r="DI55" s="973"/>
      <c r="DJ55" s="973"/>
      <c r="DK55" s="974"/>
      <c r="DL55" s="972"/>
      <c r="DM55" s="973"/>
      <c r="DN55" s="973"/>
      <c r="DO55" s="973"/>
      <c r="DP55" s="974"/>
      <c r="DQ55" s="972"/>
      <c r="DR55" s="973"/>
      <c r="DS55" s="973"/>
      <c r="DT55" s="973"/>
      <c r="DU55" s="974"/>
      <c r="DV55" s="975"/>
      <c r="DW55" s="976"/>
      <c r="DX55" s="976"/>
      <c r="DY55" s="976"/>
      <c r="DZ55" s="977"/>
      <c r="EA55" s="221"/>
    </row>
    <row r="56" spans="1:131" ht="26.25" customHeight="1" x14ac:dyDescent="0.2">
      <c r="A56" s="229">
        <v>29</v>
      </c>
      <c r="B56" s="1013"/>
      <c r="C56" s="1014"/>
      <c r="D56" s="1014"/>
      <c r="E56" s="1014"/>
      <c r="F56" s="1014"/>
      <c r="G56" s="1014"/>
      <c r="H56" s="1014"/>
      <c r="I56" s="1014"/>
      <c r="J56" s="1014"/>
      <c r="K56" s="1014"/>
      <c r="L56" s="1014"/>
      <c r="M56" s="1014"/>
      <c r="N56" s="1014"/>
      <c r="O56" s="1014"/>
      <c r="P56" s="1015"/>
      <c r="Q56" s="1016"/>
      <c r="R56" s="1008"/>
      <c r="S56" s="1008"/>
      <c r="T56" s="1008"/>
      <c r="U56" s="1008"/>
      <c r="V56" s="1008"/>
      <c r="W56" s="1008"/>
      <c r="X56" s="1008"/>
      <c r="Y56" s="1008"/>
      <c r="Z56" s="1008"/>
      <c r="AA56" s="1008"/>
      <c r="AB56" s="1008"/>
      <c r="AC56" s="1008"/>
      <c r="AD56" s="1008"/>
      <c r="AE56" s="1017"/>
      <c r="AF56" s="1018"/>
      <c r="AG56" s="1019"/>
      <c r="AH56" s="1019"/>
      <c r="AI56" s="1019"/>
      <c r="AJ56" s="1020"/>
      <c r="AK56" s="1007"/>
      <c r="AL56" s="1008"/>
      <c r="AM56" s="1008"/>
      <c r="AN56" s="1008"/>
      <c r="AO56" s="1008"/>
      <c r="AP56" s="1008"/>
      <c r="AQ56" s="1008"/>
      <c r="AR56" s="1008"/>
      <c r="AS56" s="1008"/>
      <c r="AT56" s="1008"/>
      <c r="AU56" s="1008"/>
      <c r="AV56" s="1008"/>
      <c r="AW56" s="1008"/>
      <c r="AX56" s="1008"/>
      <c r="AY56" s="1008"/>
      <c r="AZ56" s="1009"/>
      <c r="BA56" s="1009"/>
      <c r="BB56" s="1009"/>
      <c r="BC56" s="1009"/>
      <c r="BD56" s="1009"/>
      <c r="BE56" s="955"/>
      <c r="BF56" s="955"/>
      <c r="BG56" s="955"/>
      <c r="BH56" s="955"/>
      <c r="BI56" s="956"/>
      <c r="BJ56" s="223"/>
      <c r="BK56" s="223"/>
      <c r="BL56" s="223"/>
      <c r="BM56" s="223"/>
      <c r="BN56" s="223"/>
      <c r="BO56" s="232"/>
      <c r="BP56" s="232"/>
      <c r="BQ56" s="229">
        <v>50</v>
      </c>
      <c r="BR56" s="230"/>
      <c r="BS56" s="975"/>
      <c r="BT56" s="976"/>
      <c r="BU56" s="976"/>
      <c r="BV56" s="976"/>
      <c r="BW56" s="976"/>
      <c r="BX56" s="976"/>
      <c r="BY56" s="976"/>
      <c r="BZ56" s="976"/>
      <c r="CA56" s="976"/>
      <c r="CB56" s="976"/>
      <c r="CC56" s="976"/>
      <c r="CD56" s="976"/>
      <c r="CE56" s="976"/>
      <c r="CF56" s="976"/>
      <c r="CG56" s="997"/>
      <c r="CH56" s="972"/>
      <c r="CI56" s="973"/>
      <c r="CJ56" s="973"/>
      <c r="CK56" s="973"/>
      <c r="CL56" s="974"/>
      <c r="CM56" s="972"/>
      <c r="CN56" s="973"/>
      <c r="CO56" s="973"/>
      <c r="CP56" s="973"/>
      <c r="CQ56" s="974"/>
      <c r="CR56" s="972"/>
      <c r="CS56" s="973"/>
      <c r="CT56" s="973"/>
      <c r="CU56" s="973"/>
      <c r="CV56" s="974"/>
      <c r="CW56" s="972"/>
      <c r="CX56" s="973"/>
      <c r="CY56" s="973"/>
      <c r="CZ56" s="973"/>
      <c r="DA56" s="974"/>
      <c r="DB56" s="972"/>
      <c r="DC56" s="973"/>
      <c r="DD56" s="973"/>
      <c r="DE56" s="973"/>
      <c r="DF56" s="974"/>
      <c r="DG56" s="972"/>
      <c r="DH56" s="973"/>
      <c r="DI56" s="973"/>
      <c r="DJ56" s="973"/>
      <c r="DK56" s="974"/>
      <c r="DL56" s="972"/>
      <c r="DM56" s="973"/>
      <c r="DN56" s="973"/>
      <c r="DO56" s="973"/>
      <c r="DP56" s="974"/>
      <c r="DQ56" s="972"/>
      <c r="DR56" s="973"/>
      <c r="DS56" s="973"/>
      <c r="DT56" s="973"/>
      <c r="DU56" s="974"/>
      <c r="DV56" s="975"/>
      <c r="DW56" s="976"/>
      <c r="DX56" s="976"/>
      <c r="DY56" s="976"/>
      <c r="DZ56" s="977"/>
      <c r="EA56" s="221"/>
    </row>
    <row r="57" spans="1:131" ht="26.25" customHeight="1" x14ac:dyDescent="0.2">
      <c r="A57" s="229">
        <v>30</v>
      </c>
      <c r="B57" s="1013"/>
      <c r="C57" s="1014"/>
      <c r="D57" s="1014"/>
      <c r="E57" s="1014"/>
      <c r="F57" s="1014"/>
      <c r="G57" s="1014"/>
      <c r="H57" s="1014"/>
      <c r="I57" s="1014"/>
      <c r="J57" s="1014"/>
      <c r="K57" s="1014"/>
      <c r="L57" s="1014"/>
      <c r="M57" s="1014"/>
      <c r="N57" s="1014"/>
      <c r="O57" s="1014"/>
      <c r="P57" s="1015"/>
      <c r="Q57" s="1016"/>
      <c r="R57" s="1008"/>
      <c r="S57" s="1008"/>
      <c r="T57" s="1008"/>
      <c r="U57" s="1008"/>
      <c r="V57" s="1008"/>
      <c r="W57" s="1008"/>
      <c r="X57" s="1008"/>
      <c r="Y57" s="1008"/>
      <c r="Z57" s="1008"/>
      <c r="AA57" s="1008"/>
      <c r="AB57" s="1008"/>
      <c r="AC57" s="1008"/>
      <c r="AD57" s="1008"/>
      <c r="AE57" s="1017"/>
      <c r="AF57" s="1018"/>
      <c r="AG57" s="1019"/>
      <c r="AH57" s="1019"/>
      <c r="AI57" s="1019"/>
      <c r="AJ57" s="1020"/>
      <c r="AK57" s="1007"/>
      <c r="AL57" s="1008"/>
      <c r="AM57" s="1008"/>
      <c r="AN57" s="1008"/>
      <c r="AO57" s="1008"/>
      <c r="AP57" s="1008"/>
      <c r="AQ57" s="1008"/>
      <c r="AR57" s="1008"/>
      <c r="AS57" s="1008"/>
      <c r="AT57" s="1008"/>
      <c r="AU57" s="1008"/>
      <c r="AV57" s="1008"/>
      <c r="AW57" s="1008"/>
      <c r="AX57" s="1008"/>
      <c r="AY57" s="1008"/>
      <c r="AZ57" s="1009"/>
      <c r="BA57" s="1009"/>
      <c r="BB57" s="1009"/>
      <c r="BC57" s="1009"/>
      <c r="BD57" s="1009"/>
      <c r="BE57" s="955"/>
      <c r="BF57" s="955"/>
      <c r="BG57" s="955"/>
      <c r="BH57" s="955"/>
      <c r="BI57" s="956"/>
      <c r="BJ57" s="223"/>
      <c r="BK57" s="223"/>
      <c r="BL57" s="223"/>
      <c r="BM57" s="223"/>
      <c r="BN57" s="223"/>
      <c r="BO57" s="232"/>
      <c r="BP57" s="232"/>
      <c r="BQ57" s="229">
        <v>51</v>
      </c>
      <c r="BR57" s="230"/>
      <c r="BS57" s="975"/>
      <c r="BT57" s="976"/>
      <c r="BU57" s="976"/>
      <c r="BV57" s="976"/>
      <c r="BW57" s="976"/>
      <c r="BX57" s="976"/>
      <c r="BY57" s="976"/>
      <c r="BZ57" s="976"/>
      <c r="CA57" s="976"/>
      <c r="CB57" s="976"/>
      <c r="CC57" s="976"/>
      <c r="CD57" s="976"/>
      <c r="CE57" s="976"/>
      <c r="CF57" s="976"/>
      <c r="CG57" s="997"/>
      <c r="CH57" s="972"/>
      <c r="CI57" s="973"/>
      <c r="CJ57" s="973"/>
      <c r="CK57" s="973"/>
      <c r="CL57" s="974"/>
      <c r="CM57" s="972"/>
      <c r="CN57" s="973"/>
      <c r="CO57" s="973"/>
      <c r="CP57" s="973"/>
      <c r="CQ57" s="974"/>
      <c r="CR57" s="972"/>
      <c r="CS57" s="973"/>
      <c r="CT57" s="973"/>
      <c r="CU57" s="973"/>
      <c r="CV57" s="974"/>
      <c r="CW57" s="972"/>
      <c r="CX57" s="973"/>
      <c r="CY57" s="973"/>
      <c r="CZ57" s="973"/>
      <c r="DA57" s="974"/>
      <c r="DB57" s="972"/>
      <c r="DC57" s="973"/>
      <c r="DD57" s="973"/>
      <c r="DE57" s="973"/>
      <c r="DF57" s="974"/>
      <c r="DG57" s="972"/>
      <c r="DH57" s="973"/>
      <c r="DI57" s="973"/>
      <c r="DJ57" s="973"/>
      <c r="DK57" s="974"/>
      <c r="DL57" s="972"/>
      <c r="DM57" s="973"/>
      <c r="DN57" s="973"/>
      <c r="DO57" s="973"/>
      <c r="DP57" s="974"/>
      <c r="DQ57" s="972"/>
      <c r="DR57" s="973"/>
      <c r="DS57" s="973"/>
      <c r="DT57" s="973"/>
      <c r="DU57" s="974"/>
      <c r="DV57" s="975"/>
      <c r="DW57" s="976"/>
      <c r="DX57" s="976"/>
      <c r="DY57" s="976"/>
      <c r="DZ57" s="977"/>
      <c r="EA57" s="221"/>
    </row>
    <row r="58" spans="1:131" ht="26.25" customHeight="1" x14ac:dyDescent="0.2">
      <c r="A58" s="229">
        <v>31</v>
      </c>
      <c r="B58" s="1013"/>
      <c r="C58" s="1014"/>
      <c r="D58" s="1014"/>
      <c r="E58" s="1014"/>
      <c r="F58" s="1014"/>
      <c r="G58" s="1014"/>
      <c r="H58" s="1014"/>
      <c r="I58" s="1014"/>
      <c r="J58" s="1014"/>
      <c r="K58" s="1014"/>
      <c r="L58" s="1014"/>
      <c r="M58" s="1014"/>
      <c r="N58" s="1014"/>
      <c r="O58" s="1014"/>
      <c r="P58" s="1015"/>
      <c r="Q58" s="1016"/>
      <c r="R58" s="1008"/>
      <c r="S58" s="1008"/>
      <c r="T58" s="1008"/>
      <c r="U58" s="1008"/>
      <c r="V58" s="1008"/>
      <c r="W58" s="1008"/>
      <c r="X58" s="1008"/>
      <c r="Y58" s="1008"/>
      <c r="Z58" s="1008"/>
      <c r="AA58" s="1008"/>
      <c r="AB58" s="1008"/>
      <c r="AC58" s="1008"/>
      <c r="AD58" s="1008"/>
      <c r="AE58" s="1017"/>
      <c r="AF58" s="1018"/>
      <c r="AG58" s="1019"/>
      <c r="AH58" s="1019"/>
      <c r="AI58" s="1019"/>
      <c r="AJ58" s="1020"/>
      <c r="AK58" s="1007"/>
      <c r="AL58" s="1008"/>
      <c r="AM58" s="1008"/>
      <c r="AN58" s="1008"/>
      <c r="AO58" s="1008"/>
      <c r="AP58" s="1008"/>
      <c r="AQ58" s="1008"/>
      <c r="AR58" s="1008"/>
      <c r="AS58" s="1008"/>
      <c r="AT58" s="1008"/>
      <c r="AU58" s="1008"/>
      <c r="AV58" s="1008"/>
      <c r="AW58" s="1008"/>
      <c r="AX58" s="1008"/>
      <c r="AY58" s="1008"/>
      <c r="AZ58" s="1009"/>
      <c r="BA58" s="1009"/>
      <c r="BB58" s="1009"/>
      <c r="BC58" s="1009"/>
      <c r="BD58" s="1009"/>
      <c r="BE58" s="955"/>
      <c r="BF58" s="955"/>
      <c r="BG58" s="955"/>
      <c r="BH58" s="955"/>
      <c r="BI58" s="956"/>
      <c r="BJ58" s="223"/>
      <c r="BK58" s="223"/>
      <c r="BL58" s="223"/>
      <c r="BM58" s="223"/>
      <c r="BN58" s="223"/>
      <c r="BO58" s="232"/>
      <c r="BP58" s="232"/>
      <c r="BQ58" s="229">
        <v>52</v>
      </c>
      <c r="BR58" s="230"/>
      <c r="BS58" s="975"/>
      <c r="BT58" s="976"/>
      <c r="BU58" s="976"/>
      <c r="BV58" s="976"/>
      <c r="BW58" s="976"/>
      <c r="BX58" s="976"/>
      <c r="BY58" s="976"/>
      <c r="BZ58" s="976"/>
      <c r="CA58" s="976"/>
      <c r="CB58" s="976"/>
      <c r="CC58" s="976"/>
      <c r="CD58" s="976"/>
      <c r="CE58" s="976"/>
      <c r="CF58" s="976"/>
      <c r="CG58" s="997"/>
      <c r="CH58" s="972"/>
      <c r="CI58" s="973"/>
      <c r="CJ58" s="973"/>
      <c r="CK58" s="973"/>
      <c r="CL58" s="974"/>
      <c r="CM58" s="972"/>
      <c r="CN58" s="973"/>
      <c r="CO58" s="973"/>
      <c r="CP58" s="973"/>
      <c r="CQ58" s="974"/>
      <c r="CR58" s="972"/>
      <c r="CS58" s="973"/>
      <c r="CT58" s="973"/>
      <c r="CU58" s="973"/>
      <c r="CV58" s="974"/>
      <c r="CW58" s="972"/>
      <c r="CX58" s="973"/>
      <c r="CY58" s="973"/>
      <c r="CZ58" s="973"/>
      <c r="DA58" s="974"/>
      <c r="DB58" s="972"/>
      <c r="DC58" s="973"/>
      <c r="DD58" s="973"/>
      <c r="DE58" s="973"/>
      <c r="DF58" s="974"/>
      <c r="DG58" s="972"/>
      <c r="DH58" s="973"/>
      <c r="DI58" s="973"/>
      <c r="DJ58" s="973"/>
      <c r="DK58" s="974"/>
      <c r="DL58" s="972"/>
      <c r="DM58" s="973"/>
      <c r="DN58" s="973"/>
      <c r="DO58" s="973"/>
      <c r="DP58" s="974"/>
      <c r="DQ58" s="972"/>
      <c r="DR58" s="973"/>
      <c r="DS58" s="973"/>
      <c r="DT58" s="973"/>
      <c r="DU58" s="974"/>
      <c r="DV58" s="975"/>
      <c r="DW58" s="976"/>
      <c r="DX58" s="976"/>
      <c r="DY58" s="976"/>
      <c r="DZ58" s="977"/>
      <c r="EA58" s="221"/>
    </row>
    <row r="59" spans="1:131" ht="26.25" customHeight="1" x14ac:dyDescent="0.2">
      <c r="A59" s="229">
        <v>32</v>
      </c>
      <c r="B59" s="1013"/>
      <c r="C59" s="1014"/>
      <c r="D59" s="1014"/>
      <c r="E59" s="1014"/>
      <c r="F59" s="1014"/>
      <c r="G59" s="1014"/>
      <c r="H59" s="1014"/>
      <c r="I59" s="1014"/>
      <c r="J59" s="1014"/>
      <c r="K59" s="1014"/>
      <c r="L59" s="1014"/>
      <c r="M59" s="1014"/>
      <c r="N59" s="1014"/>
      <c r="O59" s="1014"/>
      <c r="P59" s="1015"/>
      <c r="Q59" s="1016"/>
      <c r="R59" s="1008"/>
      <c r="S59" s="1008"/>
      <c r="T59" s="1008"/>
      <c r="U59" s="1008"/>
      <c r="V59" s="1008"/>
      <c r="W59" s="1008"/>
      <c r="X59" s="1008"/>
      <c r="Y59" s="1008"/>
      <c r="Z59" s="1008"/>
      <c r="AA59" s="1008"/>
      <c r="AB59" s="1008"/>
      <c r="AC59" s="1008"/>
      <c r="AD59" s="1008"/>
      <c r="AE59" s="1017"/>
      <c r="AF59" s="1018"/>
      <c r="AG59" s="1019"/>
      <c r="AH59" s="1019"/>
      <c r="AI59" s="1019"/>
      <c r="AJ59" s="1020"/>
      <c r="AK59" s="1007"/>
      <c r="AL59" s="1008"/>
      <c r="AM59" s="1008"/>
      <c r="AN59" s="1008"/>
      <c r="AO59" s="1008"/>
      <c r="AP59" s="1008"/>
      <c r="AQ59" s="1008"/>
      <c r="AR59" s="1008"/>
      <c r="AS59" s="1008"/>
      <c r="AT59" s="1008"/>
      <c r="AU59" s="1008"/>
      <c r="AV59" s="1008"/>
      <c r="AW59" s="1008"/>
      <c r="AX59" s="1008"/>
      <c r="AY59" s="1008"/>
      <c r="AZ59" s="1009"/>
      <c r="BA59" s="1009"/>
      <c r="BB59" s="1009"/>
      <c r="BC59" s="1009"/>
      <c r="BD59" s="1009"/>
      <c r="BE59" s="955"/>
      <c r="BF59" s="955"/>
      <c r="BG59" s="955"/>
      <c r="BH59" s="955"/>
      <c r="BI59" s="956"/>
      <c r="BJ59" s="223"/>
      <c r="BK59" s="223"/>
      <c r="BL59" s="223"/>
      <c r="BM59" s="223"/>
      <c r="BN59" s="223"/>
      <c r="BO59" s="232"/>
      <c r="BP59" s="232"/>
      <c r="BQ59" s="229">
        <v>53</v>
      </c>
      <c r="BR59" s="230"/>
      <c r="BS59" s="975"/>
      <c r="BT59" s="976"/>
      <c r="BU59" s="976"/>
      <c r="BV59" s="976"/>
      <c r="BW59" s="976"/>
      <c r="BX59" s="976"/>
      <c r="BY59" s="976"/>
      <c r="BZ59" s="976"/>
      <c r="CA59" s="976"/>
      <c r="CB59" s="976"/>
      <c r="CC59" s="976"/>
      <c r="CD59" s="976"/>
      <c r="CE59" s="976"/>
      <c r="CF59" s="976"/>
      <c r="CG59" s="997"/>
      <c r="CH59" s="972"/>
      <c r="CI59" s="973"/>
      <c r="CJ59" s="973"/>
      <c r="CK59" s="973"/>
      <c r="CL59" s="974"/>
      <c r="CM59" s="972"/>
      <c r="CN59" s="973"/>
      <c r="CO59" s="973"/>
      <c r="CP59" s="973"/>
      <c r="CQ59" s="974"/>
      <c r="CR59" s="972"/>
      <c r="CS59" s="973"/>
      <c r="CT59" s="973"/>
      <c r="CU59" s="973"/>
      <c r="CV59" s="974"/>
      <c r="CW59" s="972"/>
      <c r="CX59" s="973"/>
      <c r="CY59" s="973"/>
      <c r="CZ59" s="973"/>
      <c r="DA59" s="974"/>
      <c r="DB59" s="972"/>
      <c r="DC59" s="973"/>
      <c r="DD59" s="973"/>
      <c r="DE59" s="973"/>
      <c r="DF59" s="974"/>
      <c r="DG59" s="972"/>
      <c r="DH59" s="973"/>
      <c r="DI59" s="973"/>
      <c r="DJ59" s="973"/>
      <c r="DK59" s="974"/>
      <c r="DL59" s="972"/>
      <c r="DM59" s="973"/>
      <c r="DN59" s="973"/>
      <c r="DO59" s="973"/>
      <c r="DP59" s="974"/>
      <c r="DQ59" s="972"/>
      <c r="DR59" s="973"/>
      <c r="DS59" s="973"/>
      <c r="DT59" s="973"/>
      <c r="DU59" s="974"/>
      <c r="DV59" s="975"/>
      <c r="DW59" s="976"/>
      <c r="DX59" s="976"/>
      <c r="DY59" s="976"/>
      <c r="DZ59" s="977"/>
      <c r="EA59" s="221"/>
    </row>
    <row r="60" spans="1:131" ht="26.25" customHeight="1" x14ac:dyDescent="0.2">
      <c r="A60" s="229">
        <v>33</v>
      </c>
      <c r="B60" s="1013"/>
      <c r="C60" s="1014"/>
      <c r="D60" s="1014"/>
      <c r="E60" s="1014"/>
      <c r="F60" s="1014"/>
      <c r="G60" s="1014"/>
      <c r="H60" s="1014"/>
      <c r="I60" s="1014"/>
      <c r="J60" s="1014"/>
      <c r="K60" s="1014"/>
      <c r="L60" s="1014"/>
      <c r="M60" s="1014"/>
      <c r="N60" s="1014"/>
      <c r="O60" s="1014"/>
      <c r="P60" s="1015"/>
      <c r="Q60" s="1016"/>
      <c r="R60" s="1008"/>
      <c r="S60" s="1008"/>
      <c r="T60" s="1008"/>
      <c r="U60" s="1008"/>
      <c r="V60" s="1008"/>
      <c r="W60" s="1008"/>
      <c r="X60" s="1008"/>
      <c r="Y60" s="1008"/>
      <c r="Z60" s="1008"/>
      <c r="AA60" s="1008"/>
      <c r="AB60" s="1008"/>
      <c r="AC60" s="1008"/>
      <c r="AD60" s="1008"/>
      <c r="AE60" s="1017"/>
      <c r="AF60" s="1018"/>
      <c r="AG60" s="1019"/>
      <c r="AH60" s="1019"/>
      <c r="AI60" s="1019"/>
      <c r="AJ60" s="1020"/>
      <c r="AK60" s="1007"/>
      <c r="AL60" s="1008"/>
      <c r="AM60" s="1008"/>
      <c r="AN60" s="1008"/>
      <c r="AO60" s="1008"/>
      <c r="AP60" s="1008"/>
      <c r="AQ60" s="1008"/>
      <c r="AR60" s="1008"/>
      <c r="AS60" s="1008"/>
      <c r="AT60" s="1008"/>
      <c r="AU60" s="1008"/>
      <c r="AV60" s="1008"/>
      <c r="AW60" s="1008"/>
      <c r="AX60" s="1008"/>
      <c r="AY60" s="1008"/>
      <c r="AZ60" s="1009"/>
      <c r="BA60" s="1009"/>
      <c r="BB60" s="1009"/>
      <c r="BC60" s="1009"/>
      <c r="BD60" s="1009"/>
      <c r="BE60" s="955"/>
      <c r="BF60" s="955"/>
      <c r="BG60" s="955"/>
      <c r="BH60" s="955"/>
      <c r="BI60" s="956"/>
      <c r="BJ60" s="223"/>
      <c r="BK60" s="223"/>
      <c r="BL60" s="223"/>
      <c r="BM60" s="223"/>
      <c r="BN60" s="223"/>
      <c r="BO60" s="232"/>
      <c r="BP60" s="232"/>
      <c r="BQ60" s="229">
        <v>54</v>
      </c>
      <c r="BR60" s="230"/>
      <c r="BS60" s="975"/>
      <c r="BT60" s="976"/>
      <c r="BU60" s="976"/>
      <c r="BV60" s="976"/>
      <c r="BW60" s="976"/>
      <c r="BX60" s="976"/>
      <c r="BY60" s="976"/>
      <c r="BZ60" s="976"/>
      <c r="CA60" s="976"/>
      <c r="CB60" s="976"/>
      <c r="CC60" s="976"/>
      <c r="CD60" s="976"/>
      <c r="CE60" s="976"/>
      <c r="CF60" s="976"/>
      <c r="CG60" s="997"/>
      <c r="CH60" s="972"/>
      <c r="CI60" s="973"/>
      <c r="CJ60" s="973"/>
      <c r="CK60" s="973"/>
      <c r="CL60" s="974"/>
      <c r="CM60" s="972"/>
      <c r="CN60" s="973"/>
      <c r="CO60" s="973"/>
      <c r="CP60" s="973"/>
      <c r="CQ60" s="974"/>
      <c r="CR60" s="972"/>
      <c r="CS60" s="973"/>
      <c r="CT60" s="973"/>
      <c r="CU60" s="973"/>
      <c r="CV60" s="974"/>
      <c r="CW60" s="972"/>
      <c r="CX60" s="973"/>
      <c r="CY60" s="973"/>
      <c r="CZ60" s="973"/>
      <c r="DA60" s="974"/>
      <c r="DB60" s="972"/>
      <c r="DC60" s="973"/>
      <c r="DD60" s="973"/>
      <c r="DE60" s="973"/>
      <c r="DF60" s="974"/>
      <c r="DG60" s="972"/>
      <c r="DH60" s="973"/>
      <c r="DI60" s="973"/>
      <c r="DJ60" s="973"/>
      <c r="DK60" s="974"/>
      <c r="DL60" s="972"/>
      <c r="DM60" s="973"/>
      <c r="DN60" s="973"/>
      <c r="DO60" s="973"/>
      <c r="DP60" s="974"/>
      <c r="DQ60" s="972"/>
      <c r="DR60" s="973"/>
      <c r="DS60" s="973"/>
      <c r="DT60" s="973"/>
      <c r="DU60" s="974"/>
      <c r="DV60" s="975"/>
      <c r="DW60" s="976"/>
      <c r="DX60" s="976"/>
      <c r="DY60" s="976"/>
      <c r="DZ60" s="977"/>
      <c r="EA60" s="221"/>
    </row>
    <row r="61" spans="1:131" ht="26.25" customHeight="1" thickBot="1" x14ac:dyDescent="0.25">
      <c r="A61" s="229">
        <v>34</v>
      </c>
      <c r="B61" s="1013"/>
      <c r="C61" s="1014"/>
      <c r="D61" s="1014"/>
      <c r="E61" s="1014"/>
      <c r="F61" s="1014"/>
      <c r="G61" s="1014"/>
      <c r="H61" s="1014"/>
      <c r="I61" s="1014"/>
      <c r="J61" s="1014"/>
      <c r="K61" s="1014"/>
      <c r="L61" s="1014"/>
      <c r="M61" s="1014"/>
      <c r="N61" s="1014"/>
      <c r="O61" s="1014"/>
      <c r="P61" s="1015"/>
      <c r="Q61" s="1016"/>
      <c r="R61" s="1008"/>
      <c r="S61" s="1008"/>
      <c r="T61" s="1008"/>
      <c r="U61" s="1008"/>
      <c r="V61" s="1008"/>
      <c r="W61" s="1008"/>
      <c r="X61" s="1008"/>
      <c r="Y61" s="1008"/>
      <c r="Z61" s="1008"/>
      <c r="AA61" s="1008"/>
      <c r="AB61" s="1008"/>
      <c r="AC61" s="1008"/>
      <c r="AD61" s="1008"/>
      <c r="AE61" s="1017"/>
      <c r="AF61" s="1018"/>
      <c r="AG61" s="1019"/>
      <c r="AH61" s="1019"/>
      <c r="AI61" s="1019"/>
      <c r="AJ61" s="1020"/>
      <c r="AK61" s="1007"/>
      <c r="AL61" s="1008"/>
      <c r="AM61" s="1008"/>
      <c r="AN61" s="1008"/>
      <c r="AO61" s="1008"/>
      <c r="AP61" s="1008"/>
      <c r="AQ61" s="1008"/>
      <c r="AR61" s="1008"/>
      <c r="AS61" s="1008"/>
      <c r="AT61" s="1008"/>
      <c r="AU61" s="1008"/>
      <c r="AV61" s="1008"/>
      <c r="AW61" s="1008"/>
      <c r="AX61" s="1008"/>
      <c r="AY61" s="1008"/>
      <c r="AZ61" s="1009"/>
      <c r="BA61" s="1009"/>
      <c r="BB61" s="1009"/>
      <c r="BC61" s="1009"/>
      <c r="BD61" s="1009"/>
      <c r="BE61" s="955"/>
      <c r="BF61" s="955"/>
      <c r="BG61" s="955"/>
      <c r="BH61" s="955"/>
      <c r="BI61" s="956"/>
      <c r="BJ61" s="223"/>
      <c r="BK61" s="223"/>
      <c r="BL61" s="223"/>
      <c r="BM61" s="223"/>
      <c r="BN61" s="223"/>
      <c r="BO61" s="232"/>
      <c r="BP61" s="232"/>
      <c r="BQ61" s="229">
        <v>55</v>
      </c>
      <c r="BR61" s="230"/>
      <c r="BS61" s="975"/>
      <c r="BT61" s="976"/>
      <c r="BU61" s="976"/>
      <c r="BV61" s="976"/>
      <c r="BW61" s="976"/>
      <c r="BX61" s="976"/>
      <c r="BY61" s="976"/>
      <c r="BZ61" s="976"/>
      <c r="CA61" s="976"/>
      <c r="CB61" s="976"/>
      <c r="CC61" s="976"/>
      <c r="CD61" s="976"/>
      <c r="CE61" s="976"/>
      <c r="CF61" s="976"/>
      <c r="CG61" s="997"/>
      <c r="CH61" s="972"/>
      <c r="CI61" s="973"/>
      <c r="CJ61" s="973"/>
      <c r="CK61" s="973"/>
      <c r="CL61" s="974"/>
      <c r="CM61" s="972"/>
      <c r="CN61" s="973"/>
      <c r="CO61" s="973"/>
      <c r="CP61" s="973"/>
      <c r="CQ61" s="974"/>
      <c r="CR61" s="972"/>
      <c r="CS61" s="973"/>
      <c r="CT61" s="973"/>
      <c r="CU61" s="973"/>
      <c r="CV61" s="974"/>
      <c r="CW61" s="972"/>
      <c r="CX61" s="973"/>
      <c r="CY61" s="973"/>
      <c r="CZ61" s="973"/>
      <c r="DA61" s="974"/>
      <c r="DB61" s="972"/>
      <c r="DC61" s="973"/>
      <c r="DD61" s="973"/>
      <c r="DE61" s="973"/>
      <c r="DF61" s="974"/>
      <c r="DG61" s="972"/>
      <c r="DH61" s="973"/>
      <c r="DI61" s="973"/>
      <c r="DJ61" s="973"/>
      <c r="DK61" s="974"/>
      <c r="DL61" s="972"/>
      <c r="DM61" s="973"/>
      <c r="DN61" s="973"/>
      <c r="DO61" s="973"/>
      <c r="DP61" s="974"/>
      <c r="DQ61" s="972"/>
      <c r="DR61" s="973"/>
      <c r="DS61" s="973"/>
      <c r="DT61" s="973"/>
      <c r="DU61" s="974"/>
      <c r="DV61" s="975"/>
      <c r="DW61" s="976"/>
      <c r="DX61" s="976"/>
      <c r="DY61" s="976"/>
      <c r="DZ61" s="977"/>
      <c r="EA61" s="221"/>
    </row>
    <row r="62" spans="1:131" ht="26.25" customHeight="1" x14ac:dyDescent="0.2">
      <c r="A62" s="229">
        <v>35</v>
      </c>
      <c r="B62" s="1013"/>
      <c r="C62" s="1014"/>
      <c r="D62" s="1014"/>
      <c r="E62" s="1014"/>
      <c r="F62" s="1014"/>
      <c r="G62" s="1014"/>
      <c r="H62" s="1014"/>
      <c r="I62" s="1014"/>
      <c r="J62" s="1014"/>
      <c r="K62" s="1014"/>
      <c r="L62" s="1014"/>
      <c r="M62" s="1014"/>
      <c r="N62" s="1014"/>
      <c r="O62" s="1014"/>
      <c r="P62" s="1015"/>
      <c r="Q62" s="1016"/>
      <c r="R62" s="1008"/>
      <c r="S62" s="1008"/>
      <c r="T62" s="1008"/>
      <c r="U62" s="1008"/>
      <c r="V62" s="1008"/>
      <c r="W62" s="1008"/>
      <c r="X62" s="1008"/>
      <c r="Y62" s="1008"/>
      <c r="Z62" s="1008"/>
      <c r="AA62" s="1008"/>
      <c r="AB62" s="1008"/>
      <c r="AC62" s="1008"/>
      <c r="AD62" s="1008"/>
      <c r="AE62" s="1017"/>
      <c r="AF62" s="1018"/>
      <c r="AG62" s="1019"/>
      <c r="AH62" s="1019"/>
      <c r="AI62" s="1019"/>
      <c r="AJ62" s="1020"/>
      <c r="AK62" s="1007"/>
      <c r="AL62" s="1008"/>
      <c r="AM62" s="1008"/>
      <c r="AN62" s="1008"/>
      <c r="AO62" s="1008"/>
      <c r="AP62" s="1008"/>
      <c r="AQ62" s="1008"/>
      <c r="AR62" s="1008"/>
      <c r="AS62" s="1008"/>
      <c r="AT62" s="1008"/>
      <c r="AU62" s="1008"/>
      <c r="AV62" s="1008"/>
      <c r="AW62" s="1008"/>
      <c r="AX62" s="1008"/>
      <c r="AY62" s="1008"/>
      <c r="AZ62" s="1009"/>
      <c r="BA62" s="1009"/>
      <c r="BB62" s="1009"/>
      <c r="BC62" s="1009"/>
      <c r="BD62" s="1009"/>
      <c r="BE62" s="955"/>
      <c r="BF62" s="955"/>
      <c r="BG62" s="955"/>
      <c r="BH62" s="955"/>
      <c r="BI62" s="956"/>
      <c r="BJ62" s="1010" t="s">
        <v>413</v>
      </c>
      <c r="BK62" s="1011"/>
      <c r="BL62" s="1011"/>
      <c r="BM62" s="1011"/>
      <c r="BN62" s="1012"/>
      <c r="BO62" s="232"/>
      <c r="BP62" s="232"/>
      <c r="BQ62" s="229">
        <v>56</v>
      </c>
      <c r="BR62" s="230"/>
      <c r="BS62" s="975"/>
      <c r="BT62" s="976"/>
      <c r="BU62" s="976"/>
      <c r="BV62" s="976"/>
      <c r="BW62" s="976"/>
      <c r="BX62" s="976"/>
      <c r="BY62" s="976"/>
      <c r="BZ62" s="976"/>
      <c r="CA62" s="976"/>
      <c r="CB62" s="976"/>
      <c r="CC62" s="976"/>
      <c r="CD62" s="976"/>
      <c r="CE62" s="976"/>
      <c r="CF62" s="976"/>
      <c r="CG62" s="997"/>
      <c r="CH62" s="972"/>
      <c r="CI62" s="973"/>
      <c r="CJ62" s="973"/>
      <c r="CK62" s="973"/>
      <c r="CL62" s="974"/>
      <c r="CM62" s="972"/>
      <c r="CN62" s="973"/>
      <c r="CO62" s="973"/>
      <c r="CP62" s="973"/>
      <c r="CQ62" s="974"/>
      <c r="CR62" s="972"/>
      <c r="CS62" s="973"/>
      <c r="CT62" s="973"/>
      <c r="CU62" s="973"/>
      <c r="CV62" s="974"/>
      <c r="CW62" s="972"/>
      <c r="CX62" s="973"/>
      <c r="CY62" s="973"/>
      <c r="CZ62" s="973"/>
      <c r="DA62" s="974"/>
      <c r="DB62" s="972"/>
      <c r="DC62" s="973"/>
      <c r="DD62" s="973"/>
      <c r="DE62" s="973"/>
      <c r="DF62" s="974"/>
      <c r="DG62" s="972"/>
      <c r="DH62" s="973"/>
      <c r="DI62" s="973"/>
      <c r="DJ62" s="973"/>
      <c r="DK62" s="974"/>
      <c r="DL62" s="972"/>
      <c r="DM62" s="973"/>
      <c r="DN62" s="973"/>
      <c r="DO62" s="973"/>
      <c r="DP62" s="974"/>
      <c r="DQ62" s="972"/>
      <c r="DR62" s="973"/>
      <c r="DS62" s="973"/>
      <c r="DT62" s="973"/>
      <c r="DU62" s="974"/>
      <c r="DV62" s="975"/>
      <c r="DW62" s="976"/>
      <c r="DX62" s="976"/>
      <c r="DY62" s="976"/>
      <c r="DZ62" s="977"/>
      <c r="EA62" s="221"/>
    </row>
    <row r="63" spans="1:131" ht="26.25" customHeight="1" thickBot="1" x14ac:dyDescent="0.25">
      <c r="A63" s="231" t="s">
        <v>391</v>
      </c>
      <c r="B63" s="920" t="s">
        <v>414</v>
      </c>
      <c r="C63" s="921"/>
      <c r="D63" s="921"/>
      <c r="E63" s="921"/>
      <c r="F63" s="921"/>
      <c r="G63" s="921"/>
      <c r="H63" s="921"/>
      <c r="I63" s="921"/>
      <c r="J63" s="921"/>
      <c r="K63" s="921"/>
      <c r="L63" s="921"/>
      <c r="M63" s="921"/>
      <c r="N63" s="921"/>
      <c r="O63" s="921"/>
      <c r="P63" s="931"/>
      <c r="Q63" s="945"/>
      <c r="R63" s="946"/>
      <c r="S63" s="946"/>
      <c r="T63" s="946"/>
      <c r="U63" s="946"/>
      <c r="V63" s="946"/>
      <c r="W63" s="946"/>
      <c r="X63" s="946"/>
      <c r="Y63" s="946"/>
      <c r="Z63" s="946"/>
      <c r="AA63" s="946"/>
      <c r="AB63" s="946"/>
      <c r="AC63" s="946"/>
      <c r="AD63" s="946"/>
      <c r="AE63" s="1003"/>
      <c r="AF63" s="1004">
        <v>1124</v>
      </c>
      <c r="AG63" s="942"/>
      <c r="AH63" s="942"/>
      <c r="AI63" s="942"/>
      <c r="AJ63" s="1005"/>
      <c r="AK63" s="1006"/>
      <c r="AL63" s="946"/>
      <c r="AM63" s="946"/>
      <c r="AN63" s="946"/>
      <c r="AO63" s="946"/>
      <c r="AP63" s="942">
        <v>6568</v>
      </c>
      <c r="AQ63" s="942"/>
      <c r="AR63" s="942"/>
      <c r="AS63" s="942"/>
      <c r="AT63" s="942"/>
      <c r="AU63" s="942">
        <v>4459</v>
      </c>
      <c r="AV63" s="942"/>
      <c r="AW63" s="942"/>
      <c r="AX63" s="942"/>
      <c r="AY63" s="942"/>
      <c r="AZ63" s="1000"/>
      <c r="BA63" s="1000"/>
      <c r="BB63" s="1000"/>
      <c r="BC63" s="1000"/>
      <c r="BD63" s="1000"/>
      <c r="BE63" s="943"/>
      <c r="BF63" s="943"/>
      <c r="BG63" s="943"/>
      <c r="BH63" s="943"/>
      <c r="BI63" s="944"/>
      <c r="BJ63" s="1001" t="s">
        <v>415</v>
      </c>
      <c r="BK63" s="936"/>
      <c r="BL63" s="936"/>
      <c r="BM63" s="936"/>
      <c r="BN63" s="1002"/>
      <c r="BO63" s="232"/>
      <c r="BP63" s="232"/>
      <c r="BQ63" s="229">
        <v>57</v>
      </c>
      <c r="BR63" s="230"/>
      <c r="BS63" s="975"/>
      <c r="BT63" s="976"/>
      <c r="BU63" s="976"/>
      <c r="BV63" s="976"/>
      <c r="BW63" s="976"/>
      <c r="BX63" s="976"/>
      <c r="BY63" s="976"/>
      <c r="BZ63" s="976"/>
      <c r="CA63" s="976"/>
      <c r="CB63" s="976"/>
      <c r="CC63" s="976"/>
      <c r="CD63" s="976"/>
      <c r="CE63" s="976"/>
      <c r="CF63" s="976"/>
      <c r="CG63" s="997"/>
      <c r="CH63" s="972"/>
      <c r="CI63" s="973"/>
      <c r="CJ63" s="973"/>
      <c r="CK63" s="973"/>
      <c r="CL63" s="974"/>
      <c r="CM63" s="972"/>
      <c r="CN63" s="973"/>
      <c r="CO63" s="973"/>
      <c r="CP63" s="973"/>
      <c r="CQ63" s="974"/>
      <c r="CR63" s="972"/>
      <c r="CS63" s="973"/>
      <c r="CT63" s="973"/>
      <c r="CU63" s="973"/>
      <c r="CV63" s="974"/>
      <c r="CW63" s="972"/>
      <c r="CX63" s="973"/>
      <c r="CY63" s="973"/>
      <c r="CZ63" s="973"/>
      <c r="DA63" s="974"/>
      <c r="DB63" s="972"/>
      <c r="DC63" s="973"/>
      <c r="DD63" s="973"/>
      <c r="DE63" s="973"/>
      <c r="DF63" s="974"/>
      <c r="DG63" s="972"/>
      <c r="DH63" s="973"/>
      <c r="DI63" s="973"/>
      <c r="DJ63" s="973"/>
      <c r="DK63" s="974"/>
      <c r="DL63" s="972"/>
      <c r="DM63" s="973"/>
      <c r="DN63" s="973"/>
      <c r="DO63" s="973"/>
      <c r="DP63" s="974"/>
      <c r="DQ63" s="972"/>
      <c r="DR63" s="973"/>
      <c r="DS63" s="973"/>
      <c r="DT63" s="973"/>
      <c r="DU63" s="974"/>
      <c r="DV63" s="975"/>
      <c r="DW63" s="976"/>
      <c r="DX63" s="976"/>
      <c r="DY63" s="976"/>
      <c r="DZ63" s="977"/>
      <c r="EA63" s="221"/>
    </row>
    <row r="64" spans="1:131" ht="26.25" customHeight="1" x14ac:dyDescent="0.2">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29">
        <v>58</v>
      </c>
      <c r="BR64" s="230"/>
      <c r="BS64" s="975"/>
      <c r="BT64" s="976"/>
      <c r="BU64" s="976"/>
      <c r="BV64" s="976"/>
      <c r="BW64" s="976"/>
      <c r="BX64" s="976"/>
      <c r="BY64" s="976"/>
      <c r="BZ64" s="976"/>
      <c r="CA64" s="976"/>
      <c r="CB64" s="976"/>
      <c r="CC64" s="976"/>
      <c r="CD64" s="976"/>
      <c r="CE64" s="976"/>
      <c r="CF64" s="976"/>
      <c r="CG64" s="997"/>
      <c r="CH64" s="972"/>
      <c r="CI64" s="973"/>
      <c r="CJ64" s="973"/>
      <c r="CK64" s="973"/>
      <c r="CL64" s="974"/>
      <c r="CM64" s="972"/>
      <c r="CN64" s="973"/>
      <c r="CO64" s="973"/>
      <c r="CP64" s="973"/>
      <c r="CQ64" s="974"/>
      <c r="CR64" s="972"/>
      <c r="CS64" s="973"/>
      <c r="CT64" s="973"/>
      <c r="CU64" s="973"/>
      <c r="CV64" s="974"/>
      <c r="CW64" s="972"/>
      <c r="CX64" s="973"/>
      <c r="CY64" s="973"/>
      <c r="CZ64" s="973"/>
      <c r="DA64" s="974"/>
      <c r="DB64" s="972"/>
      <c r="DC64" s="973"/>
      <c r="DD64" s="973"/>
      <c r="DE64" s="973"/>
      <c r="DF64" s="974"/>
      <c r="DG64" s="972"/>
      <c r="DH64" s="973"/>
      <c r="DI64" s="973"/>
      <c r="DJ64" s="973"/>
      <c r="DK64" s="974"/>
      <c r="DL64" s="972"/>
      <c r="DM64" s="973"/>
      <c r="DN64" s="973"/>
      <c r="DO64" s="973"/>
      <c r="DP64" s="974"/>
      <c r="DQ64" s="972"/>
      <c r="DR64" s="973"/>
      <c r="DS64" s="973"/>
      <c r="DT64" s="973"/>
      <c r="DU64" s="974"/>
      <c r="DV64" s="975"/>
      <c r="DW64" s="976"/>
      <c r="DX64" s="976"/>
      <c r="DY64" s="976"/>
      <c r="DZ64" s="977"/>
      <c r="EA64" s="221"/>
    </row>
    <row r="65" spans="1:131" ht="26.25" customHeight="1" thickBot="1" x14ac:dyDescent="0.25">
      <c r="A65" s="223" t="s">
        <v>416</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2"/>
      <c r="BF65" s="232"/>
      <c r="BG65" s="232"/>
      <c r="BH65" s="232"/>
      <c r="BI65" s="232"/>
      <c r="BJ65" s="232"/>
      <c r="BK65" s="232"/>
      <c r="BL65" s="232"/>
      <c r="BM65" s="232"/>
      <c r="BN65" s="232"/>
      <c r="BO65" s="232"/>
      <c r="BP65" s="232"/>
      <c r="BQ65" s="229">
        <v>59</v>
      </c>
      <c r="BR65" s="230"/>
      <c r="BS65" s="975"/>
      <c r="BT65" s="976"/>
      <c r="BU65" s="976"/>
      <c r="BV65" s="976"/>
      <c r="BW65" s="976"/>
      <c r="BX65" s="976"/>
      <c r="BY65" s="976"/>
      <c r="BZ65" s="976"/>
      <c r="CA65" s="976"/>
      <c r="CB65" s="976"/>
      <c r="CC65" s="976"/>
      <c r="CD65" s="976"/>
      <c r="CE65" s="976"/>
      <c r="CF65" s="976"/>
      <c r="CG65" s="997"/>
      <c r="CH65" s="972"/>
      <c r="CI65" s="973"/>
      <c r="CJ65" s="973"/>
      <c r="CK65" s="973"/>
      <c r="CL65" s="974"/>
      <c r="CM65" s="972"/>
      <c r="CN65" s="973"/>
      <c r="CO65" s="973"/>
      <c r="CP65" s="973"/>
      <c r="CQ65" s="974"/>
      <c r="CR65" s="972"/>
      <c r="CS65" s="973"/>
      <c r="CT65" s="973"/>
      <c r="CU65" s="973"/>
      <c r="CV65" s="974"/>
      <c r="CW65" s="972"/>
      <c r="CX65" s="973"/>
      <c r="CY65" s="973"/>
      <c r="CZ65" s="973"/>
      <c r="DA65" s="974"/>
      <c r="DB65" s="972"/>
      <c r="DC65" s="973"/>
      <c r="DD65" s="973"/>
      <c r="DE65" s="973"/>
      <c r="DF65" s="974"/>
      <c r="DG65" s="972"/>
      <c r="DH65" s="973"/>
      <c r="DI65" s="973"/>
      <c r="DJ65" s="973"/>
      <c r="DK65" s="974"/>
      <c r="DL65" s="972"/>
      <c r="DM65" s="973"/>
      <c r="DN65" s="973"/>
      <c r="DO65" s="973"/>
      <c r="DP65" s="974"/>
      <c r="DQ65" s="972"/>
      <c r="DR65" s="973"/>
      <c r="DS65" s="973"/>
      <c r="DT65" s="973"/>
      <c r="DU65" s="974"/>
      <c r="DV65" s="975"/>
      <c r="DW65" s="976"/>
      <c r="DX65" s="976"/>
      <c r="DY65" s="976"/>
      <c r="DZ65" s="977"/>
      <c r="EA65" s="221"/>
    </row>
    <row r="66" spans="1:131" ht="26.25" customHeight="1" x14ac:dyDescent="0.2">
      <c r="A66" s="978" t="s">
        <v>417</v>
      </c>
      <c r="B66" s="979"/>
      <c r="C66" s="979"/>
      <c r="D66" s="979"/>
      <c r="E66" s="979"/>
      <c r="F66" s="979"/>
      <c r="G66" s="979"/>
      <c r="H66" s="979"/>
      <c r="I66" s="979"/>
      <c r="J66" s="979"/>
      <c r="K66" s="979"/>
      <c r="L66" s="979"/>
      <c r="M66" s="979"/>
      <c r="N66" s="979"/>
      <c r="O66" s="979"/>
      <c r="P66" s="980"/>
      <c r="Q66" s="984" t="s">
        <v>418</v>
      </c>
      <c r="R66" s="985"/>
      <c r="S66" s="985"/>
      <c r="T66" s="985"/>
      <c r="U66" s="986"/>
      <c r="V66" s="984" t="s">
        <v>419</v>
      </c>
      <c r="W66" s="985"/>
      <c r="X66" s="985"/>
      <c r="Y66" s="985"/>
      <c r="Z66" s="986"/>
      <c r="AA66" s="984" t="s">
        <v>420</v>
      </c>
      <c r="AB66" s="985"/>
      <c r="AC66" s="985"/>
      <c r="AD66" s="985"/>
      <c r="AE66" s="986"/>
      <c r="AF66" s="990" t="s">
        <v>421</v>
      </c>
      <c r="AG66" s="991"/>
      <c r="AH66" s="991"/>
      <c r="AI66" s="991"/>
      <c r="AJ66" s="992"/>
      <c r="AK66" s="984" t="s">
        <v>422</v>
      </c>
      <c r="AL66" s="979"/>
      <c r="AM66" s="979"/>
      <c r="AN66" s="979"/>
      <c r="AO66" s="980"/>
      <c r="AP66" s="984" t="s">
        <v>423</v>
      </c>
      <c r="AQ66" s="985"/>
      <c r="AR66" s="985"/>
      <c r="AS66" s="985"/>
      <c r="AT66" s="986"/>
      <c r="AU66" s="984" t="s">
        <v>424</v>
      </c>
      <c r="AV66" s="985"/>
      <c r="AW66" s="985"/>
      <c r="AX66" s="985"/>
      <c r="AY66" s="986"/>
      <c r="AZ66" s="984" t="s">
        <v>378</v>
      </c>
      <c r="BA66" s="985"/>
      <c r="BB66" s="985"/>
      <c r="BC66" s="985"/>
      <c r="BD66" s="998"/>
      <c r="BE66" s="232"/>
      <c r="BF66" s="232"/>
      <c r="BG66" s="232"/>
      <c r="BH66" s="232"/>
      <c r="BI66" s="232"/>
      <c r="BJ66" s="232"/>
      <c r="BK66" s="232"/>
      <c r="BL66" s="232"/>
      <c r="BM66" s="232"/>
      <c r="BN66" s="232"/>
      <c r="BO66" s="232"/>
      <c r="BP66" s="232"/>
      <c r="BQ66" s="229">
        <v>60</v>
      </c>
      <c r="BR66" s="234"/>
      <c r="BS66" s="928"/>
      <c r="BT66" s="929"/>
      <c r="BU66" s="929"/>
      <c r="BV66" s="929"/>
      <c r="BW66" s="929"/>
      <c r="BX66" s="929"/>
      <c r="BY66" s="929"/>
      <c r="BZ66" s="929"/>
      <c r="CA66" s="929"/>
      <c r="CB66" s="929"/>
      <c r="CC66" s="929"/>
      <c r="CD66" s="929"/>
      <c r="CE66" s="929"/>
      <c r="CF66" s="929"/>
      <c r="CG66" s="938"/>
      <c r="CH66" s="939"/>
      <c r="CI66" s="940"/>
      <c r="CJ66" s="940"/>
      <c r="CK66" s="940"/>
      <c r="CL66" s="941"/>
      <c r="CM66" s="939"/>
      <c r="CN66" s="940"/>
      <c r="CO66" s="940"/>
      <c r="CP66" s="940"/>
      <c r="CQ66" s="941"/>
      <c r="CR66" s="939"/>
      <c r="CS66" s="940"/>
      <c r="CT66" s="940"/>
      <c r="CU66" s="940"/>
      <c r="CV66" s="941"/>
      <c r="CW66" s="939"/>
      <c r="CX66" s="940"/>
      <c r="CY66" s="940"/>
      <c r="CZ66" s="940"/>
      <c r="DA66" s="941"/>
      <c r="DB66" s="939"/>
      <c r="DC66" s="940"/>
      <c r="DD66" s="940"/>
      <c r="DE66" s="940"/>
      <c r="DF66" s="941"/>
      <c r="DG66" s="939"/>
      <c r="DH66" s="940"/>
      <c r="DI66" s="940"/>
      <c r="DJ66" s="940"/>
      <c r="DK66" s="941"/>
      <c r="DL66" s="939"/>
      <c r="DM66" s="940"/>
      <c r="DN66" s="940"/>
      <c r="DO66" s="940"/>
      <c r="DP66" s="941"/>
      <c r="DQ66" s="939"/>
      <c r="DR66" s="940"/>
      <c r="DS66" s="940"/>
      <c r="DT66" s="940"/>
      <c r="DU66" s="941"/>
      <c r="DV66" s="928"/>
      <c r="DW66" s="929"/>
      <c r="DX66" s="929"/>
      <c r="DY66" s="929"/>
      <c r="DZ66" s="930"/>
      <c r="EA66" s="221"/>
    </row>
    <row r="67" spans="1:131" ht="26.25" customHeight="1" thickBot="1" x14ac:dyDescent="0.25">
      <c r="A67" s="981"/>
      <c r="B67" s="982"/>
      <c r="C67" s="982"/>
      <c r="D67" s="982"/>
      <c r="E67" s="982"/>
      <c r="F67" s="982"/>
      <c r="G67" s="982"/>
      <c r="H67" s="982"/>
      <c r="I67" s="982"/>
      <c r="J67" s="982"/>
      <c r="K67" s="982"/>
      <c r="L67" s="982"/>
      <c r="M67" s="982"/>
      <c r="N67" s="982"/>
      <c r="O67" s="982"/>
      <c r="P67" s="983"/>
      <c r="Q67" s="987"/>
      <c r="R67" s="988"/>
      <c r="S67" s="988"/>
      <c r="T67" s="988"/>
      <c r="U67" s="989"/>
      <c r="V67" s="987"/>
      <c r="W67" s="988"/>
      <c r="X67" s="988"/>
      <c r="Y67" s="988"/>
      <c r="Z67" s="989"/>
      <c r="AA67" s="987"/>
      <c r="AB67" s="988"/>
      <c r="AC67" s="988"/>
      <c r="AD67" s="988"/>
      <c r="AE67" s="989"/>
      <c r="AF67" s="993"/>
      <c r="AG67" s="994"/>
      <c r="AH67" s="994"/>
      <c r="AI67" s="994"/>
      <c r="AJ67" s="995"/>
      <c r="AK67" s="996"/>
      <c r="AL67" s="982"/>
      <c r="AM67" s="982"/>
      <c r="AN67" s="982"/>
      <c r="AO67" s="983"/>
      <c r="AP67" s="987"/>
      <c r="AQ67" s="988"/>
      <c r="AR67" s="988"/>
      <c r="AS67" s="988"/>
      <c r="AT67" s="989"/>
      <c r="AU67" s="987"/>
      <c r="AV67" s="988"/>
      <c r="AW67" s="988"/>
      <c r="AX67" s="988"/>
      <c r="AY67" s="989"/>
      <c r="AZ67" s="987"/>
      <c r="BA67" s="988"/>
      <c r="BB67" s="988"/>
      <c r="BC67" s="988"/>
      <c r="BD67" s="999"/>
      <c r="BE67" s="232"/>
      <c r="BF67" s="232"/>
      <c r="BG67" s="232"/>
      <c r="BH67" s="232"/>
      <c r="BI67" s="232"/>
      <c r="BJ67" s="232"/>
      <c r="BK67" s="232"/>
      <c r="BL67" s="232"/>
      <c r="BM67" s="232"/>
      <c r="BN67" s="232"/>
      <c r="BO67" s="232"/>
      <c r="BP67" s="232"/>
      <c r="BQ67" s="229">
        <v>61</v>
      </c>
      <c r="BR67" s="234"/>
      <c r="BS67" s="928"/>
      <c r="BT67" s="929"/>
      <c r="BU67" s="929"/>
      <c r="BV67" s="929"/>
      <c r="BW67" s="929"/>
      <c r="BX67" s="929"/>
      <c r="BY67" s="929"/>
      <c r="BZ67" s="929"/>
      <c r="CA67" s="929"/>
      <c r="CB67" s="929"/>
      <c r="CC67" s="929"/>
      <c r="CD67" s="929"/>
      <c r="CE67" s="929"/>
      <c r="CF67" s="929"/>
      <c r="CG67" s="938"/>
      <c r="CH67" s="939"/>
      <c r="CI67" s="940"/>
      <c r="CJ67" s="940"/>
      <c r="CK67" s="940"/>
      <c r="CL67" s="941"/>
      <c r="CM67" s="939"/>
      <c r="CN67" s="940"/>
      <c r="CO67" s="940"/>
      <c r="CP67" s="940"/>
      <c r="CQ67" s="941"/>
      <c r="CR67" s="939"/>
      <c r="CS67" s="940"/>
      <c r="CT67" s="940"/>
      <c r="CU67" s="940"/>
      <c r="CV67" s="941"/>
      <c r="CW67" s="939"/>
      <c r="CX67" s="940"/>
      <c r="CY67" s="940"/>
      <c r="CZ67" s="940"/>
      <c r="DA67" s="941"/>
      <c r="DB67" s="939"/>
      <c r="DC67" s="940"/>
      <c r="DD67" s="940"/>
      <c r="DE67" s="940"/>
      <c r="DF67" s="941"/>
      <c r="DG67" s="939"/>
      <c r="DH67" s="940"/>
      <c r="DI67" s="940"/>
      <c r="DJ67" s="940"/>
      <c r="DK67" s="941"/>
      <c r="DL67" s="939"/>
      <c r="DM67" s="940"/>
      <c r="DN67" s="940"/>
      <c r="DO67" s="940"/>
      <c r="DP67" s="941"/>
      <c r="DQ67" s="939"/>
      <c r="DR67" s="940"/>
      <c r="DS67" s="940"/>
      <c r="DT67" s="940"/>
      <c r="DU67" s="941"/>
      <c r="DV67" s="928"/>
      <c r="DW67" s="929"/>
      <c r="DX67" s="929"/>
      <c r="DY67" s="929"/>
      <c r="DZ67" s="930"/>
      <c r="EA67" s="221"/>
    </row>
    <row r="68" spans="1:131" ht="26.25" customHeight="1" thickTop="1" x14ac:dyDescent="0.2">
      <c r="A68" s="227">
        <v>1</v>
      </c>
      <c r="B68" s="968" t="s">
        <v>592</v>
      </c>
      <c r="C68" s="969"/>
      <c r="D68" s="969"/>
      <c r="E68" s="969"/>
      <c r="F68" s="969"/>
      <c r="G68" s="969"/>
      <c r="H68" s="969"/>
      <c r="I68" s="969"/>
      <c r="J68" s="969"/>
      <c r="K68" s="969"/>
      <c r="L68" s="969"/>
      <c r="M68" s="969"/>
      <c r="N68" s="969"/>
      <c r="O68" s="969"/>
      <c r="P68" s="970"/>
      <c r="Q68" s="971">
        <v>21139</v>
      </c>
      <c r="R68" s="965"/>
      <c r="S68" s="965"/>
      <c r="T68" s="965"/>
      <c r="U68" s="965"/>
      <c r="V68" s="965">
        <v>20676</v>
      </c>
      <c r="W68" s="965"/>
      <c r="X68" s="965"/>
      <c r="Y68" s="965"/>
      <c r="Z68" s="965"/>
      <c r="AA68" s="965">
        <v>463</v>
      </c>
      <c r="AB68" s="965"/>
      <c r="AC68" s="965"/>
      <c r="AD68" s="965"/>
      <c r="AE68" s="965"/>
      <c r="AF68" s="965">
        <v>463</v>
      </c>
      <c r="AG68" s="965"/>
      <c r="AH68" s="965"/>
      <c r="AI68" s="965"/>
      <c r="AJ68" s="965"/>
      <c r="AK68" s="965">
        <v>132</v>
      </c>
      <c r="AL68" s="965"/>
      <c r="AM68" s="965"/>
      <c r="AN68" s="965"/>
      <c r="AO68" s="965"/>
      <c r="AP68" s="965" t="s">
        <v>540</v>
      </c>
      <c r="AQ68" s="965"/>
      <c r="AR68" s="965"/>
      <c r="AS68" s="965"/>
      <c r="AT68" s="965"/>
      <c r="AU68" s="965" t="s">
        <v>540</v>
      </c>
      <c r="AV68" s="965"/>
      <c r="AW68" s="965"/>
      <c r="AX68" s="965"/>
      <c r="AY68" s="965"/>
      <c r="AZ68" s="966"/>
      <c r="BA68" s="966"/>
      <c r="BB68" s="966"/>
      <c r="BC68" s="966"/>
      <c r="BD68" s="967"/>
      <c r="BE68" s="232"/>
      <c r="BF68" s="232"/>
      <c r="BG68" s="232"/>
      <c r="BH68" s="232"/>
      <c r="BI68" s="232"/>
      <c r="BJ68" s="232"/>
      <c r="BK68" s="232"/>
      <c r="BL68" s="232"/>
      <c r="BM68" s="232"/>
      <c r="BN68" s="232"/>
      <c r="BO68" s="232"/>
      <c r="BP68" s="232"/>
      <c r="BQ68" s="229">
        <v>62</v>
      </c>
      <c r="BR68" s="234"/>
      <c r="BS68" s="928"/>
      <c r="BT68" s="929"/>
      <c r="BU68" s="929"/>
      <c r="BV68" s="929"/>
      <c r="BW68" s="929"/>
      <c r="BX68" s="929"/>
      <c r="BY68" s="929"/>
      <c r="BZ68" s="929"/>
      <c r="CA68" s="929"/>
      <c r="CB68" s="929"/>
      <c r="CC68" s="929"/>
      <c r="CD68" s="929"/>
      <c r="CE68" s="929"/>
      <c r="CF68" s="929"/>
      <c r="CG68" s="938"/>
      <c r="CH68" s="939"/>
      <c r="CI68" s="940"/>
      <c r="CJ68" s="940"/>
      <c r="CK68" s="940"/>
      <c r="CL68" s="941"/>
      <c r="CM68" s="939"/>
      <c r="CN68" s="940"/>
      <c r="CO68" s="940"/>
      <c r="CP68" s="940"/>
      <c r="CQ68" s="941"/>
      <c r="CR68" s="939"/>
      <c r="CS68" s="940"/>
      <c r="CT68" s="940"/>
      <c r="CU68" s="940"/>
      <c r="CV68" s="941"/>
      <c r="CW68" s="939"/>
      <c r="CX68" s="940"/>
      <c r="CY68" s="940"/>
      <c r="CZ68" s="940"/>
      <c r="DA68" s="941"/>
      <c r="DB68" s="939"/>
      <c r="DC68" s="940"/>
      <c r="DD68" s="940"/>
      <c r="DE68" s="940"/>
      <c r="DF68" s="941"/>
      <c r="DG68" s="939"/>
      <c r="DH68" s="940"/>
      <c r="DI68" s="940"/>
      <c r="DJ68" s="940"/>
      <c r="DK68" s="941"/>
      <c r="DL68" s="939"/>
      <c r="DM68" s="940"/>
      <c r="DN68" s="940"/>
      <c r="DO68" s="940"/>
      <c r="DP68" s="941"/>
      <c r="DQ68" s="939"/>
      <c r="DR68" s="940"/>
      <c r="DS68" s="940"/>
      <c r="DT68" s="940"/>
      <c r="DU68" s="941"/>
      <c r="DV68" s="928"/>
      <c r="DW68" s="929"/>
      <c r="DX68" s="929"/>
      <c r="DY68" s="929"/>
      <c r="DZ68" s="930"/>
      <c r="EA68" s="221"/>
    </row>
    <row r="69" spans="1:131" ht="26.25" customHeight="1" x14ac:dyDescent="0.2">
      <c r="A69" s="229">
        <v>2</v>
      </c>
      <c r="B69" s="957" t="s">
        <v>593</v>
      </c>
      <c r="C69" s="958"/>
      <c r="D69" s="958"/>
      <c r="E69" s="958"/>
      <c r="F69" s="958"/>
      <c r="G69" s="958"/>
      <c r="H69" s="958"/>
      <c r="I69" s="958"/>
      <c r="J69" s="958"/>
      <c r="K69" s="958"/>
      <c r="L69" s="958"/>
      <c r="M69" s="958"/>
      <c r="N69" s="958"/>
      <c r="O69" s="958"/>
      <c r="P69" s="959"/>
      <c r="Q69" s="960">
        <v>194</v>
      </c>
      <c r="R69" s="954"/>
      <c r="S69" s="954"/>
      <c r="T69" s="954"/>
      <c r="U69" s="954"/>
      <c r="V69" s="954">
        <v>153</v>
      </c>
      <c r="W69" s="954"/>
      <c r="X69" s="954"/>
      <c r="Y69" s="954"/>
      <c r="Z69" s="954"/>
      <c r="AA69" s="954">
        <v>40</v>
      </c>
      <c r="AB69" s="954"/>
      <c r="AC69" s="954"/>
      <c r="AD69" s="954"/>
      <c r="AE69" s="954"/>
      <c r="AF69" s="954">
        <v>40</v>
      </c>
      <c r="AG69" s="954"/>
      <c r="AH69" s="954"/>
      <c r="AI69" s="954"/>
      <c r="AJ69" s="954"/>
      <c r="AK69" s="954" t="s">
        <v>540</v>
      </c>
      <c r="AL69" s="954"/>
      <c r="AM69" s="954"/>
      <c r="AN69" s="954"/>
      <c r="AO69" s="954"/>
      <c r="AP69" s="954" t="s">
        <v>540</v>
      </c>
      <c r="AQ69" s="954"/>
      <c r="AR69" s="954"/>
      <c r="AS69" s="954"/>
      <c r="AT69" s="954"/>
      <c r="AU69" s="954" t="s">
        <v>540</v>
      </c>
      <c r="AV69" s="954"/>
      <c r="AW69" s="954"/>
      <c r="AX69" s="954"/>
      <c r="AY69" s="954"/>
      <c r="AZ69" s="955"/>
      <c r="BA69" s="955"/>
      <c r="BB69" s="955"/>
      <c r="BC69" s="955"/>
      <c r="BD69" s="956"/>
      <c r="BE69" s="232"/>
      <c r="BF69" s="232"/>
      <c r="BG69" s="232"/>
      <c r="BH69" s="232"/>
      <c r="BI69" s="232"/>
      <c r="BJ69" s="232"/>
      <c r="BK69" s="232"/>
      <c r="BL69" s="232"/>
      <c r="BM69" s="232"/>
      <c r="BN69" s="232"/>
      <c r="BO69" s="232"/>
      <c r="BP69" s="232"/>
      <c r="BQ69" s="229">
        <v>63</v>
      </c>
      <c r="BR69" s="234"/>
      <c r="BS69" s="928"/>
      <c r="BT69" s="929"/>
      <c r="BU69" s="929"/>
      <c r="BV69" s="929"/>
      <c r="BW69" s="929"/>
      <c r="BX69" s="929"/>
      <c r="BY69" s="929"/>
      <c r="BZ69" s="929"/>
      <c r="CA69" s="929"/>
      <c r="CB69" s="929"/>
      <c r="CC69" s="929"/>
      <c r="CD69" s="929"/>
      <c r="CE69" s="929"/>
      <c r="CF69" s="929"/>
      <c r="CG69" s="938"/>
      <c r="CH69" s="939"/>
      <c r="CI69" s="940"/>
      <c r="CJ69" s="940"/>
      <c r="CK69" s="940"/>
      <c r="CL69" s="941"/>
      <c r="CM69" s="939"/>
      <c r="CN69" s="940"/>
      <c r="CO69" s="940"/>
      <c r="CP69" s="940"/>
      <c r="CQ69" s="941"/>
      <c r="CR69" s="939"/>
      <c r="CS69" s="940"/>
      <c r="CT69" s="940"/>
      <c r="CU69" s="940"/>
      <c r="CV69" s="941"/>
      <c r="CW69" s="939"/>
      <c r="CX69" s="940"/>
      <c r="CY69" s="940"/>
      <c r="CZ69" s="940"/>
      <c r="DA69" s="941"/>
      <c r="DB69" s="939"/>
      <c r="DC69" s="940"/>
      <c r="DD69" s="940"/>
      <c r="DE69" s="940"/>
      <c r="DF69" s="941"/>
      <c r="DG69" s="939"/>
      <c r="DH69" s="940"/>
      <c r="DI69" s="940"/>
      <c r="DJ69" s="940"/>
      <c r="DK69" s="941"/>
      <c r="DL69" s="939"/>
      <c r="DM69" s="940"/>
      <c r="DN69" s="940"/>
      <c r="DO69" s="940"/>
      <c r="DP69" s="941"/>
      <c r="DQ69" s="939"/>
      <c r="DR69" s="940"/>
      <c r="DS69" s="940"/>
      <c r="DT69" s="940"/>
      <c r="DU69" s="941"/>
      <c r="DV69" s="928"/>
      <c r="DW69" s="929"/>
      <c r="DX69" s="929"/>
      <c r="DY69" s="929"/>
      <c r="DZ69" s="930"/>
      <c r="EA69" s="221"/>
    </row>
    <row r="70" spans="1:131" ht="26.25" customHeight="1" x14ac:dyDescent="0.2">
      <c r="A70" s="229">
        <v>3</v>
      </c>
      <c r="B70" s="957" t="s">
        <v>594</v>
      </c>
      <c r="C70" s="958"/>
      <c r="D70" s="958"/>
      <c r="E70" s="958"/>
      <c r="F70" s="958"/>
      <c r="G70" s="958"/>
      <c r="H70" s="958"/>
      <c r="I70" s="958"/>
      <c r="J70" s="958"/>
      <c r="K70" s="958"/>
      <c r="L70" s="958"/>
      <c r="M70" s="958"/>
      <c r="N70" s="958"/>
      <c r="O70" s="958"/>
      <c r="P70" s="959"/>
      <c r="Q70" s="960">
        <v>111</v>
      </c>
      <c r="R70" s="954"/>
      <c r="S70" s="954"/>
      <c r="T70" s="954"/>
      <c r="U70" s="954"/>
      <c r="V70" s="954">
        <v>109</v>
      </c>
      <c r="W70" s="954"/>
      <c r="X70" s="954"/>
      <c r="Y70" s="954"/>
      <c r="Z70" s="954"/>
      <c r="AA70" s="954">
        <v>2</v>
      </c>
      <c r="AB70" s="954"/>
      <c r="AC70" s="954"/>
      <c r="AD70" s="954"/>
      <c r="AE70" s="954"/>
      <c r="AF70" s="954">
        <v>2</v>
      </c>
      <c r="AG70" s="954"/>
      <c r="AH70" s="954"/>
      <c r="AI70" s="954"/>
      <c r="AJ70" s="954"/>
      <c r="AK70" s="954">
        <v>15</v>
      </c>
      <c r="AL70" s="954"/>
      <c r="AM70" s="954"/>
      <c r="AN70" s="954"/>
      <c r="AO70" s="954"/>
      <c r="AP70" s="954" t="s">
        <v>540</v>
      </c>
      <c r="AQ70" s="954"/>
      <c r="AR70" s="954"/>
      <c r="AS70" s="954"/>
      <c r="AT70" s="954"/>
      <c r="AU70" s="954" t="s">
        <v>540</v>
      </c>
      <c r="AV70" s="954"/>
      <c r="AW70" s="954"/>
      <c r="AX70" s="954"/>
      <c r="AY70" s="954"/>
      <c r="AZ70" s="955"/>
      <c r="BA70" s="955"/>
      <c r="BB70" s="955"/>
      <c r="BC70" s="955"/>
      <c r="BD70" s="956"/>
      <c r="BE70" s="232"/>
      <c r="BF70" s="232"/>
      <c r="BG70" s="232"/>
      <c r="BH70" s="232"/>
      <c r="BI70" s="232"/>
      <c r="BJ70" s="232"/>
      <c r="BK70" s="232"/>
      <c r="BL70" s="232"/>
      <c r="BM70" s="232"/>
      <c r="BN70" s="232"/>
      <c r="BO70" s="232"/>
      <c r="BP70" s="232"/>
      <c r="BQ70" s="229">
        <v>64</v>
      </c>
      <c r="BR70" s="234"/>
      <c r="BS70" s="928"/>
      <c r="BT70" s="929"/>
      <c r="BU70" s="929"/>
      <c r="BV70" s="929"/>
      <c r="BW70" s="929"/>
      <c r="BX70" s="929"/>
      <c r="BY70" s="929"/>
      <c r="BZ70" s="929"/>
      <c r="CA70" s="929"/>
      <c r="CB70" s="929"/>
      <c r="CC70" s="929"/>
      <c r="CD70" s="929"/>
      <c r="CE70" s="929"/>
      <c r="CF70" s="929"/>
      <c r="CG70" s="938"/>
      <c r="CH70" s="939"/>
      <c r="CI70" s="940"/>
      <c r="CJ70" s="940"/>
      <c r="CK70" s="940"/>
      <c r="CL70" s="941"/>
      <c r="CM70" s="939"/>
      <c r="CN70" s="940"/>
      <c r="CO70" s="940"/>
      <c r="CP70" s="940"/>
      <c r="CQ70" s="941"/>
      <c r="CR70" s="939"/>
      <c r="CS70" s="940"/>
      <c r="CT70" s="940"/>
      <c r="CU70" s="940"/>
      <c r="CV70" s="941"/>
      <c r="CW70" s="939"/>
      <c r="CX70" s="940"/>
      <c r="CY70" s="940"/>
      <c r="CZ70" s="940"/>
      <c r="DA70" s="941"/>
      <c r="DB70" s="939"/>
      <c r="DC70" s="940"/>
      <c r="DD70" s="940"/>
      <c r="DE70" s="940"/>
      <c r="DF70" s="941"/>
      <c r="DG70" s="939"/>
      <c r="DH70" s="940"/>
      <c r="DI70" s="940"/>
      <c r="DJ70" s="940"/>
      <c r="DK70" s="941"/>
      <c r="DL70" s="939"/>
      <c r="DM70" s="940"/>
      <c r="DN70" s="940"/>
      <c r="DO70" s="940"/>
      <c r="DP70" s="941"/>
      <c r="DQ70" s="939"/>
      <c r="DR70" s="940"/>
      <c r="DS70" s="940"/>
      <c r="DT70" s="940"/>
      <c r="DU70" s="941"/>
      <c r="DV70" s="928"/>
      <c r="DW70" s="929"/>
      <c r="DX70" s="929"/>
      <c r="DY70" s="929"/>
      <c r="DZ70" s="930"/>
      <c r="EA70" s="221"/>
    </row>
    <row r="71" spans="1:131" ht="26.25" customHeight="1" x14ac:dyDescent="0.2">
      <c r="A71" s="229">
        <v>4</v>
      </c>
      <c r="B71" s="957" t="s">
        <v>595</v>
      </c>
      <c r="C71" s="958"/>
      <c r="D71" s="958"/>
      <c r="E71" s="958"/>
      <c r="F71" s="958"/>
      <c r="G71" s="958"/>
      <c r="H71" s="958"/>
      <c r="I71" s="958"/>
      <c r="J71" s="958"/>
      <c r="K71" s="958"/>
      <c r="L71" s="958"/>
      <c r="M71" s="958"/>
      <c r="N71" s="958"/>
      <c r="O71" s="958"/>
      <c r="P71" s="959"/>
      <c r="Q71" s="960">
        <v>110</v>
      </c>
      <c r="R71" s="954"/>
      <c r="S71" s="954"/>
      <c r="T71" s="954"/>
      <c r="U71" s="954"/>
      <c r="V71" s="954">
        <v>77</v>
      </c>
      <c r="W71" s="954"/>
      <c r="X71" s="954"/>
      <c r="Y71" s="954"/>
      <c r="Z71" s="954"/>
      <c r="AA71" s="954">
        <v>34</v>
      </c>
      <c r="AB71" s="954"/>
      <c r="AC71" s="954"/>
      <c r="AD71" s="954"/>
      <c r="AE71" s="954"/>
      <c r="AF71" s="954">
        <v>34</v>
      </c>
      <c r="AG71" s="954"/>
      <c r="AH71" s="954"/>
      <c r="AI71" s="954"/>
      <c r="AJ71" s="954"/>
      <c r="AK71" s="954" t="s">
        <v>540</v>
      </c>
      <c r="AL71" s="954"/>
      <c r="AM71" s="954"/>
      <c r="AN71" s="954"/>
      <c r="AO71" s="954"/>
      <c r="AP71" s="954" t="s">
        <v>540</v>
      </c>
      <c r="AQ71" s="954"/>
      <c r="AR71" s="954"/>
      <c r="AS71" s="954"/>
      <c r="AT71" s="954"/>
      <c r="AU71" s="954" t="s">
        <v>540</v>
      </c>
      <c r="AV71" s="954"/>
      <c r="AW71" s="954"/>
      <c r="AX71" s="954"/>
      <c r="AY71" s="954"/>
      <c r="AZ71" s="955"/>
      <c r="BA71" s="955"/>
      <c r="BB71" s="955"/>
      <c r="BC71" s="955"/>
      <c r="BD71" s="956"/>
      <c r="BE71" s="232"/>
      <c r="BF71" s="232"/>
      <c r="BG71" s="232"/>
      <c r="BH71" s="232"/>
      <c r="BI71" s="232"/>
      <c r="BJ71" s="232"/>
      <c r="BK71" s="232"/>
      <c r="BL71" s="232"/>
      <c r="BM71" s="232"/>
      <c r="BN71" s="232"/>
      <c r="BO71" s="232"/>
      <c r="BP71" s="232"/>
      <c r="BQ71" s="229">
        <v>65</v>
      </c>
      <c r="BR71" s="234"/>
      <c r="BS71" s="928"/>
      <c r="BT71" s="929"/>
      <c r="BU71" s="929"/>
      <c r="BV71" s="929"/>
      <c r="BW71" s="929"/>
      <c r="BX71" s="929"/>
      <c r="BY71" s="929"/>
      <c r="BZ71" s="929"/>
      <c r="CA71" s="929"/>
      <c r="CB71" s="929"/>
      <c r="CC71" s="929"/>
      <c r="CD71" s="929"/>
      <c r="CE71" s="929"/>
      <c r="CF71" s="929"/>
      <c r="CG71" s="938"/>
      <c r="CH71" s="939"/>
      <c r="CI71" s="940"/>
      <c r="CJ71" s="940"/>
      <c r="CK71" s="940"/>
      <c r="CL71" s="941"/>
      <c r="CM71" s="939"/>
      <c r="CN71" s="940"/>
      <c r="CO71" s="940"/>
      <c r="CP71" s="940"/>
      <c r="CQ71" s="941"/>
      <c r="CR71" s="939"/>
      <c r="CS71" s="940"/>
      <c r="CT71" s="940"/>
      <c r="CU71" s="940"/>
      <c r="CV71" s="941"/>
      <c r="CW71" s="939"/>
      <c r="CX71" s="940"/>
      <c r="CY71" s="940"/>
      <c r="CZ71" s="940"/>
      <c r="DA71" s="941"/>
      <c r="DB71" s="939"/>
      <c r="DC71" s="940"/>
      <c r="DD71" s="940"/>
      <c r="DE71" s="940"/>
      <c r="DF71" s="941"/>
      <c r="DG71" s="939"/>
      <c r="DH71" s="940"/>
      <c r="DI71" s="940"/>
      <c r="DJ71" s="940"/>
      <c r="DK71" s="941"/>
      <c r="DL71" s="939"/>
      <c r="DM71" s="940"/>
      <c r="DN71" s="940"/>
      <c r="DO71" s="940"/>
      <c r="DP71" s="941"/>
      <c r="DQ71" s="939"/>
      <c r="DR71" s="940"/>
      <c r="DS71" s="940"/>
      <c r="DT71" s="940"/>
      <c r="DU71" s="941"/>
      <c r="DV71" s="928"/>
      <c r="DW71" s="929"/>
      <c r="DX71" s="929"/>
      <c r="DY71" s="929"/>
      <c r="DZ71" s="930"/>
      <c r="EA71" s="221"/>
    </row>
    <row r="72" spans="1:131" ht="26.25" customHeight="1" x14ac:dyDescent="0.2">
      <c r="A72" s="229">
        <v>5</v>
      </c>
      <c r="B72" s="957" t="s">
        <v>596</v>
      </c>
      <c r="C72" s="958"/>
      <c r="D72" s="958"/>
      <c r="E72" s="958"/>
      <c r="F72" s="958"/>
      <c r="G72" s="958"/>
      <c r="H72" s="958"/>
      <c r="I72" s="958"/>
      <c r="J72" s="958"/>
      <c r="K72" s="958"/>
      <c r="L72" s="958"/>
      <c r="M72" s="958"/>
      <c r="N72" s="958"/>
      <c r="O72" s="958"/>
      <c r="P72" s="959"/>
      <c r="Q72" s="960">
        <v>5991</v>
      </c>
      <c r="R72" s="954"/>
      <c r="S72" s="954"/>
      <c r="T72" s="954"/>
      <c r="U72" s="954"/>
      <c r="V72" s="954">
        <v>5667</v>
      </c>
      <c r="W72" s="954"/>
      <c r="X72" s="954"/>
      <c r="Y72" s="954"/>
      <c r="Z72" s="954"/>
      <c r="AA72" s="954">
        <v>324</v>
      </c>
      <c r="AB72" s="954"/>
      <c r="AC72" s="954"/>
      <c r="AD72" s="954"/>
      <c r="AE72" s="954"/>
      <c r="AF72" s="954">
        <v>6100</v>
      </c>
      <c r="AG72" s="954"/>
      <c r="AH72" s="954"/>
      <c r="AI72" s="954"/>
      <c r="AJ72" s="954"/>
      <c r="AK72" s="954" t="s">
        <v>540</v>
      </c>
      <c r="AL72" s="954"/>
      <c r="AM72" s="954"/>
      <c r="AN72" s="954"/>
      <c r="AO72" s="954"/>
      <c r="AP72" s="954">
        <v>4234</v>
      </c>
      <c r="AQ72" s="954"/>
      <c r="AR72" s="954"/>
      <c r="AS72" s="954"/>
      <c r="AT72" s="954"/>
      <c r="AU72" s="954" t="s">
        <v>540</v>
      </c>
      <c r="AV72" s="954"/>
      <c r="AW72" s="954"/>
      <c r="AX72" s="954"/>
      <c r="AY72" s="954"/>
      <c r="AZ72" s="955"/>
      <c r="BA72" s="955"/>
      <c r="BB72" s="955"/>
      <c r="BC72" s="955"/>
      <c r="BD72" s="956"/>
      <c r="BE72" s="232"/>
      <c r="BF72" s="232"/>
      <c r="BG72" s="232"/>
      <c r="BH72" s="232"/>
      <c r="BI72" s="232"/>
      <c r="BJ72" s="232"/>
      <c r="BK72" s="232"/>
      <c r="BL72" s="232"/>
      <c r="BM72" s="232"/>
      <c r="BN72" s="232"/>
      <c r="BO72" s="232"/>
      <c r="BP72" s="232"/>
      <c r="BQ72" s="229">
        <v>66</v>
      </c>
      <c r="BR72" s="234"/>
      <c r="BS72" s="928"/>
      <c r="BT72" s="929"/>
      <c r="BU72" s="929"/>
      <c r="BV72" s="929"/>
      <c r="BW72" s="929"/>
      <c r="BX72" s="929"/>
      <c r="BY72" s="929"/>
      <c r="BZ72" s="929"/>
      <c r="CA72" s="929"/>
      <c r="CB72" s="929"/>
      <c r="CC72" s="929"/>
      <c r="CD72" s="929"/>
      <c r="CE72" s="929"/>
      <c r="CF72" s="929"/>
      <c r="CG72" s="938"/>
      <c r="CH72" s="939"/>
      <c r="CI72" s="940"/>
      <c r="CJ72" s="940"/>
      <c r="CK72" s="940"/>
      <c r="CL72" s="941"/>
      <c r="CM72" s="939"/>
      <c r="CN72" s="940"/>
      <c r="CO72" s="940"/>
      <c r="CP72" s="940"/>
      <c r="CQ72" s="941"/>
      <c r="CR72" s="939"/>
      <c r="CS72" s="940"/>
      <c r="CT72" s="940"/>
      <c r="CU72" s="940"/>
      <c r="CV72" s="941"/>
      <c r="CW72" s="939"/>
      <c r="CX72" s="940"/>
      <c r="CY72" s="940"/>
      <c r="CZ72" s="940"/>
      <c r="DA72" s="941"/>
      <c r="DB72" s="939"/>
      <c r="DC72" s="940"/>
      <c r="DD72" s="940"/>
      <c r="DE72" s="940"/>
      <c r="DF72" s="941"/>
      <c r="DG72" s="939"/>
      <c r="DH72" s="940"/>
      <c r="DI72" s="940"/>
      <c r="DJ72" s="940"/>
      <c r="DK72" s="941"/>
      <c r="DL72" s="939"/>
      <c r="DM72" s="940"/>
      <c r="DN72" s="940"/>
      <c r="DO72" s="940"/>
      <c r="DP72" s="941"/>
      <c r="DQ72" s="939"/>
      <c r="DR72" s="940"/>
      <c r="DS72" s="940"/>
      <c r="DT72" s="940"/>
      <c r="DU72" s="941"/>
      <c r="DV72" s="928"/>
      <c r="DW72" s="929"/>
      <c r="DX72" s="929"/>
      <c r="DY72" s="929"/>
      <c r="DZ72" s="930"/>
      <c r="EA72" s="221"/>
    </row>
    <row r="73" spans="1:131" ht="26.25" customHeight="1" x14ac:dyDescent="0.2">
      <c r="A73" s="229">
        <v>6</v>
      </c>
      <c r="B73" s="957" t="s">
        <v>597</v>
      </c>
      <c r="C73" s="958"/>
      <c r="D73" s="958"/>
      <c r="E73" s="958"/>
      <c r="F73" s="958"/>
      <c r="G73" s="958"/>
      <c r="H73" s="958"/>
      <c r="I73" s="958"/>
      <c r="J73" s="958"/>
      <c r="K73" s="958"/>
      <c r="L73" s="958"/>
      <c r="M73" s="958"/>
      <c r="N73" s="958"/>
      <c r="O73" s="958"/>
      <c r="P73" s="959"/>
      <c r="Q73" s="960">
        <v>4943</v>
      </c>
      <c r="R73" s="954"/>
      <c r="S73" s="954"/>
      <c r="T73" s="954"/>
      <c r="U73" s="954"/>
      <c r="V73" s="954">
        <v>4721</v>
      </c>
      <c r="W73" s="954"/>
      <c r="X73" s="954"/>
      <c r="Y73" s="954"/>
      <c r="Z73" s="954"/>
      <c r="AA73" s="954">
        <v>222</v>
      </c>
      <c r="AB73" s="954"/>
      <c r="AC73" s="954"/>
      <c r="AD73" s="954"/>
      <c r="AE73" s="954"/>
      <c r="AF73" s="954">
        <v>188</v>
      </c>
      <c r="AG73" s="954"/>
      <c r="AH73" s="954"/>
      <c r="AI73" s="954"/>
      <c r="AJ73" s="954"/>
      <c r="AK73" s="954" t="s">
        <v>540</v>
      </c>
      <c r="AL73" s="954"/>
      <c r="AM73" s="954"/>
      <c r="AN73" s="954"/>
      <c r="AO73" s="954"/>
      <c r="AP73" s="954">
        <v>2664</v>
      </c>
      <c r="AQ73" s="954"/>
      <c r="AR73" s="954"/>
      <c r="AS73" s="954"/>
      <c r="AT73" s="954"/>
      <c r="AU73" s="954">
        <v>641</v>
      </c>
      <c r="AV73" s="954"/>
      <c r="AW73" s="954"/>
      <c r="AX73" s="954"/>
      <c r="AY73" s="954"/>
      <c r="AZ73" s="955"/>
      <c r="BA73" s="955"/>
      <c r="BB73" s="955"/>
      <c r="BC73" s="955"/>
      <c r="BD73" s="956"/>
      <c r="BE73" s="232"/>
      <c r="BF73" s="232"/>
      <c r="BG73" s="232"/>
      <c r="BH73" s="232"/>
      <c r="BI73" s="232"/>
      <c r="BJ73" s="232"/>
      <c r="BK73" s="232"/>
      <c r="BL73" s="232"/>
      <c r="BM73" s="232"/>
      <c r="BN73" s="232"/>
      <c r="BO73" s="232"/>
      <c r="BP73" s="232"/>
      <c r="BQ73" s="229">
        <v>67</v>
      </c>
      <c r="BR73" s="234"/>
      <c r="BS73" s="928"/>
      <c r="BT73" s="929"/>
      <c r="BU73" s="929"/>
      <c r="BV73" s="929"/>
      <c r="BW73" s="929"/>
      <c r="BX73" s="929"/>
      <c r="BY73" s="929"/>
      <c r="BZ73" s="929"/>
      <c r="CA73" s="929"/>
      <c r="CB73" s="929"/>
      <c r="CC73" s="929"/>
      <c r="CD73" s="929"/>
      <c r="CE73" s="929"/>
      <c r="CF73" s="929"/>
      <c r="CG73" s="938"/>
      <c r="CH73" s="939"/>
      <c r="CI73" s="940"/>
      <c r="CJ73" s="940"/>
      <c r="CK73" s="940"/>
      <c r="CL73" s="941"/>
      <c r="CM73" s="939"/>
      <c r="CN73" s="940"/>
      <c r="CO73" s="940"/>
      <c r="CP73" s="940"/>
      <c r="CQ73" s="941"/>
      <c r="CR73" s="939"/>
      <c r="CS73" s="940"/>
      <c r="CT73" s="940"/>
      <c r="CU73" s="940"/>
      <c r="CV73" s="941"/>
      <c r="CW73" s="939"/>
      <c r="CX73" s="940"/>
      <c r="CY73" s="940"/>
      <c r="CZ73" s="940"/>
      <c r="DA73" s="941"/>
      <c r="DB73" s="939"/>
      <c r="DC73" s="940"/>
      <c r="DD73" s="940"/>
      <c r="DE73" s="940"/>
      <c r="DF73" s="941"/>
      <c r="DG73" s="939"/>
      <c r="DH73" s="940"/>
      <c r="DI73" s="940"/>
      <c r="DJ73" s="940"/>
      <c r="DK73" s="941"/>
      <c r="DL73" s="939"/>
      <c r="DM73" s="940"/>
      <c r="DN73" s="940"/>
      <c r="DO73" s="940"/>
      <c r="DP73" s="941"/>
      <c r="DQ73" s="939"/>
      <c r="DR73" s="940"/>
      <c r="DS73" s="940"/>
      <c r="DT73" s="940"/>
      <c r="DU73" s="941"/>
      <c r="DV73" s="928"/>
      <c r="DW73" s="929"/>
      <c r="DX73" s="929"/>
      <c r="DY73" s="929"/>
      <c r="DZ73" s="930"/>
      <c r="EA73" s="221"/>
    </row>
    <row r="74" spans="1:131" ht="26.25" customHeight="1" x14ac:dyDescent="0.2">
      <c r="A74" s="229">
        <v>7</v>
      </c>
      <c r="B74" s="957" t="s">
        <v>598</v>
      </c>
      <c r="C74" s="958"/>
      <c r="D74" s="958"/>
      <c r="E74" s="958"/>
      <c r="F74" s="958"/>
      <c r="G74" s="958"/>
      <c r="H74" s="958"/>
      <c r="I74" s="958"/>
      <c r="J74" s="958"/>
      <c r="K74" s="958"/>
      <c r="L74" s="958"/>
      <c r="M74" s="958"/>
      <c r="N74" s="958"/>
      <c r="O74" s="958"/>
      <c r="P74" s="959"/>
      <c r="Q74" s="960">
        <v>4876</v>
      </c>
      <c r="R74" s="954"/>
      <c r="S74" s="954"/>
      <c r="T74" s="954"/>
      <c r="U74" s="954"/>
      <c r="V74" s="954">
        <v>4568</v>
      </c>
      <c r="W74" s="954"/>
      <c r="X74" s="954"/>
      <c r="Y74" s="954"/>
      <c r="Z74" s="954"/>
      <c r="AA74" s="954">
        <v>308</v>
      </c>
      <c r="AB74" s="954"/>
      <c r="AC74" s="954"/>
      <c r="AD74" s="954"/>
      <c r="AE74" s="954"/>
      <c r="AF74" s="954">
        <v>4392</v>
      </c>
      <c r="AG74" s="954"/>
      <c r="AH74" s="954"/>
      <c r="AI74" s="954"/>
      <c r="AJ74" s="954"/>
      <c r="AK74" s="954" t="s">
        <v>540</v>
      </c>
      <c r="AL74" s="954"/>
      <c r="AM74" s="954"/>
      <c r="AN74" s="954"/>
      <c r="AO74" s="954"/>
      <c r="AP74" s="954">
        <v>1442</v>
      </c>
      <c r="AQ74" s="954"/>
      <c r="AR74" s="954"/>
      <c r="AS74" s="954"/>
      <c r="AT74" s="954"/>
      <c r="AU74" s="954" t="s">
        <v>540</v>
      </c>
      <c r="AV74" s="954"/>
      <c r="AW74" s="954"/>
      <c r="AX74" s="954"/>
      <c r="AY74" s="954"/>
      <c r="AZ74" s="955"/>
      <c r="BA74" s="955"/>
      <c r="BB74" s="955"/>
      <c r="BC74" s="955"/>
      <c r="BD74" s="956"/>
      <c r="BE74" s="232"/>
      <c r="BF74" s="232"/>
      <c r="BG74" s="232"/>
      <c r="BH74" s="232"/>
      <c r="BI74" s="232"/>
      <c r="BJ74" s="232"/>
      <c r="BK74" s="232"/>
      <c r="BL74" s="232"/>
      <c r="BM74" s="232"/>
      <c r="BN74" s="232"/>
      <c r="BO74" s="232"/>
      <c r="BP74" s="232"/>
      <c r="BQ74" s="229">
        <v>68</v>
      </c>
      <c r="BR74" s="234"/>
      <c r="BS74" s="928"/>
      <c r="BT74" s="929"/>
      <c r="BU74" s="929"/>
      <c r="BV74" s="929"/>
      <c r="BW74" s="929"/>
      <c r="BX74" s="929"/>
      <c r="BY74" s="929"/>
      <c r="BZ74" s="929"/>
      <c r="CA74" s="929"/>
      <c r="CB74" s="929"/>
      <c r="CC74" s="929"/>
      <c r="CD74" s="929"/>
      <c r="CE74" s="929"/>
      <c r="CF74" s="929"/>
      <c r="CG74" s="938"/>
      <c r="CH74" s="939"/>
      <c r="CI74" s="940"/>
      <c r="CJ74" s="940"/>
      <c r="CK74" s="940"/>
      <c r="CL74" s="941"/>
      <c r="CM74" s="939"/>
      <c r="CN74" s="940"/>
      <c r="CO74" s="940"/>
      <c r="CP74" s="940"/>
      <c r="CQ74" s="941"/>
      <c r="CR74" s="939"/>
      <c r="CS74" s="940"/>
      <c r="CT74" s="940"/>
      <c r="CU74" s="940"/>
      <c r="CV74" s="941"/>
      <c r="CW74" s="939"/>
      <c r="CX74" s="940"/>
      <c r="CY74" s="940"/>
      <c r="CZ74" s="940"/>
      <c r="DA74" s="941"/>
      <c r="DB74" s="939"/>
      <c r="DC74" s="940"/>
      <c r="DD74" s="940"/>
      <c r="DE74" s="940"/>
      <c r="DF74" s="941"/>
      <c r="DG74" s="939"/>
      <c r="DH74" s="940"/>
      <c r="DI74" s="940"/>
      <c r="DJ74" s="940"/>
      <c r="DK74" s="941"/>
      <c r="DL74" s="939"/>
      <c r="DM74" s="940"/>
      <c r="DN74" s="940"/>
      <c r="DO74" s="940"/>
      <c r="DP74" s="941"/>
      <c r="DQ74" s="939"/>
      <c r="DR74" s="940"/>
      <c r="DS74" s="940"/>
      <c r="DT74" s="940"/>
      <c r="DU74" s="941"/>
      <c r="DV74" s="928"/>
      <c r="DW74" s="929"/>
      <c r="DX74" s="929"/>
      <c r="DY74" s="929"/>
      <c r="DZ74" s="930"/>
      <c r="EA74" s="221"/>
    </row>
    <row r="75" spans="1:131" ht="26.25" customHeight="1" x14ac:dyDescent="0.2">
      <c r="A75" s="229">
        <v>8</v>
      </c>
      <c r="B75" s="957" t="s">
        <v>599</v>
      </c>
      <c r="C75" s="958"/>
      <c r="D75" s="958"/>
      <c r="E75" s="958"/>
      <c r="F75" s="958"/>
      <c r="G75" s="958"/>
      <c r="H75" s="958"/>
      <c r="I75" s="958"/>
      <c r="J75" s="958"/>
      <c r="K75" s="958"/>
      <c r="L75" s="958"/>
      <c r="M75" s="958"/>
      <c r="N75" s="958"/>
      <c r="O75" s="958"/>
      <c r="P75" s="959"/>
      <c r="Q75" s="961">
        <v>1523</v>
      </c>
      <c r="R75" s="962"/>
      <c r="S75" s="962"/>
      <c r="T75" s="962"/>
      <c r="U75" s="963"/>
      <c r="V75" s="964">
        <v>1410</v>
      </c>
      <c r="W75" s="962"/>
      <c r="X75" s="962"/>
      <c r="Y75" s="962"/>
      <c r="Z75" s="963"/>
      <c r="AA75" s="964">
        <v>113</v>
      </c>
      <c r="AB75" s="962"/>
      <c r="AC75" s="962"/>
      <c r="AD75" s="962"/>
      <c r="AE75" s="963"/>
      <c r="AF75" s="964">
        <v>108</v>
      </c>
      <c r="AG75" s="962"/>
      <c r="AH75" s="962"/>
      <c r="AI75" s="962"/>
      <c r="AJ75" s="963"/>
      <c r="AK75" s="964" t="s">
        <v>540</v>
      </c>
      <c r="AL75" s="962"/>
      <c r="AM75" s="962"/>
      <c r="AN75" s="962"/>
      <c r="AO75" s="963"/>
      <c r="AP75" s="964">
        <v>149</v>
      </c>
      <c r="AQ75" s="962"/>
      <c r="AR75" s="962"/>
      <c r="AS75" s="962"/>
      <c r="AT75" s="963"/>
      <c r="AU75" s="964" t="s">
        <v>540</v>
      </c>
      <c r="AV75" s="962"/>
      <c r="AW75" s="962"/>
      <c r="AX75" s="962"/>
      <c r="AY75" s="963"/>
      <c r="AZ75" s="955"/>
      <c r="BA75" s="955"/>
      <c r="BB75" s="955"/>
      <c r="BC75" s="955"/>
      <c r="BD75" s="956"/>
      <c r="BE75" s="232"/>
      <c r="BF75" s="232"/>
      <c r="BG75" s="232"/>
      <c r="BH75" s="232"/>
      <c r="BI75" s="232"/>
      <c r="BJ75" s="232"/>
      <c r="BK75" s="232"/>
      <c r="BL75" s="232"/>
      <c r="BM75" s="232"/>
      <c r="BN75" s="232"/>
      <c r="BO75" s="232"/>
      <c r="BP75" s="232"/>
      <c r="BQ75" s="229">
        <v>69</v>
      </c>
      <c r="BR75" s="234"/>
      <c r="BS75" s="928"/>
      <c r="BT75" s="929"/>
      <c r="BU75" s="929"/>
      <c r="BV75" s="929"/>
      <c r="BW75" s="929"/>
      <c r="BX75" s="929"/>
      <c r="BY75" s="929"/>
      <c r="BZ75" s="929"/>
      <c r="CA75" s="929"/>
      <c r="CB75" s="929"/>
      <c r="CC75" s="929"/>
      <c r="CD75" s="929"/>
      <c r="CE75" s="929"/>
      <c r="CF75" s="929"/>
      <c r="CG75" s="938"/>
      <c r="CH75" s="939"/>
      <c r="CI75" s="940"/>
      <c r="CJ75" s="940"/>
      <c r="CK75" s="940"/>
      <c r="CL75" s="941"/>
      <c r="CM75" s="939"/>
      <c r="CN75" s="940"/>
      <c r="CO75" s="940"/>
      <c r="CP75" s="940"/>
      <c r="CQ75" s="941"/>
      <c r="CR75" s="939"/>
      <c r="CS75" s="940"/>
      <c r="CT75" s="940"/>
      <c r="CU75" s="940"/>
      <c r="CV75" s="941"/>
      <c r="CW75" s="939"/>
      <c r="CX75" s="940"/>
      <c r="CY75" s="940"/>
      <c r="CZ75" s="940"/>
      <c r="DA75" s="941"/>
      <c r="DB75" s="939"/>
      <c r="DC75" s="940"/>
      <c r="DD75" s="940"/>
      <c r="DE75" s="940"/>
      <c r="DF75" s="941"/>
      <c r="DG75" s="939"/>
      <c r="DH75" s="940"/>
      <c r="DI75" s="940"/>
      <c r="DJ75" s="940"/>
      <c r="DK75" s="941"/>
      <c r="DL75" s="939"/>
      <c r="DM75" s="940"/>
      <c r="DN75" s="940"/>
      <c r="DO75" s="940"/>
      <c r="DP75" s="941"/>
      <c r="DQ75" s="939"/>
      <c r="DR75" s="940"/>
      <c r="DS75" s="940"/>
      <c r="DT75" s="940"/>
      <c r="DU75" s="941"/>
      <c r="DV75" s="928"/>
      <c r="DW75" s="929"/>
      <c r="DX75" s="929"/>
      <c r="DY75" s="929"/>
      <c r="DZ75" s="930"/>
      <c r="EA75" s="221"/>
    </row>
    <row r="76" spans="1:131" ht="26.25" customHeight="1" x14ac:dyDescent="0.2">
      <c r="A76" s="229">
        <v>9</v>
      </c>
      <c r="B76" s="957" t="s">
        <v>600</v>
      </c>
      <c r="C76" s="958"/>
      <c r="D76" s="958"/>
      <c r="E76" s="958"/>
      <c r="F76" s="958"/>
      <c r="G76" s="958"/>
      <c r="H76" s="958"/>
      <c r="I76" s="958"/>
      <c r="J76" s="958"/>
      <c r="K76" s="958"/>
      <c r="L76" s="958"/>
      <c r="M76" s="958"/>
      <c r="N76" s="958"/>
      <c r="O76" s="958"/>
      <c r="P76" s="959"/>
      <c r="Q76" s="961">
        <v>2584</v>
      </c>
      <c r="R76" s="962"/>
      <c r="S76" s="962"/>
      <c r="T76" s="962"/>
      <c r="U76" s="963"/>
      <c r="V76" s="964">
        <v>2324</v>
      </c>
      <c r="W76" s="962"/>
      <c r="X76" s="962"/>
      <c r="Y76" s="962"/>
      <c r="Z76" s="963"/>
      <c r="AA76" s="964">
        <v>261</v>
      </c>
      <c r="AB76" s="962"/>
      <c r="AC76" s="962"/>
      <c r="AD76" s="962"/>
      <c r="AE76" s="963"/>
      <c r="AF76" s="964">
        <v>261</v>
      </c>
      <c r="AG76" s="962"/>
      <c r="AH76" s="962"/>
      <c r="AI76" s="962"/>
      <c r="AJ76" s="963"/>
      <c r="AK76" s="964">
        <v>168</v>
      </c>
      <c r="AL76" s="962"/>
      <c r="AM76" s="962"/>
      <c r="AN76" s="962"/>
      <c r="AO76" s="963"/>
      <c r="AP76" s="964" t="s">
        <v>540</v>
      </c>
      <c r="AQ76" s="962"/>
      <c r="AR76" s="962"/>
      <c r="AS76" s="962"/>
      <c r="AT76" s="963"/>
      <c r="AU76" s="964" t="s">
        <v>540</v>
      </c>
      <c r="AV76" s="962"/>
      <c r="AW76" s="962"/>
      <c r="AX76" s="962"/>
      <c r="AY76" s="963"/>
      <c r="AZ76" s="955"/>
      <c r="BA76" s="955"/>
      <c r="BB76" s="955"/>
      <c r="BC76" s="955"/>
      <c r="BD76" s="956"/>
      <c r="BE76" s="232"/>
      <c r="BF76" s="232"/>
      <c r="BG76" s="232"/>
      <c r="BH76" s="232"/>
      <c r="BI76" s="232"/>
      <c r="BJ76" s="232"/>
      <c r="BK76" s="232"/>
      <c r="BL76" s="232"/>
      <c r="BM76" s="232"/>
      <c r="BN76" s="232"/>
      <c r="BO76" s="232"/>
      <c r="BP76" s="232"/>
      <c r="BQ76" s="229">
        <v>70</v>
      </c>
      <c r="BR76" s="234"/>
      <c r="BS76" s="928"/>
      <c r="BT76" s="929"/>
      <c r="BU76" s="929"/>
      <c r="BV76" s="929"/>
      <c r="BW76" s="929"/>
      <c r="BX76" s="929"/>
      <c r="BY76" s="929"/>
      <c r="BZ76" s="929"/>
      <c r="CA76" s="929"/>
      <c r="CB76" s="929"/>
      <c r="CC76" s="929"/>
      <c r="CD76" s="929"/>
      <c r="CE76" s="929"/>
      <c r="CF76" s="929"/>
      <c r="CG76" s="938"/>
      <c r="CH76" s="939"/>
      <c r="CI76" s="940"/>
      <c r="CJ76" s="940"/>
      <c r="CK76" s="940"/>
      <c r="CL76" s="941"/>
      <c r="CM76" s="939"/>
      <c r="CN76" s="940"/>
      <c r="CO76" s="940"/>
      <c r="CP76" s="940"/>
      <c r="CQ76" s="941"/>
      <c r="CR76" s="939"/>
      <c r="CS76" s="940"/>
      <c r="CT76" s="940"/>
      <c r="CU76" s="940"/>
      <c r="CV76" s="941"/>
      <c r="CW76" s="939"/>
      <c r="CX76" s="940"/>
      <c r="CY76" s="940"/>
      <c r="CZ76" s="940"/>
      <c r="DA76" s="941"/>
      <c r="DB76" s="939"/>
      <c r="DC76" s="940"/>
      <c r="DD76" s="940"/>
      <c r="DE76" s="940"/>
      <c r="DF76" s="941"/>
      <c r="DG76" s="939"/>
      <c r="DH76" s="940"/>
      <c r="DI76" s="940"/>
      <c r="DJ76" s="940"/>
      <c r="DK76" s="941"/>
      <c r="DL76" s="939"/>
      <c r="DM76" s="940"/>
      <c r="DN76" s="940"/>
      <c r="DO76" s="940"/>
      <c r="DP76" s="941"/>
      <c r="DQ76" s="939"/>
      <c r="DR76" s="940"/>
      <c r="DS76" s="940"/>
      <c r="DT76" s="940"/>
      <c r="DU76" s="941"/>
      <c r="DV76" s="928"/>
      <c r="DW76" s="929"/>
      <c r="DX76" s="929"/>
      <c r="DY76" s="929"/>
      <c r="DZ76" s="930"/>
      <c r="EA76" s="221"/>
    </row>
    <row r="77" spans="1:131" ht="26.25" customHeight="1" x14ac:dyDescent="0.2">
      <c r="A77" s="229">
        <v>10</v>
      </c>
      <c r="B77" s="957" t="s">
        <v>601</v>
      </c>
      <c r="C77" s="958"/>
      <c r="D77" s="958"/>
      <c r="E77" s="958"/>
      <c r="F77" s="958"/>
      <c r="G77" s="958"/>
      <c r="H77" s="958"/>
      <c r="I77" s="958"/>
      <c r="J77" s="958"/>
      <c r="K77" s="958"/>
      <c r="L77" s="958"/>
      <c r="M77" s="958"/>
      <c r="N77" s="958"/>
      <c r="O77" s="958"/>
      <c r="P77" s="959"/>
      <c r="Q77" s="961">
        <v>698021</v>
      </c>
      <c r="R77" s="962"/>
      <c r="S77" s="962"/>
      <c r="T77" s="962"/>
      <c r="U77" s="963"/>
      <c r="V77" s="964">
        <v>682226</v>
      </c>
      <c r="W77" s="962"/>
      <c r="X77" s="962"/>
      <c r="Y77" s="962"/>
      <c r="Z77" s="963"/>
      <c r="AA77" s="964">
        <v>15795</v>
      </c>
      <c r="AB77" s="962"/>
      <c r="AC77" s="962"/>
      <c r="AD77" s="962"/>
      <c r="AE77" s="963"/>
      <c r="AF77" s="964">
        <v>15795</v>
      </c>
      <c r="AG77" s="962"/>
      <c r="AH77" s="962"/>
      <c r="AI77" s="962"/>
      <c r="AJ77" s="963"/>
      <c r="AK77" s="964">
        <v>3838</v>
      </c>
      <c r="AL77" s="962"/>
      <c r="AM77" s="962"/>
      <c r="AN77" s="962"/>
      <c r="AO77" s="963"/>
      <c r="AP77" s="964" t="s">
        <v>540</v>
      </c>
      <c r="AQ77" s="962"/>
      <c r="AR77" s="962"/>
      <c r="AS77" s="962"/>
      <c r="AT77" s="963"/>
      <c r="AU77" s="964" t="s">
        <v>540</v>
      </c>
      <c r="AV77" s="962"/>
      <c r="AW77" s="962"/>
      <c r="AX77" s="962"/>
      <c r="AY77" s="963"/>
      <c r="AZ77" s="955"/>
      <c r="BA77" s="955"/>
      <c r="BB77" s="955"/>
      <c r="BC77" s="955"/>
      <c r="BD77" s="956"/>
      <c r="BE77" s="232"/>
      <c r="BF77" s="232"/>
      <c r="BG77" s="232"/>
      <c r="BH77" s="232"/>
      <c r="BI77" s="232"/>
      <c r="BJ77" s="232"/>
      <c r="BK77" s="232"/>
      <c r="BL77" s="232"/>
      <c r="BM77" s="232"/>
      <c r="BN77" s="232"/>
      <c r="BO77" s="232"/>
      <c r="BP77" s="232"/>
      <c r="BQ77" s="229">
        <v>71</v>
      </c>
      <c r="BR77" s="234"/>
      <c r="BS77" s="928"/>
      <c r="BT77" s="929"/>
      <c r="BU77" s="929"/>
      <c r="BV77" s="929"/>
      <c r="BW77" s="929"/>
      <c r="BX77" s="929"/>
      <c r="BY77" s="929"/>
      <c r="BZ77" s="929"/>
      <c r="CA77" s="929"/>
      <c r="CB77" s="929"/>
      <c r="CC77" s="929"/>
      <c r="CD77" s="929"/>
      <c r="CE77" s="929"/>
      <c r="CF77" s="929"/>
      <c r="CG77" s="938"/>
      <c r="CH77" s="939"/>
      <c r="CI77" s="940"/>
      <c r="CJ77" s="940"/>
      <c r="CK77" s="940"/>
      <c r="CL77" s="941"/>
      <c r="CM77" s="939"/>
      <c r="CN77" s="940"/>
      <c r="CO77" s="940"/>
      <c r="CP77" s="940"/>
      <c r="CQ77" s="941"/>
      <c r="CR77" s="939"/>
      <c r="CS77" s="940"/>
      <c r="CT77" s="940"/>
      <c r="CU77" s="940"/>
      <c r="CV77" s="941"/>
      <c r="CW77" s="939"/>
      <c r="CX77" s="940"/>
      <c r="CY77" s="940"/>
      <c r="CZ77" s="940"/>
      <c r="DA77" s="941"/>
      <c r="DB77" s="939"/>
      <c r="DC77" s="940"/>
      <c r="DD77" s="940"/>
      <c r="DE77" s="940"/>
      <c r="DF77" s="941"/>
      <c r="DG77" s="939"/>
      <c r="DH77" s="940"/>
      <c r="DI77" s="940"/>
      <c r="DJ77" s="940"/>
      <c r="DK77" s="941"/>
      <c r="DL77" s="939"/>
      <c r="DM77" s="940"/>
      <c r="DN77" s="940"/>
      <c r="DO77" s="940"/>
      <c r="DP77" s="941"/>
      <c r="DQ77" s="939"/>
      <c r="DR77" s="940"/>
      <c r="DS77" s="940"/>
      <c r="DT77" s="940"/>
      <c r="DU77" s="941"/>
      <c r="DV77" s="928"/>
      <c r="DW77" s="929"/>
      <c r="DX77" s="929"/>
      <c r="DY77" s="929"/>
      <c r="DZ77" s="930"/>
      <c r="EA77" s="221"/>
    </row>
    <row r="78" spans="1:131" ht="26.25" customHeight="1" x14ac:dyDescent="0.2">
      <c r="A78" s="229">
        <v>11</v>
      </c>
      <c r="B78" s="957"/>
      <c r="C78" s="958"/>
      <c r="D78" s="958"/>
      <c r="E78" s="958"/>
      <c r="F78" s="958"/>
      <c r="G78" s="958"/>
      <c r="H78" s="958"/>
      <c r="I78" s="958"/>
      <c r="J78" s="958"/>
      <c r="K78" s="958"/>
      <c r="L78" s="958"/>
      <c r="M78" s="958"/>
      <c r="N78" s="958"/>
      <c r="O78" s="958"/>
      <c r="P78" s="959"/>
      <c r="Q78" s="960"/>
      <c r="R78" s="954"/>
      <c r="S78" s="954"/>
      <c r="T78" s="954"/>
      <c r="U78" s="954"/>
      <c r="V78" s="954"/>
      <c r="W78" s="954"/>
      <c r="X78" s="954"/>
      <c r="Y78" s="954"/>
      <c r="Z78" s="954"/>
      <c r="AA78" s="954"/>
      <c r="AB78" s="954"/>
      <c r="AC78" s="954"/>
      <c r="AD78" s="954"/>
      <c r="AE78" s="954"/>
      <c r="AF78" s="954"/>
      <c r="AG78" s="954"/>
      <c r="AH78" s="954"/>
      <c r="AI78" s="954"/>
      <c r="AJ78" s="954"/>
      <c r="AK78" s="954"/>
      <c r="AL78" s="954"/>
      <c r="AM78" s="954"/>
      <c r="AN78" s="954"/>
      <c r="AO78" s="954"/>
      <c r="AP78" s="954"/>
      <c r="AQ78" s="954"/>
      <c r="AR78" s="954"/>
      <c r="AS78" s="954"/>
      <c r="AT78" s="954"/>
      <c r="AU78" s="954"/>
      <c r="AV78" s="954"/>
      <c r="AW78" s="954"/>
      <c r="AX78" s="954"/>
      <c r="AY78" s="954"/>
      <c r="AZ78" s="955"/>
      <c r="BA78" s="955"/>
      <c r="BB78" s="955"/>
      <c r="BC78" s="955"/>
      <c r="BD78" s="956"/>
      <c r="BE78" s="232"/>
      <c r="BF78" s="232"/>
      <c r="BG78" s="232"/>
      <c r="BH78" s="232"/>
      <c r="BI78" s="232"/>
      <c r="BJ78" s="221"/>
      <c r="BK78" s="221"/>
      <c r="BL78" s="221"/>
      <c r="BM78" s="221"/>
      <c r="BN78" s="221"/>
      <c r="BO78" s="232"/>
      <c r="BP78" s="232"/>
      <c r="BQ78" s="229">
        <v>72</v>
      </c>
      <c r="BR78" s="234"/>
      <c r="BS78" s="928"/>
      <c r="BT78" s="929"/>
      <c r="BU78" s="929"/>
      <c r="BV78" s="929"/>
      <c r="BW78" s="929"/>
      <c r="BX78" s="929"/>
      <c r="BY78" s="929"/>
      <c r="BZ78" s="929"/>
      <c r="CA78" s="929"/>
      <c r="CB78" s="929"/>
      <c r="CC78" s="929"/>
      <c r="CD78" s="929"/>
      <c r="CE78" s="929"/>
      <c r="CF78" s="929"/>
      <c r="CG78" s="938"/>
      <c r="CH78" s="939"/>
      <c r="CI78" s="940"/>
      <c r="CJ78" s="940"/>
      <c r="CK78" s="940"/>
      <c r="CL78" s="941"/>
      <c r="CM78" s="939"/>
      <c r="CN78" s="940"/>
      <c r="CO78" s="940"/>
      <c r="CP78" s="940"/>
      <c r="CQ78" s="941"/>
      <c r="CR78" s="939"/>
      <c r="CS78" s="940"/>
      <c r="CT78" s="940"/>
      <c r="CU78" s="940"/>
      <c r="CV78" s="941"/>
      <c r="CW78" s="939"/>
      <c r="CX78" s="940"/>
      <c r="CY78" s="940"/>
      <c r="CZ78" s="940"/>
      <c r="DA78" s="941"/>
      <c r="DB78" s="939"/>
      <c r="DC78" s="940"/>
      <c r="DD78" s="940"/>
      <c r="DE78" s="940"/>
      <c r="DF78" s="941"/>
      <c r="DG78" s="939"/>
      <c r="DH78" s="940"/>
      <c r="DI78" s="940"/>
      <c r="DJ78" s="940"/>
      <c r="DK78" s="941"/>
      <c r="DL78" s="939"/>
      <c r="DM78" s="940"/>
      <c r="DN78" s="940"/>
      <c r="DO78" s="940"/>
      <c r="DP78" s="941"/>
      <c r="DQ78" s="939"/>
      <c r="DR78" s="940"/>
      <c r="DS78" s="940"/>
      <c r="DT78" s="940"/>
      <c r="DU78" s="941"/>
      <c r="DV78" s="928"/>
      <c r="DW78" s="929"/>
      <c r="DX78" s="929"/>
      <c r="DY78" s="929"/>
      <c r="DZ78" s="930"/>
      <c r="EA78" s="221"/>
    </row>
    <row r="79" spans="1:131" ht="26.25" customHeight="1" x14ac:dyDescent="0.2">
      <c r="A79" s="229">
        <v>12</v>
      </c>
      <c r="B79" s="957"/>
      <c r="C79" s="958"/>
      <c r="D79" s="958"/>
      <c r="E79" s="958"/>
      <c r="F79" s="958"/>
      <c r="G79" s="958"/>
      <c r="H79" s="958"/>
      <c r="I79" s="958"/>
      <c r="J79" s="958"/>
      <c r="K79" s="958"/>
      <c r="L79" s="958"/>
      <c r="M79" s="958"/>
      <c r="N79" s="958"/>
      <c r="O79" s="958"/>
      <c r="P79" s="959"/>
      <c r="Q79" s="960"/>
      <c r="R79" s="954"/>
      <c r="S79" s="954"/>
      <c r="T79" s="954"/>
      <c r="U79" s="954"/>
      <c r="V79" s="954"/>
      <c r="W79" s="954"/>
      <c r="X79" s="954"/>
      <c r="Y79" s="954"/>
      <c r="Z79" s="954"/>
      <c r="AA79" s="954"/>
      <c r="AB79" s="954"/>
      <c r="AC79" s="954"/>
      <c r="AD79" s="954"/>
      <c r="AE79" s="954"/>
      <c r="AF79" s="954"/>
      <c r="AG79" s="954"/>
      <c r="AH79" s="954"/>
      <c r="AI79" s="954"/>
      <c r="AJ79" s="954"/>
      <c r="AK79" s="954"/>
      <c r="AL79" s="954"/>
      <c r="AM79" s="954"/>
      <c r="AN79" s="954"/>
      <c r="AO79" s="954"/>
      <c r="AP79" s="954"/>
      <c r="AQ79" s="954"/>
      <c r="AR79" s="954"/>
      <c r="AS79" s="954"/>
      <c r="AT79" s="954"/>
      <c r="AU79" s="954"/>
      <c r="AV79" s="954"/>
      <c r="AW79" s="954"/>
      <c r="AX79" s="954"/>
      <c r="AY79" s="954"/>
      <c r="AZ79" s="955"/>
      <c r="BA79" s="955"/>
      <c r="BB79" s="955"/>
      <c r="BC79" s="955"/>
      <c r="BD79" s="956"/>
      <c r="BE79" s="232"/>
      <c r="BF79" s="232"/>
      <c r="BG79" s="232"/>
      <c r="BH79" s="232"/>
      <c r="BI79" s="232"/>
      <c r="BJ79" s="221"/>
      <c r="BK79" s="221"/>
      <c r="BL79" s="221"/>
      <c r="BM79" s="221"/>
      <c r="BN79" s="221"/>
      <c r="BO79" s="232"/>
      <c r="BP79" s="232"/>
      <c r="BQ79" s="229">
        <v>73</v>
      </c>
      <c r="BR79" s="234"/>
      <c r="BS79" s="928"/>
      <c r="BT79" s="929"/>
      <c r="BU79" s="929"/>
      <c r="BV79" s="929"/>
      <c r="BW79" s="929"/>
      <c r="BX79" s="929"/>
      <c r="BY79" s="929"/>
      <c r="BZ79" s="929"/>
      <c r="CA79" s="929"/>
      <c r="CB79" s="929"/>
      <c r="CC79" s="929"/>
      <c r="CD79" s="929"/>
      <c r="CE79" s="929"/>
      <c r="CF79" s="929"/>
      <c r="CG79" s="938"/>
      <c r="CH79" s="939"/>
      <c r="CI79" s="940"/>
      <c r="CJ79" s="940"/>
      <c r="CK79" s="940"/>
      <c r="CL79" s="941"/>
      <c r="CM79" s="939"/>
      <c r="CN79" s="940"/>
      <c r="CO79" s="940"/>
      <c r="CP79" s="940"/>
      <c r="CQ79" s="941"/>
      <c r="CR79" s="939"/>
      <c r="CS79" s="940"/>
      <c r="CT79" s="940"/>
      <c r="CU79" s="940"/>
      <c r="CV79" s="941"/>
      <c r="CW79" s="939"/>
      <c r="CX79" s="940"/>
      <c r="CY79" s="940"/>
      <c r="CZ79" s="940"/>
      <c r="DA79" s="941"/>
      <c r="DB79" s="939"/>
      <c r="DC79" s="940"/>
      <c r="DD79" s="940"/>
      <c r="DE79" s="940"/>
      <c r="DF79" s="941"/>
      <c r="DG79" s="939"/>
      <c r="DH79" s="940"/>
      <c r="DI79" s="940"/>
      <c r="DJ79" s="940"/>
      <c r="DK79" s="941"/>
      <c r="DL79" s="939"/>
      <c r="DM79" s="940"/>
      <c r="DN79" s="940"/>
      <c r="DO79" s="940"/>
      <c r="DP79" s="941"/>
      <c r="DQ79" s="939"/>
      <c r="DR79" s="940"/>
      <c r="DS79" s="940"/>
      <c r="DT79" s="940"/>
      <c r="DU79" s="941"/>
      <c r="DV79" s="928"/>
      <c r="DW79" s="929"/>
      <c r="DX79" s="929"/>
      <c r="DY79" s="929"/>
      <c r="DZ79" s="930"/>
      <c r="EA79" s="221"/>
    </row>
    <row r="80" spans="1:131" ht="26.25" customHeight="1" x14ac:dyDescent="0.2">
      <c r="A80" s="229">
        <v>13</v>
      </c>
      <c r="B80" s="957"/>
      <c r="C80" s="958"/>
      <c r="D80" s="958"/>
      <c r="E80" s="958"/>
      <c r="F80" s="958"/>
      <c r="G80" s="958"/>
      <c r="H80" s="958"/>
      <c r="I80" s="958"/>
      <c r="J80" s="958"/>
      <c r="K80" s="958"/>
      <c r="L80" s="958"/>
      <c r="M80" s="958"/>
      <c r="N80" s="958"/>
      <c r="O80" s="958"/>
      <c r="P80" s="959"/>
      <c r="Q80" s="960"/>
      <c r="R80" s="954"/>
      <c r="S80" s="954"/>
      <c r="T80" s="954"/>
      <c r="U80" s="954"/>
      <c r="V80" s="954"/>
      <c r="W80" s="954"/>
      <c r="X80" s="954"/>
      <c r="Y80" s="954"/>
      <c r="Z80" s="954"/>
      <c r="AA80" s="954"/>
      <c r="AB80" s="954"/>
      <c r="AC80" s="954"/>
      <c r="AD80" s="954"/>
      <c r="AE80" s="954"/>
      <c r="AF80" s="954"/>
      <c r="AG80" s="954"/>
      <c r="AH80" s="954"/>
      <c r="AI80" s="954"/>
      <c r="AJ80" s="954"/>
      <c r="AK80" s="954"/>
      <c r="AL80" s="954"/>
      <c r="AM80" s="954"/>
      <c r="AN80" s="954"/>
      <c r="AO80" s="954"/>
      <c r="AP80" s="954"/>
      <c r="AQ80" s="954"/>
      <c r="AR80" s="954"/>
      <c r="AS80" s="954"/>
      <c r="AT80" s="954"/>
      <c r="AU80" s="954"/>
      <c r="AV80" s="954"/>
      <c r="AW80" s="954"/>
      <c r="AX80" s="954"/>
      <c r="AY80" s="954"/>
      <c r="AZ80" s="955"/>
      <c r="BA80" s="955"/>
      <c r="BB80" s="955"/>
      <c r="BC80" s="955"/>
      <c r="BD80" s="956"/>
      <c r="BE80" s="232"/>
      <c r="BF80" s="232"/>
      <c r="BG80" s="232"/>
      <c r="BH80" s="232"/>
      <c r="BI80" s="232"/>
      <c r="BJ80" s="232"/>
      <c r="BK80" s="232"/>
      <c r="BL80" s="232"/>
      <c r="BM80" s="232"/>
      <c r="BN80" s="232"/>
      <c r="BO80" s="232"/>
      <c r="BP80" s="232"/>
      <c r="BQ80" s="229">
        <v>74</v>
      </c>
      <c r="BR80" s="234"/>
      <c r="BS80" s="928"/>
      <c r="BT80" s="929"/>
      <c r="BU80" s="929"/>
      <c r="BV80" s="929"/>
      <c r="BW80" s="929"/>
      <c r="BX80" s="929"/>
      <c r="BY80" s="929"/>
      <c r="BZ80" s="929"/>
      <c r="CA80" s="929"/>
      <c r="CB80" s="929"/>
      <c r="CC80" s="929"/>
      <c r="CD80" s="929"/>
      <c r="CE80" s="929"/>
      <c r="CF80" s="929"/>
      <c r="CG80" s="938"/>
      <c r="CH80" s="939"/>
      <c r="CI80" s="940"/>
      <c r="CJ80" s="940"/>
      <c r="CK80" s="940"/>
      <c r="CL80" s="941"/>
      <c r="CM80" s="939"/>
      <c r="CN80" s="940"/>
      <c r="CO80" s="940"/>
      <c r="CP80" s="940"/>
      <c r="CQ80" s="941"/>
      <c r="CR80" s="939"/>
      <c r="CS80" s="940"/>
      <c r="CT80" s="940"/>
      <c r="CU80" s="940"/>
      <c r="CV80" s="941"/>
      <c r="CW80" s="939"/>
      <c r="CX80" s="940"/>
      <c r="CY80" s="940"/>
      <c r="CZ80" s="940"/>
      <c r="DA80" s="941"/>
      <c r="DB80" s="939"/>
      <c r="DC80" s="940"/>
      <c r="DD80" s="940"/>
      <c r="DE80" s="940"/>
      <c r="DF80" s="941"/>
      <c r="DG80" s="939"/>
      <c r="DH80" s="940"/>
      <c r="DI80" s="940"/>
      <c r="DJ80" s="940"/>
      <c r="DK80" s="941"/>
      <c r="DL80" s="939"/>
      <c r="DM80" s="940"/>
      <c r="DN80" s="940"/>
      <c r="DO80" s="940"/>
      <c r="DP80" s="941"/>
      <c r="DQ80" s="939"/>
      <c r="DR80" s="940"/>
      <c r="DS80" s="940"/>
      <c r="DT80" s="940"/>
      <c r="DU80" s="941"/>
      <c r="DV80" s="928"/>
      <c r="DW80" s="929"/>
      <c r="DX80" s="929"/>
      <c r="DY80" s="929"/>
      <c r="DZ80" s="930"/>
      <c r="EA80" s="221"/>
    </row>
    <row r="81" spans="1:131" ht="26.25" customHeight="1" x14ac:dyDescent="0.2">
      <c r="A81" s="229">
        <v>14</v>
      </c>
      <c r="B81" s="957"/>
      <c r="C81" s="958"/>
      <c r="D81" s="958"/>
      <c r="E81" s="958"/>
      <c r="F81" s="958"/>
      <c r="G81" s="958"/>
      <c r="H81" s="958"/>
      <c r="I81" s="958"/>
      <c r="J81" s="958"/>
      <c r="K81" s="958"/>
      <c r="L81" s="958"/>
      <c r="M81" s="958"/>
      <c r="N81" s="958"/>
      <c r="O81" s="958"/>
      <c r="P81" s="959"/>
      <c r="Q81" s="960"/>
      <c r="R81" s="954"/>
      <c r="S81" s="954"/>
      <c r="T81" s="954"/>
      <c r="U81" s="954"/>
      <c r="V81" s="954"/>
      <c r="W81" s="954"/>
      <c r="X81" s="954"/>
      <c r="Y81" s="954"/>
      <c r="Z81" s="954"/>
      <c r="AA81" s="954"/>
      <c r="AB81" s="954"/>
      <c r="AC81" s="954"/>
      <c r="AD81" s="954"/>
      <c r="AE81" s="954"/>
      <c r="AF81" s="954"/>
      <c r="AG81" s="954"/>
      <c r="AH81" s="954"/>
      <c r="AI81" s="954"/>
      <c r="AJ81" s="954"/>
      <c r="AK81" s="954"/>
      <c r="AL81" s="954"/>
      <c r="AM81" s="954"/>
      <c r="AN81" s="954"/>
      <c r="AO81" s="954"/>
      <c r="AP81" s="954"/>
      <c r="AQ81" s="954"/>
      <c r="AR81" s="954"/>
      <c r="AS81" s="954"/>
      <c r="AT81" s="954"/>
      <c r="AU81" s="954"/>
      <c r="AV81" s="954"/>
      <c r="AW81" s="954"/>
      <c r="AX81" s="954"/>
      <c r="AY81" s="954"/>
      <c r="AZ81" s="955"/>
      <c r="BA81" s="955"/>
      <c r="BB81" s="955"/>
      <c r="BC81" s="955"/>
      <c r="BD81" s="956"/>
      <c r="BE81" s="232"/>
      <c r="BF81" s="232"/>
      <c r="BG81" s="232"/>
      <c r="BH81" s="232"/>
      <c r="BI81" s="232"/>
      <c r="BJ81" s="232"/>
      <c r="BK81" s="232"/>
      <c r="BL81" s="232"/>
      <c r="BM81" s="232"/>
      <c r="BN81" s="232"/>
      <c r="BO81" s="232"/>
      <c r="BP81" s="232"/>
      <c r="BQ81" s="229">
        <v>75</v>
      </c>
      <c r="BR81" s="234"/>
      <c r="BS81" s="928"/>
      <c r="BT81" s="929"/>
      <c r="BU81" s="929"/>
      <c r="BV81" s="929"/>
      <c r="BW81" s="929"/>
      <c r="BX81" s="929"/>
      <c r="BY81" s="929"/>
      <c r="BZ81" s="929"/>
      <c r="CA81" s="929"/>
      <c r="CB81" s="929"/>
      <c r="CC81" s="929"/>
      <c r="CD81" s="929"/>
      <c r="CE81" s="929"/>
      <c r="CF81" s="929"/>
      <c r="CG81" s="938"/>
      <c r="CH81" s="939"/>
      <c r="CI81" s="940"/>
      <c r="CJ81" s="940"/>
      <c r="CK81" s="940"/>
      <c r="CL81" s="941"/>
      <c r="CM81" s="939"/>
      <c r="CN81" s="940"/>
      <c r="CO81" s="940"/>
      <c r="CP81" s="940"/>
      <c r="CQ81" s="941"/>
      <c r="CR81" s="939"/>
      <c r="CS81" s="940"/>
      <c r="CT81" s="940"/>
      <c r="CU81" s="940"/>
      <c r="CV81" s="941"/>
      <c r="CW81" s="939"/>
      <c r="CX81" s="940"/>
      <c r="CY81" s="940"/>
      <c r="CZ81" s="940"/>
      <c r="DA81" s="941"/>
      <c r="DB81" s="939"/>
      <c r="DC81" s="940"/>
      <c r="DD81" s="940"/>
      <c r="DE81" s="940"/>
      <c r="DF81" s="941"/>
      <c r="DG81" s="939"/>
      <c r="DH81" s="940"/>
      <c r="DI81" s="940"/>
      <c r="DJ81" s="940"/>
      <c r="DK81" s="941"/>
      <c r="DL81" s="939"/>
      <c r="DM81" s="940"/>
      <c r="DN81" s="940"/>
      <c r="DO81" s="940"/>
      <c r="DP81" s="941"/>
      <c r="DQ81" s="939"/>
      <c r="DR81" s="940"/>
      <c r="DS81" s="940"/>
      <c r="DT81" s="940"/>
      <c r="DU81" s="941"/>
      <c r="DV81" s="928"/>
      <c r="DW81" s="929"/>
      <c r="DX81" s="929"/>
      <c r="DY81" s="929"/>
      <c r="DZ81" s="930"/>
      <c r="EA81" s="221"/>
    </row>
    <row r="82" spans="1:131" ht="26.25" customHeight="1" x14ac:dyDescent="0.2">
      <c r="A82" s="229">
        <v>15</v>
      </c>
      <c r="B82" s="957"/>
      <c r="C82" s="958"/>
      <c r="D82" s="958"/>
      <c r="E82" s="958"/>
      <c r="F82" s="958"/>
      <c r="G82" s="958"/>
      <c r="H82" s="958"/>
      <c r="I82" s="958"/>
      <c r="J82" s="958"/>
      <c r="K82" s="958"/>
      <c r="L82" s="958"/>
      <c r="M82" s="958"/>
      <c r="N82" s="958"/>
      <c r="O82" s="958"/>
      <c r="P82" s="959"/>
      <c r="Q82" s="960"/>
      <c r="R82" s="954"/>
      <c r="S82" s="954"/>
      <c r="T82" s="954"/>
      <c r="U82" s="954"/>
      <c r="V82" s="954"/>
      <c r="W82" s="954"/>
      <c r="X82" s="954"/>
      <c r="Y82" s="954"/>
      <c r="Z82" s="954"/>
      <c r="AA82" s="954"/>
      <c r="AB82" s="954"/>
      <c r="AC82" s="954"/>
      <c r="AD82" s="954"/>
      <c r="AE82" s="954"/>
      <c r="AF82" s="954"/>
      <c r="AG82" s="954"/>
      <c r="AH82" s="954"/>
      <c r="AI82" s="954"/>
      <c r="AJ82" s="954"/>
      <c r="AK82" s="954"/>
      <c r="AL82" s="954"/>
      <c r="AM82" s="954"/>
      <c r="AN82" s="954"/>
      <c r="AO82" s="954"/>
      <c r="AP82" s="954"/>
      <c r="AQ82" s="954"/>
      <c r="AR82" s="954"/>
      <c r="AS82" s="954"/>
      <c r="AT82" s="954"/>
      <c r="AU82" s="954"/>
      <c r="AV82" s="954"/>
      <c r="AW82" s="954"/>
      <c r="AX82" s="954"/>
      <c r="AY82" s="954"/>
      <c r="AZ82" s="955"/>
      <c r="BA82" s="955"/>
      <c r="BB82" s="955"/>
      <c r="BC82" s="955"/>
      <c r="BD82" s="956"/>
      <c r="BE82" s="232"/>
      <c r="BF82" s="232"/>
      <c r="BG82" s="232"/>
      <c r="BH82" s="232"/>
      <c r="BI82" s="232"/>
      <c r="BJ82" s="232"/>
      <c r="BK82" s="232"/>
      <c r="BL82" s="232"/>
      <c r="BM82" s="232"/>
      <c r="BN82" s="232"/>
      <c r="BO82" s="232"/>
      <c r="BP82" s="232"/>
      <c r="BQ82" s="229">
        <v>76</v>
      </c>
      <c r="BR82" s="234"/>
      <c r="BS82" s="928"/>
      <c r="BT82" s="929"/>
      <c r="BU82" s="929"/>
      <c r="BV82" s="929"/>
      <c r="BW82" s="929"/>
      <c r="BX82" s="929"/>
      <c r="BY82" s="929"/>
      <c r="BZ82" s="929"/>
      <c r="CA82" s="929"/>
      <c r="CB82" s="929"/>
      <c r="CC82" s="929"/>
      <c r="CD82" s="929"/>
      <c r="CE82" s="929"/>
      <c r="CF82" s="929"/>
      <c r="CG82" s="938"/>
      <c r="CH82" s="939"/>
      <c r="CI82" s="940"/>
      <c r="CJ82" s="940"/>
      <c r="CK82" s="940"/>
      <c r="CL82" s="941"/>
      <c r="CM82" s="939"/>
      <c r="CN82" s="940"/>
      <c r="CO82" s="940"/>
      <c r="CP82" s="940"/>
      <c r="CQ82" s="941"/>
      <c r="CR82" s="939"/>
      <c r="CS82" s="940"/>
      <c r="CT82" s="940"/>
      <c r="CU82" s="940"/>
      <c r="CV82" s="941"/>
      <c r="CW82" s="939"/>
      <c r="CX82" s="940"/>
      <c r="CY82" s="940"/>
      <c r="CZ82" s="940"/>
      <c r="DA82" s="941"/>
      <c r="DB82" s="939"/>
      <c r="DC82" s="940"/>
      <c r="DD82" s="940"/>
      <c r="DE82" s="940"/>
      <c r="DF82" s="941"/>
      <c r="DG82" s="939"/>
      <c r="DH82" s="940"/>
      <c r="DI82" s="940"/>
      <c r="DJ82" s="940"/>
      <c r="DK82" s="941"/>
      <c r="DL82" s="939"/>
      <c r="DM82" s="940"/>
      <c r="DN82" s="940"/>
      <c r="DO82" s="940"/>
      <c r="DP82" s="941"/>
      <c r="DQ82" s="939"/>
      <c r="DR82" s="940"/>
      <c r="DS82" s="940"/>
      <c r="DT82" s="940"/>
      <c r="DU82" s="941"/>
      <c r="DV82" s="928"/>
      <c r="DW82" s="929"/>
      <c r="DX82" s="929"/>
      <c r="DY82" s="929"/>
      <c r="DZ82" s="930"/>
      <c r="EA82" s="221"/>
    </row>
    <row r="83" spans="1:131" ht="26.25" customHeight="1" x14ac:dyDescent="0.2">
      <c r="A83" s="229">
        <v>16</v>
      </c>
      <c r="B83" s="957"/>
      <c r="C83" s="958"/>
      <c r="D83" s="958"/>
      <c r="E83" s="958"/>
      <c r="F83" s="958"/>
      <c r="G83" s="958"/>
      <c r="H83" s="958"/>
      <c r="I83" s="958"/>
      <c r="J83" s="958"/>
      <c r="K83" s="958"/>
      <c r="L83" s="958"/>
      <c r="M83" s="958"/>
      <c r="N83" s="958"/>
      <c r="O83" s="958"/>
      <c r="P83" s="959"/>
      <c r="Q83" s="960"/>
      <c r="R83" s="954"/>
      <c r="S83" s="954"/>
      <c r="T83" s="954"/>
      <c r="U83" s="954"/>
      <c r="V83" s="954"/>
      <c r="W83" s="954"/>
      <c r="X83" s="954"/>
      <c r="Y83" s="954"/>
      <c r="Z83" s="954"/>
      <c r="AA83" s="954"/>
      <c r="AB83" s="954"/>
      <c r="AC83" s="954"/>
      <c r="AD83" s="954"/>
      <c r="AE83" s="954"/>
      <c r="AF83" s="954"/>
      <c r="AG83" s="954"/>
      <c r="AH83" s="954"/>
      <c r="AI83" s="954"/>
      <c r="AJ83" s="954"/>
      <c r="AK83" s="954"/>
      <c r="AL83" s="954"/>
      <c r="AM83" s="954"/>
      <c r="AN83" s="954"/>
      <c r="AO83" s="954"/>
      <c r="AP83" s="954"/>
      <c r="AQ83" s="954"/>
      <c r="AR83" s="954"/>
      <c r="AS83" s="954"/>
      <c r="AT83" s="954"/>
      <c r="AU83" s="954"/>
      <c r="AV83" s="954"/>
      <c r="AW83" s="954"/>
      <c r="AX83" s="954"/>
      <c r="AY83" s="954"/>
      <c r="AZ83" s="955"/>
      <c r="BA83" s="955"/>
      <c r="BB83" s="955"/>
      <c r="BC83" s="955"/>
      <c r="BD83" s="956"/>
      <c r="BE83" s="232"/>
      <c r="BF83" s="232"/>
      <c r="BG83" s="232"/>
      <c r="BH83" s="232"/>
      <c r="BI83" s="232"/>
      <c r="BJ83" s="232"/>
      <c r="BK83" s="232"/>
      <c r="BL83" s="232"/>
      <c r="BM83" s="232"/>
      <c r="BN83" s="232"/>
      <c r="BO83" s="232"/>
      <c r="BP83" s="232"/>
      <c r="BQ83" s="229">
        <v>77</v>
      </c>
      <c r="BR83" s="234"/>
      <c r="BS83" s="928"/>
      <c r="BT83" s="929"/>
      <c r="BU83" s="929"/>
      <c r="BV83" s="929"/>
      <c r="BW83" s="929"/>
      <c r="BX83" s="929"/>
      <c r="BY83" s="929"/>
      <c r="BZ83" s="929"/>
      <c r="CA83" s="929"/>
      <c r="CB83" s="929"/>
      <c r="CC83" s="929"/>
      <c r="CD83" s="929"/>
      <c r="CE83" s="929"/>
      <c r="CF83" s="929"/>
      <c r="CG83" s="938"/>
      <c r="CH83" s="939"/>
      <c r="CI83" s="940"/>
      <c r="CJ83" s="940"/>
      <c r="CK83" s="940"/>
      <c r="CL83" s="941"/>
      <c r="CM83" s="939"/>
      <c r="CN83" s="940"/>
      <c r="CO83" s="940"/>
      <c r="CP83" s="940"/>
      <c r="CQ83" s="941"/>
      <c r="CR83" s="939"/>
      <c r="CS83" s="940"/>
      <c r="CT83" s="940"/>
      <c r="CU83" s="940"/>
      <c r="CV83" s="941"/>
      <c r="CW83" s="939"/>
      <c r="CX83" s="940"/>
      <c r="CY83" s="940"/>
      <c r="CZ83" s="940"/>
      <c r="DA83" s="941"/>
      <c r="DB83" s="939"/>
      <c r="DC83" s="940"/>
      <c r="DD83" s="940"/>
      <c r="DE83" s="940"/>
      <c r="DF83" s="941"/>
      <c r="DG83" s="939"/>
      <c r="DH83" s="940"/>
      <c r="DI83" s="940"/>
      <c r="DJ83" s="940"/>
      <c r="DK83" s="941"/>
      <c r="DL83" s="939"/>
      <c r="DM83" s="940"/>
      <c r="DN83" s="940"/>
      <c r="DO83" s="940"/>
      <c r="DP83" s="941"/>
      <c r="DQ83" s="939"/>
      <c r="DR83" s="940"/>
      <c r="DS83" s="940"/>
      <c r="DT83" s="940"/>
      <c r="DU83" s="941"/>
      <c r="DV83" s="928"/>
      <c r="DW83" s="929"/>
      <c r="DX83" s="929"/>
      <c r="DY83" s="929"/>
      <c r="DZ83" s="930"/>
      <c r="EA83" s="221"/>
    </row>
    <row r="84" spans="1:131" ht="26.25" customHeight="1" x14ac:dyDescent="0.2">
      <c r="A84" s="229">
        <v>17</v>
      </c>
      <c r="B84" s="957"/>
      <c r="C84" s="958"/>
      <c r="D84" s="958"/>
      <c r="E84" s="958"/>
      <c r="F84" s="958"/>
      <c r="G84" s="958"/>
      <c r="H84" s="958"/>
      <c r="I84" s="958"/>
      <c r="J84" s="958"/>
      <c r="K84" s="958"/>
      <c r="L84" s="958"/>
      <c r="M84" s="958"/>
      <c r="N84" s="958"/>
      <c r="O84" s="958"/>
      <c r="P84" s="959"/>
      <c r="Q84" s="960"/>
      <c r="R84" s="954"/>
      <c r="S84" s="954"/>
      <c r="T84" s="954"/>
      <c r="U84" s="954"/>
      <c r="V84" s="954"/>
      <c r="W84" s="954"/>
      <c r="X84" s="954"/>
      <c r="Y84" s="954"/>
      <c r="Z84" s="954"/>
      <c r="AA84" s="954"/>
      <c r="AB84" s="954"/>
      <c r="AC84" s="954"/>
      <c r="AD84" s="954"/>
      <c r="AE84" s="954"/>
      <c r="AF84" s="954"/>
      <c r="AG84" s="954"/>
      <c r="AH84" s="954"/>
      <c r="AI84" s="954"/>
      <c r="AJ84" s="954"/>
      <c r="AK84" s="954"/>
      <c r="AL84" s="954"/>
      <c r="AM84" s="954"/>
      <c r="AN84" s="954"/>
      <c r="AO84" s="954"/>
      <c r="AP84" s="954"/>
      <c r="AQ84" s="954"/>
      <c r="AR84" s="954"/>
      <c r="AS84" s="954"/>
      <c r="AT84" s="954"/>
      <c r="AU84" s="954"/>
      <c r="AV84" s="954"/>
      <c r="AW84" s="954"/>
      <c r="AX84" s="954"/>
      <c r="AY84" s="954"/>
      <c r="AZ84" s="955"/>
      <c r="BA84" s="955"/>
      <c r="BB84" s="955"/>
      <c r="BC84" s="955"/>
      <c r="BD84" s="956"/>
      <c r="BE84" s="232"/>
      <c r="BF84" s="232"/>
      <c r="BG84" s="232"/>
      <c r="BH84" s="232"/>
      <c r="BI84" s="232"/>
      <c r="BJ84" s="232"/>
      <c r="BK84" s="232"/>
      <c r="BL84" s="232"/>
      <c r="BM84" s="232"/>
      <c r="BN84" s="232"/>
      <c r="BO84" s="232"/>
      <c r="BP84" s="232"/>
      <c r="BQ84" s="229">
        <v>78</v>
      </c>
      <c r="BR84" s="234"/>
      <c r="BS84" s="928"/>
      <c r="BT84" s="929"/>
      <c r="BU84" s="929"/>
      <c r="BV84" s="929"/>
      <c r="BW84" s="929"/>
      <c r="BX84" s="929"/>
      <c r="BY84" s="929"/>
      <c r="BZ84" s="929"/>
      <c r="CA84" s="929"/>
      <c r="CB84" s="929"/>
      <c r="CC84" s="929"/>
      <c r="CD84" s="929"/>
      <c r="CE84" s="929"/>
      <c r="CF84" s="929"/>
      <c r="CG84" s="938"/>
      <c r="CH84" s="939"/>
      <c r="CI84" s="940"/>
      <c r="CJ84" s="940"/>
      <c r="CK84" s="940"/>
      <c r="CL84" s="941"/>
      <c r="CM84" s="939"/>
      <c r="CN84" s="940"/>
      <c r="CO84" s="940"/>
      <c r="CP84" s="940"/>
      <c r="CQ84" s="941"/>
      <c r="CR84" s="939"/>
      <c r="CS84" s="940"/>
      <c r="CT84" s="940"/>
      <c r="CU84" s="940"/>
      <c r="CV84" s="941"/>
      <c r="CW84" s="939"/>
      <c r="CX84" s="940"/>
      <c r="CY84" s="940"/>
      <c r="CZ84" s="940"/>
      <c r="DA84" s="941"/>
      <c r="DB84" s="939"/>
      <c r="DC84" s="940"/>
      <c r="DD84" s="940"/>
      <c r="DE84" s="940"/>
      <c r="DF84" s="941"/>
      <c r="DG84" s="939"/>
      <c r="DH84" s="940"/>
      <c r="DI84" s="940"/>
      <c r="DJ84" s="940"/>
      <c r="DK84" s="941"/>
      <c r="DL84" s="939"/>
      <c r="DM84" s="940"/>
      <c r="DN84" s="940"/>
      <c r="DO84" s="940"/>
      <c r="DP84" s="941"/>
      <c r="DQ84" s="939"/>
      <c r="DR84" s="940"/>
      <c r="DS84" s="940"/>
      <c r="DT84" s="940"/>
      <c r="DU84" s="941"/>
      <c r="DV84" s="928"/>
      <c r="DW84" s="929"/>
      <c r="DX84" s="929"/>
      <c r="DY84" s="929"/>
      <c r="DZ84" s="930"/>
      <c r="EA84" s="221"/>
    </row>
    <row r="85" spans="1:131" ht="26.25" customHeight="1" x14ac:dyDescent="0.2">
      <c r="A85" s="229">
        <v>18</v>
      </c>
      <c r="B85" s="957"/>
      <c r="C85" s="958"/>
      <c r="D85" s="958"/>
      <c r="E85" s="958"/>
      <c r="F85" s="958"/>
      <c r="G85" s="958"/>
      <c r="H85" s="958"/>
      <c r="I85" s="958"/>
      <c r="J85" s="958"/>
      <c r="K85" s="958"/>
      <c r="L85" s="958"/>
      <c r="M85" s="958"/>
      <c r="N85" s="958"/>
      <c r="O85" s="958"/>
      <c r="P85" s="959"/>
      <c r="Q85" s="960"/>
      <c r="R85" s="954"/>
      <c r="S85" s="954"/>
      <c r="T85" s="954"/>
      <c r="U85" s="954"/>
      <c r="V85" s="954"/>
      <c r="W85" s="954"/>
      <c r="X85" s="954"/>
      <c r="Y85" s="954"/>
      <c r="Z85" s="954"/>
      <c r="AA85" s="954"/>
      <c r="AB85" s="954"/>
      <c r="AC85" s="954"/>
      <c r="AD85" s="954"/>
      <c r="AE85" s="954"/>
      <c r="AF85" s="954"/>
      <c r="AG85" s="954"/>
      <c r="AH85" s="954"/>
      <c r="AI85" s="954"/>
      <c r="AJ85" s="954"/>
      <c r="AK85" s="954"/>
      <c r="AL85" s="954"/>
      <c r="AM85" s="954"/>
      <c r="AN85" s="954"/>
      <c r="AO85" s="954"/>
      <c r="AP85" s="954"/>
      <c r="AQ85" s="954"/>
      <c r="AR85" s="954"/>
      <c r="AS85" s="954"/>
      <c r="AT85" s="954"/>
      <c r="AU85" s="954"/>
      <c r="AV85" s="954"/>
      <c r="AW85" s="954"/>
      <c r="AX85" s="954"/>
      <c r="AY85" s="954"/>
      <c r="AZ85" s="955"/>
      <c r="BA85" s="955"/>
      <c r="BB85" s="955"/>
      <c r="BC85" s="955"/>
      <c r="BD85" s="956"/>
      <c r="BE85" s="232"/>
      <c r="BF85" s="232"/>
      <c r="BG85" s="232"/>
      <c r="BH85" s="232"/>
      <c r="BI85" s="232"/>
      <c r="BJ85" s="232"/>
      <c r="BK85" s="232"/>
      <c r="BL85" s="232"/>
      <c r="BM85" s="232"/>
      <c r="BN85" s="232"/>
      <c r="BO85" s="232"/>
      <c r="BP85" s="232"/>
      <c r="BQ85" s="229">
        <v>79</v>
      </c>
      <c r="BR85" s="234"/>
      <c r="BS85" s="928"/>
      <c r="BT85" s="929"/>
      <c r="BU85" s="929"/>
      <c r="BV85" s="929"/>
      <c r="BW85" s="929"/>
      <c r="BX85" s="929"/>
      <c r="BY85" s="929"/>
      <c r="BZ85" s="929"/>
      <c r="CA85" s="929"/>
      <c r="CB85" s="929"/>
      <c r="CC85" s="929"/>
      <c r="CD85" s="929"/>
      <c r="CE85" s="929"/>
      <c r="CF85" s="929"/>
      <c r="CG85" s="938"/>
      <c r="CH85" s="939"/>
      <c r="CI85" s="940"/>
      <c r="CJ85" s="940"/>
      <c r="CK85" s="940"/>
      <c r="CL85" s="941"/>
      <c r="CM85" s="939"/>
      <c r="CN85" s="940"/>
      <c r="CO85" s="940"/>
      <c r="CP85" s="940"/>
      <c r="CQ85" s="941"/>
      <c r="CR85" s="939"/>
      <c r="CS85" s="940"/>
      <c r="CT85" s="940"/>
      <c r="CU85" s="940"/>
      <c r="CV85" s="941"/>
      <c r="CW85" s="939"/>
      <c r="CX85" s="940"/>
      <c r="CY85" s="940"/>
      <c r="CZ85" s="940"/>
      <c r="DA85" s="941"/>
      <c r="DB85" s="939"/>
      <c r="DC85" s="940"/>
      <c r="DD85" s="940"/>
      <c r="DE85" s="940"/>
      <c r="DF85" s="941"/>
      <c r="DG85" s="939"/>
      <c r="DH85" s="940"/>
      <c r="DI85" s="940"/>
      <c r="DJ85" s="940"/>
      <c r="DK85" s="941"/>
      <c r="DL85" s="939"/>
      <c r="DM85" s="940"/>
      <c r="DN85" s="940"/>
      <c r="DO85" s="940"/>
      <c r="DP85" s="941"/>
      <c r="DQ85" s="939"/>
      <c r="DR85" s="940"/>
      <c r="DS85" s="940"/>
      <c r="DT85" s="940"/>
      <c r="DU85" s="941"/>
      <c r="DV85" s="928"/>
      <c r="DW85" s="929"/>
      <c r="DX85" s="929"/>
      <c r="DY85" s="929"/>
      <c r="DZ85" s="930"/>
      <c r="EA85" s="221"/>
    </row>
    <row r="86" spans="1:131" ht="26.25" customHeight="1" x14ac:dyDescent="0.2">
      <c r="A86" s="229">
        <v>19</v>
      </c>
      <c r="B86" s="957"/>
      <c r="C86" s="958"/>
      <c r="D86" s="958"/>
      <c r="E86" s="958"/>
      <c r="F86" s="958"/>
      <c r="G86" s="958"/>
      <c r="H86" s="958"/>
      <c r="I86" s="958"/>
      <c r="J86" s="958"/>
      <c r="K86" s="958"/>
      <c r="L86" s="958"/>
      <c r="M86" s="958"/>
      <c r="N86" s="958"/>
      <c r="O86" s="958"/>
      <c r="P86" s="959"/>
      <c r="Q86" s="960"/>
      <c r="R86" s="954"/>
      <c r="S86" s="954"/>
      <c r="T86" s="954"/>
      <c r="U86" s="954"/>
      <c r="V86" s="954"/>
      <c r="W86" s="954"/>
      <c r="X86" s="954"/>
      <c r="Y86" s="954"/>
      <c r="Z86" s="954"/>
      <c r="AA86" s="954"/>
      <c r="AB86" s="954"/>
      <c r="AC86" s="954"/>
      <c r="AD86" s="954"/>
      <c r="AE86" s="954"/>
      <c r="AF86" s="954"/>
      <c r="AG86" s="954"/>
      <c r="AH86" s="954"/>
      <c r="AI86" s="954"/>
      <c r="AJ86" s="954"/>
      <c r="AK86" s="954"/>
      <c r="AL86" s="954"/>
      <c r="AM86" s="954"/>
      <c r="AN86" s="954"/>
      <c r="AO86" s="954"/>
      <c r="AP86" s="954"/>
      <c r="AQ86" s="954"/>
      <c r="AR86" s="954"/>
      <c r="AS86" s="954"/>
      <c r="AT86" s="954"/>
      <c r="AU86" s="954"/>
      <c r="AV86" s="954"/>
      <c r="AW86" s="954"/>
      <c r="AX86" s="954"/>
      <c r="AY86" s="954"/>
      <c r="AZ86" s="955"/>
      <c r="BA86" s="955"/>
      <c r="BB86" s="955"/>
      <c r="BC86" s="955"/>
      <c r="BD86" s="956"/>
      <c r="BE86" s="232"/>
      <c r="BF86" s="232"/>
      <c r="BG86" s="232"/>
      <c r="BH86" s="232"/>
      <c r="BI86" s="232"/>
      <c r="BJ86" s="232"/>
      <c r="BK86" s="232"/>
      <c r="BL86" s="232"/>
      <c r="BM86" s="232"/>
      <c r="BN86" s="232"/>
      <c r="BO86" s="232"/>
      <c r="BP86" s="232"/>
      <c r="BQ86" s="229">
        <v>80</v>
      </c>
      <c r="BR86" s="234"/>
      <c r="BS86" s="928"/>
      <c r="BT86" s="929"/>
      <c r="BU86" s="929"/>
      <c r="BV86" s="929"/>
      <c r="BW86" s="929"/>
      <c r="BX86" s="929"/>
      <c r="BY86" s="929"/>
      <c r="BZ86" s="929"/>
      <c r="CA86" s="929"/>
      <c r="CB86" s="929"/>
      <c r="CC86" s="929"/>
      <c r="CD86" s="929"/>
      <c r="CE86" s="929"/>
      <c r="CF86" s="929"/>
      <c r="CG86" s="938"/>
      <c r="CH86" s="939"/>
      <c r="CI86" s="940"/>
      <c r="CJ86" s="940"/>
      <c r="CK86" s="940"/>
      <c r="CL86" s="941"/>
      <c r="CM86" s="939"/>
      <c r="CN86" s="940"/>
      <c r="CO86" s="940"/>
      <c r="CP86" s="940"/>
      <c r="CQ86" s="941"/>
      <c r="CR86" s="939"/>
      <c r="CS86" s="940"/>
      <c r="CT86" s="940"/>
      <c r="CU86" s="940"/>
      <c r="CV86" s="941"/>
      <c r="CW86" s="939"/>
      <c r="CX86" s="940"/>
      <c r="CY86" s="940"/>
      <c r="CZ86" s="940"/>
      <c r="DA86" s="941"/>
      <c r="DB86" s="939"/>
      <c r="DC86" s="940"/>
      <c r="DD86" s="940"/>
      <c r="DE86" s="940"/>
      <c r="DF86" s="941"/>
      <c r="DG86" s="939"/>
      <c r="DH86" s="940"/>
      <c r="DI86" s="940"/>
      <c r="DJ86" s="940"/>
      <c r="DK86" s="941"/>
      <c r="DL86" s="939"/>
      <c r="DM86" s="940"/>
      <c r="DN86" s="940"/>
      <c r="DO86" s="940"/>
      <c r="DP86" s="941"/>
      <c r="DQ86" s="939"/>
      <c r="DR86" s="940"/>
      <c r="DS86" s="940"/>
      <c r="DT86" s="940"/>
      <c r="DU86" s="941"/>
      <c r="DV86" s="928"/>
      <c r="DW86" s="929"/>
      <c r="DX86" s="929"/>
      <c r="DY86" s="929"/>
      <c r="DZ86" s="930"/>
      <c r="EA86" s="221"/>
    </row>
    <row r="87" spans="1:131" ht="26.25" customHeight="1" x14ac:dyDescent="0.2">
      <c r="A87" s="235">
        <v>20</v>
      </c>
      <c r="B87" s="947"/>
      <c r="C87" s="948"/>
      <c r="D87" s="948"/>
      <c r="E87" s="948"/>
      <c r="F87" s="948"/>
      <c r="G87" s="948"/>
      <c r="H87" s="948"/>
      <c r="I87" s="948"/>
      <c r="J87" s="948"/>
      <c r="K87" s="948"/>
      <c r="L87" s="948"/>
      <c r="M87" s="948"/>
      <c r="N87" s="948"/>
      <c r="O87" s="948"/>
      <c r="P87" s="949"/>
      <c r="Q87" s="950"/>
      <c r="R87" s="951"/>
      <c r="S87" s="951"/>
      <c r="T87" s="951"/>
      <c r="U87" s="951"/>
      <c r="V87" s="951"/>
      <c r="W87" s="951"/>
      <c r="X87" s="951"/>
      <c r="Y87" s="951"/>
      <c r="Z87" s="951"/>
      <c r="AA87" s="951"/>
      <c r="AB87" s="951"/>
      <c r="AC87" s="951"/>
      <c r="AD87" s="951"/>
      <c r="AE87" s="951"/>
      <c r="AF87" s="951"/>
      <c r="AG87" s="951"/>
      <c r="AH87" s="951"/>
      <c r="AI87" s="951"/>
      <c r="AJ87" s="951"/>
      <c r="AK87" s="951"/>
      <c r="AL87" s="951"/>
      <c r="AM87" s="951"/>
      <c r="AN87" s="951"/>
      <c r="AO87" s="951"/>
      <c r="AP87" s="951"/>
      <c r="AQ87" s="951"/>
      <c r="AR87" s="951"/>
      <c r="AS87" s="951"/>
      <c r="AT87" s="951"/>
      <c r="AU87" s="951"/>
      <c r="AV87" s="951"/>
      <c r="AW87" s="951"/>
      <c r="AX87" s="951"/>
      <c r="AY87" s="951"/>
      <c r="AZ87" s="952"/>
      <c r="BA87" s="952"/>
      <c r="BB87" s="952"/>
      <c r="BC87" s="952"/>
      <c r="BD87" s="953"/>
      <c r="BE87" s="232"/>
      <c r="BF87" s="232"/>
      <c r="BG87" s="232"/>
      <c r="BH87" s="232"/>
      <c r="BI87" s="232"/>
      <c r="BJ87" s="232"/>
      <c r="BK87" s="232"/>
      <c r="BL87" s="232"/>
      <c r="BM87" s="232"/>
      <c r="BN87" s="232"/>
      <c r="BO87" s="232"/>
      <c r="BP87" s="232"/>
      <c r="BQ87" s="229">
        <v>81</v>
      </c>
      <c r="BR87" s="234"/>
      <c r="BS87" s="928"/>
      <c r="BT87" s="929"/>
      <c r="BU87" s="929"/>
      <c r="BV87" s="929"/>
      <c r="BW87" s="929"/>
      <c r="BX87" s="929"/>
      <c r="BY87" s="929"/>
      <c r="BZ87" s="929"/>
      <c r="CA87" s="929"/>
      <c r="CB87" s="929"/>
      <c r="CC87" s="929"/>
      <c r="CD87" s="929"/>
      <c r="CE87" s="929"/>
      <c r="CF87" s="929"/>
      <c r="CG87" s="938"/>
      <c r="CH87" s="939"/>
      <c r="CI87" s="940"/>
      <c r="CJ87" s="940"/>
      <c r="CK87" s="940"/>
      <c r="CL87" s="941"/>
      <c r="CM87" s="939"/>
      <c r="CN87" s="940"/>
      <c r="CO87" s="940"/>
      <c r="CP87" s="940"/>
      <c r="CQ87" s="941"/>
      <c r="CR87" s="939"/>
      <c r="CS87" s="940"/>
      <c r="CT87" s="940"/>
      <c r="CU87" s="940"/>
      <c r="CV87" s="941"/>
      <c r="CW87" s="939"/>
      <c r="CX87" s="940"/>
      <c r="CY87" s="940"/>
      <c r="CZ87" s="940"/>
      <c r="DA87" s="941"/>
      <c r="DB87" s="939"/>
      <c r="DC87" s="940"/>
      <c r="DD87" s="940"/>
      <c r="DE87" s="940"/>
      <c r="DF87" s="941"/>
      <c r="DG87" s="939"/>
      <c r="DH87" s="940"/>
      <c r="DI87" s="940"/>
      <c r="DJ87" s="940"/>
      <c r="DK87" s="941"/>
      <c r="DL87" s="939"/>
      <c r="DM87" s="940"/>
      <c r="DN87" s="940"/>
      <c r="DO87" s="940"/>
      <c r="DP87" s="941"/>
      <c r="DQ87" s="939"/>
      <c r="DR87" s="940"/>
      <c r="DS87" s="940"/>
      <c r="DT87" s="940"/>
      <c r="DU87" s="941"/>
      <c r="DV87" s="928"/>
      <c r="DW87" s="929"/>
      <c r="DX87" s="929"/>
      <c r="DY87" s="929"/>
      <c r="DZ87" s="930"/>
      <c r="EA87" s="221"/>
    </row>
    <row r="88" spans="1:131" ht="26.25" customHeight="1" thickBot="1" x14ac:dyDescent="0.25">
      <c r="A88" s="231" t="s">
        <v>391</v>
      </c>
      <c r="B88" s="920" t="s">
        <v>425</v>
      </c>
      <c r="C88" s="921"/>
      <c r="D88" s="921"/>
      <c r="E88" s="921"/>
      <c r="F88" s="921"/>
      <c r="G88" s="921"/>
      <c r="H88" s="921"/>
      <c r="I88" s="921"/>
      <c r="J88" s="921"/>
      <c r="K88" s="921"/>
      <c r="L88" s="921"/>
      <c r="M88" s="921"/>
      <c r="N88" s="921"/>
      <c r="O88" s="921"/>
      <c r="P88" s="931"/>
      <c r="Q88" s="945"/>
      <c r="R88" s="946"/>
      <c r="S88" s="946"/>
      <c r="T88" s="946"/>
      <c r="U88" s="946"/>
      <c r="V88" s="946"/>
      <c r="W88" s="946"/>
      <c r="X88" s="946"/>
      <c r="Y88" s="946"/>
      <c r="Z88" s="946"/>
      <c r="AA88" s="946"/>
      <c r="AB88" s="946"/>
      <c r="AC88" s="946"/>
      <c r="AD88" s="946"/>
      <c r="AE88" s="946"/>
      <c r="AF88" s="942">
        <v>27383</v>
      </c>
      <c r="AG88" s="942"/>
      <c r="AH88" s="942"/>
      <c r="AI88" s="942"/>
      <c r="AJ88" s="942"/>
      <c r="AK88" s="946"/>
      <c r="AL88" s="946"/>
      <c r="AM88" s="946"/>
      <c r="AN88" s="946"/>
      <c r="AO88" s="946"/>
      <c r="AP88" s="942">
        <v>8499</v>
      </c>
      <c r="AQ88" s="942"/>
      <c r="AR88" s="942"/>
      <c r="AS88" s="942"/>
      <c r="AT88" s="942"/>
      <c r="AU88" s="942">
        <v>641</v>
      </c>
      <c r="AV88" s="942"/>
      <c r="AW88" s="942"/>
      <c r="AX88" s="942"/>
      <c r="AY88" s="942"/>
      <c r="AZ88" s="943"/>
      <c r="BA88" s="943"/>
      <c r="BB88" s="943"/>
      <c r="BC88" s="943"/>
      <c r="BD88" s="944"/>
      <c r="BE88" s="232"/>
      <c r="BF88" s="232"/>
      <c r="BG88" s="232"/>
      <c r="BH88" s="232"/>
      <c r="BI88" s="232"/>
      <c r="BJ88" s="232"/>
      <c r="BK88" s="232"/>
      <c r="BL88" s="232"/>
      <c r="BM88" s="232"/>
      <c r="BN88" s="232"/>
      <c r="BO88" s="232"/>
      <c r="BP88" s="232"/>
      <c r="BQ88" s="229">
        <v>82</v>
      </c>
      <c r="BR88" s="234"/>
      <c r="BS88" s="928"/>
      <c r="BT88" s="929"/>
      <c r="BU88" s="929"/>
      <c r="BV88" s="929"/>
      <c r="BW88" s="929"/>
      <c r="BX88" s="929"/>
      <c r="BY88" s="929"/>
      <c r="BZ88" s="929"/>
      <c r="CA88" s="929"/>
      <c r="CB88" s="929"/>
      <c r="CC88" s="929"/>
      <c r="CD88" s="929"/>
      <c r="CE88" s="929"/>
      <c r="CF88" s="929"/>
      <c r="CG88" s="938"/>
      <c r="CH88" s="939"/>
      <c r="CI88" s="940"/>
      <c r="CJ88" s="940"/>
      <c r="CK88" s="940"/>
      <c r="CL88" s="941"/>
      <c r="CM88" s="939"/>
      <c r="CN88" s="940"/>
      <c r="CO88" s="940"/>
      <c r="CP88" s="940"/>
      <c r="CQ88" s="941"/>
      <c r="CR88" s="939"/>
      <c r="CS88" s="940"/>
      <c r="CT88" s="940"/>
      <c r="CU88" s="940"/>
      <c r="CV88" s="941"/>
      <c r="CW88" s="939"/>
      <c r="CX88" s="940"/>
      <c r="CY88" s="940"/>
      <c r="CZ88" s="940"/>
      <c r="DA88" s="941"/>
      <c r="DB88" s="939"/>
      <c r="DC88" s="940"/>
      <c r="DD88" s="940"/>
      <c r="DE88" s="940"/>
      <c r="DF88" s="941"/>
      <c r="DG88" s="939"/>
      <c r="DH88" s="940"/>
      <c r="DI88" s="940"/>
      <c r="DJ88" s="940"/>
      <c r="DK88" s="941"/>
      <c r="DL88" s="939"/>
      <c r="DM88" s="940"/>
      <c r="DN88" s="940"/>
      <c r="DO88" s="940"/>
      <c r="DP88" s="941"/>
      <c r="DQ88" s="939"/>
      <c r="DR88" s="940"/>
      <c r="DS88" s="940"/>
      <c r="DT88" s="940"/>
      <c r="DU88" s="941"/>
      <c r="DV88" s="928"/>
      <c r="DW88" s="929"/>
      <c r="DX88" s="929"/>
      <c r="DY88" s="929"/>
      <c r="DZ88" s="930"/>
      <c r="EA88" s="221"/>
    </row>
    <row r="89" spans="1:131" ht="26.25" hidden="1" customHeight="1" x14ac:dyDescent="0.2">
      <c r="A89" s="236"/>
      <c r="B89" s="237"/>
      <c r="C89" s="237"/>
      <c r="D89" s="237"/>
      <c r="E89" s="237"/>
      <c r="F89" s="237"/>
      <c r="G89" s="237"/>
      <c r="H89" s="237"/>
      <c r="I89" s="237"/>
      <c r="J89" s="237"/>
      <c r="K89" s="237"/>
      <c r="L89" s="237"/>
      <c r="M89" s="237"/>
      <c r="N89" s="237"/>
      <c r="O89" s="237"/>
      <c r="P89" s="237"/>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9"/>
      <c r="BA89" s="239"/>
      <c r="BB89" s="239"/>
      <c r="BC89" s="239"/>
      <c r="BD89" s="239"/>
      <c r="BE89" s="232"/>
      <c r="BF89" s="232"/>
      <c r="BG89" s="232"/>
      <c r="BH89" s="232"/>
      <c r="BI89" s="232"/>
      <c r="BJ89" s="232"/>
      <c r="BK89" s="232"/>
      <c r="BL89" s="232"/>
      <c r="BM89" s="232"/>
      <c r="BN89" s="232"/>
      <c r="BO89" s="232"/>
      <c r="BP89" s="232"/>
      <c r="BQ89" s="229">
        <v>83</v>
      </c>
      <c r="BR89" s="234"/>
      <c r="BS89" s="928"/>
      <c r="BT89" s="929"/>
      <c r="BU89" s="929"/>
      <c r="BV89" s="929"/>
      <c r="BW89" s="929"/>
      <c r="BX89" s="929"/>
      <c r="BY89" s="929"/>
      <c r="BZ89" s="929"/>
      <c r="CA89" s="929"/>
      <c r="CB89" s="929"/>
      <c r="CC89" s="929"/>
      <c r="CD89" s="929"/>
      <c r="CE89" s="929"/>
      <c r="CF89" s="929"/>
      <c r="CG89" s="938"/>
      <c r="CH89" s="939"/>
      <c r="CI89" s="940"/>
      <c r="CJ89" s="940"/>
      <c r="CK89" s="940"/>
      <c r="CL89" s="941"/>
      <c r="CM89" s="939"/>
      <c r="CN89" s="940"/>
      <c r="CO89" s="940"/>
      <c r="CP89" s="940"/>
      <c r="CQ89" s="941"/>
      <c r="CR89" s="939"/>
      <c r="CS89" s="940"/>
      <c r="CT89" s="940"/>
      <c r="CU89" s="940"/>
      <c r="CV89" s="941"/>
      <c r="CW89" s="939"/>
      <c r="CX89" s="940"/>
      <c r="CY89" s="940"/>
      <c r="CZ89" s="940"/>
      <c r="DA89" s="941"/>
      <c r="DB89" s="939"/>
      <c r="DC89" s="940"/>
      <c r="DD89" s="940"/>
      <c r="DE89" s="940"/>
      <c r="DF89" s="941"/>
      <c r="DG89" s="939"/>
      <c r="DH89" s="940"/>
      <c r="DI89" s="940"/>
      <c r="DJ89" s="940"/>
      <c r="DK89" s="941"/>
      <c r="DL89" s="939"/>
      <c r="DM89" s="940"/>
      <c r="DN89" s="940"/>
      <c r="DO89" s="940"/>
      <c r="DP89" s="941"/>
      <c r="DQ89" s="939"/>
      <c r="DR89" s="940"/>
      <c r="DS89" s="940"/>
      <c r="DT89" s="940"/>
      <c r="DU89" s="941"/>
      <c r="DV89" s="928"/>
      <c r="DW89" s="929"/>
      <c r="DX89" s="929"/>
      <c r="DY89" s="929"/>
      <c r="DZ89" s="930"/>
      <c r="EA89" s="221"/>
    </row>
    <row r="90" spans="1:131" ht="26.25" hidden="1" customHeight="1" x14ac:dyDescent="0.2">
      <c r="A90" s="236"/>
      <c r="B90" s="237"/>
      <c r="C90" s="237"/>
      <c r="D90" s="237"/>
      <c r="E90" s="237"/>
      <c r="F90" s="237"/>
      <c r="G90" s="237"/>
      <c r="H90" s="237"/>
      <c r="I90" s="237"/>
      <c r="J90" s="237"/>
      <c r="K90" s="237"/>
      <c r="L90" s="237"/>
      <c r="M90" s="237"/>
      <c r="N90" s="237"/>
      <c r="O90" s="237"/>
      <c r="P90" s="237"/>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9"/>
      <c r="BA90" s="239"/>
      <c r="BB90" s="239"/>
      <c r="BC90" s="239"/>
      <c r="BD90" s="239"/>
      <c r="BE90" s="232"/>
      <c r="BF90" s="232"/>
      <c r="BG90" s="232"/>
      <c r="BH90" s="232"/>
      <c r="BI90" s="232"/>
      <c r="BJ90" s="232"/>
      <c r="BK90" s="232"/>
      <c r="BL90" s="232"/>
      <c r="BM90" s="232"/>
      <c r="BN90" s="232"/>
      <c r="BO90" s="232"/>
      <c r="BP90" s="232"/>
      <c r="BQ90" s="229">
        <v>84</v>
      </c>
      <c r="BR90" s="234"/>
      <c r="BS90" s="928"/>
      <c r="BT90" s="929"/>
      <c r="BU90" s="929"/>
      <c r="BV90" s="929"/>
      <c r="BW90" s="929"/>
      <c r="BX90" s="929"/>
      <c r="BY90" s="929"/>
      <c r="BZ90" s="929"/>
      <c r="CA90" s="929"/>
      <c r="CB90" s="929"/>
      <c r="CC90" s="929"/>
      <c r="CD90" s="929"/>
      <c r="CE90" s="929"/>
      <c r="CF90" s="929"/>
      <c r="CG90" s="938"/>
      <c r="CH90" s="939"/>
      <c r="CI90" s="940"/>
      <c r="CJ90" s="940"/>
      <c r="CK90" s="940"/>
      <c r="CL90" s="941"/>
      <c r="CM90" s="939"/>
      <c r="CN90" s="940"/>
      <c r="CO90" s="940"/>
      <c r="CP90" s="940"/>
      <c r="CQ90" s="941"/>
      <c r="CR90" s="939"/>
      <c r="CS90" s="940"/>
      <c r="CT90" s="940"/>
      <c r="CU90" s="940"/>
      <c r="CV90" s="941"/>
      <c r="CW90" s="939"/>
      <c r="CX90" s="940"/>
      <c r="CY90" s="940"/>
      <c r="CZ90" s="940"/>
      <c r="DA90" s="941"/>
      <c r="DB90" s="939"/>
      <c r="DC90" s="940"/>
      <c r="DD90" s="940"/>
      <c r="DE90" s="940"/>
      <c r="DF90" s="941"/>
      <c r="DG90" s="939"/>
      <c r="DH90" s="940"/>
      <c r="DI90" s="940"/>
      <c r="DJ90" s="940"/>
      <c r="DK90" s="941"/>
      <c r="DL90" s="939"/>
      <c r="DM90" s="940"/>
      <c r="DN90" s="940"/>
      <c r="DO90" s="940"/>
      <c r="DP90" s="941"/>
      <c r="DQ90" s="939"/>
      <c r="DR90" s="940"/>
      <c r="DS90" s="940"/>
      <c r="DT90" s="940"/>
      <c r="DU90" s="941"/>
      <c r="DV90" s="928"/>
      <c r="DW90" s="929"/>
      <c r="DX90" s="929"/>
      <c r="DY90" s="929"/>
      <c r="DZ90" s="930"/>
      <c r="EA90" s="221"/>
    </row>
    <row r="91" spans="1:131" ht="26.25" hidden="1" customHeight="1" x14ac:dyDescent="0.2">
      <c r="A91" s="236"/>
      <c r="B91" s="237"/>
      <c r="C91" s="237"/>
      <c r="D91" s="237"/>
      <c r="E91" s="237"/>
      <c r="F91" s="237"/>
      <c r="G91" s="237"/>
      <c r="H91" s="237"/>
      <c r="I91" s="237"/>
      <c r="J91" s="237"/>
      <c r="K91" s="237"/>
      <c r="L91" s="237"/>
      <c r="M91" s="237"/>
      <c r="N91" s="237"/>
      <c r="O91" s="237"/>
      <c r="P91" s="237"/>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9"/>
      <c r="BA91" s="239"/>
      <c r="BB91" s="239"/>
      <c r="BC91" s="239"/>
      <c r="BD91" s="239"/>
      <c r="BE91" s="232"/>
      <c r="BF91" s="232"/>
      <c r="BG91" s="232"/>
      <c r="BH91" s="232"/>
      <c r="BI91" s="232"/>
      <c r="BJ91" s="232"/>
      <c r="BK91" s="232"/>
      <c r="BL91" s="232"/>
      <c r="BM91" s="232"/>
      <c r="BN91" s="232"/>
      <c r="BO91" s="232"/>
      <c r="BP91" s="232"/>
      <c r="BQ91" s="229">
        <v>85</v>
      </c>
      <c r="BR91" s="234"/>
      <c r="BS91" s="928"/>
      <c r="BT91" s="929"/>
      <c r="BU91" s="929"/>
      <c r="BV91" s="929"/>
      <c r="BW91" s="929"/>
      <c r="BX91" s="929"/>
      <c r="BY91" s="929"/>
      <c r="BZ91" s="929"/>
      <c r="CA91" s="929"/>
      <c r="CB91" s="929"/>
      <c r="CC91" s="929"/>
      <c r="CD91" s="929"/>
      <c r="CE91" s="929"/>
      <c r="CF91" s="929"/>
      <c r="CG91" s="938"/>
      <c r="CH91" s="939"/>
      <c r="CI91" s="940"/>
      <c r="CJ91" s="940"/>
      <c r="CK91" s="940"/>
      <c r="CL91" s="941"/>
      <c r="CM91" s="939"/>
      <c r="CN91" s="940"/>
      <c r="CO91" s="940"/>
      <c r="CP91" s="940"/>
      <c r="CQ91" s="941"/>
      <c r="CR91" s="939"/>
      <c r="CS91" s="940"/>
      <c r="CT91" s="940"/>
      <c r="CU91" s="940"/>
      <c r="CV91" s="941"/>
      <c r="CW91" s="939"/>
      <c r="CX91" s="940"/>
      <c r="CY91" s="940"/>
      <c r="CZ91" s="940"/>
      <c r="DA91" s="941"/>
      <c r="DB91" s="939"/>
      <c r="DC91" s="940"/>
      <c r="DD91" s="940"/>
      <c r="DE91" s="940"/>
      <c r="DF91" s="941"/>
      <c r="DG91" s="939"/>
      <c r="DH91" s="940"/>
      <c r="DI91" s="940"/>
      <c r="DJ91" s="940"/>
      <c r="DK91" s="941"/>
      <c r="DL91" s="939"/>
      <c r="DM91" s="940"/>
      <c r="DN91" s="940"/>
      <c r="DO91" s="940"/>
      <c r="DP91" s="941"/>
      <c r="DQ91" s="939"/>
      <c r="DR91" s="940"/>
      <c r="DS91" s="940"/>
      <c r="DT91" s="940"/>
      <c r="DU91" s="941"/>
      <c r="DV91" s="928"/>
      <c r="DW91" s="929"/>
      <c r="DX91" s="929"/>
      <c r="DY91" s="929"/>
      <c r="DZ91" s="930"/>
      <c r="EA91" s="221"/>
    </row>
    <row r="92" spans="1:131" ht="26.25" hidden="1" customHeight="1" x14ac:dyDescent="0.2">
      <c r="A92" s="236"/>
      <c r="B92" s="237"/>
      <c r="C92" s="237"/>
      <c r="D92" s="237"/>
      <c r="E92" s="237"/>
      <c r="F92" s="237"/>
      <c r="G92" s="237"/>
      <c r="H92" s="237"/>
      <c r="I92" s="237"/>
      <c r="J92" s="237"/>
      <c r="K92" s="237"/>
      <c r="L92" s="237"/>
      <c r="M92" s="237"/>
      <c r="N92" s="237"/>
      <c r="O92" s="237"/>
      <c r="P92" s="237"/>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9"/>
      <c r="BA92" s="239"/>
      <c r="BB92" s="239"/>
      <c r="BC92" s="239"/>
      <c r="BD92" s="239"/>
      <c r="BE92" s="232"/>
      <c r="BF92" s="232"/>
      <c r="BG92" s="232"/>
      <c r="BH92" s="232"/>
      <c r="BI92" s="232"/>
      <c r="BJ92" s="232"/>
      <c r="BK92" s="232"/>
      <c r="BL92" s="232"/>
      <c r="BM92" s="232"/>
      <c r="BN92" s="232"/>
      <c r="BO92" s="232"/>
      <c r="BP92" s="232"/>
      <c r="BQ92" s="229">
        <v>86</v>
      </c>
      <c r="BR92" s="234"/>
      <c r="BS92" s="928"/>
      <c r="BT92" s="929"/>
      <c r="BU92" s="929"/>
      <c r="BV92" s="929"/>
      <c r="BW92" s="929"/>
      <c r="BX92" s="929"/>
      <c r="BY92" s="929"/>
      <c r="BZ92" s="929"/>
      <c r="CA92" s="929"/>
      <c r="CB92" s="929"/>
      <c r="CC92" s="929"/>
      <c r="CD92" s="929"/>
      <c r="CE92" s="929"/>
      <c r="CF92" s="929"/>
      <c r="CG92" s="938"/>
      <c r="CH92" s="939"/>
      <c r="CI92" s="940"/>
      <c r="CJ92" s="940"/>
      <c r="CK92" s="940"/>
      <c r="CL92" s="941"/>
      <c r="CM92" s="939"/>
      <c r="CN92" s="940"/>
      <c r="CO92" s="940"/>
      <c r="CP92" s="940"/>
      <c r="CQ92" s="941"/>
      <c r="CR92" s="939"/>
      <c r="CS92" s="940"/>
      <c r="CT92" s="940"/>
      <c r="CU92" s="940"/>
      <c r="CV92" s="941"/>
      <c r="CW92" s="939"/>
      <c r="CX92" s="940"/>
      <c r="CY92" s="940"/>
      <c r="CZ92" s="940"/>
      <c r="DA92" s="941"/>
      <c r="DB92" s="939"/>
      <c r="DC92" s="940"/>
      <c r="DD92" s="940"/>
      <c r="DE92" s="940"/>
      <c r="DF92" s="941"/>
      <c r="DG92" s="939"/>
      <c r="DH92" s="940"/>
      <c r="DI92" s="940"/>
      <c r="DJ92" s="940"/>
      <c r="DK92" s="941"/>
      <c r="DL92" s="939"/>
      <c r="DM92" s="940"/>
      <c r="DN92" s="940"/>
      <c r="DO92" s="940"/>
      <c r="DP92" s="941"/>
      <c r="DQ92" s="939"/>
      <c r="DR92" s="940"/>
      <c r="DS92" s="940"/>
      <c r="DT92" s="940"/>
      <c r="DU92" s="941"/>
      <c r="DV92" s="928"/>
      <c r="DW92" s="929"/>
      <c r="DX92" s="929"/>
      <c r="DY92" s="929"/>
      <c r="DZ92" s="930"/>
      <c r="EA92" s="221"/>
    </row>
    <row r="93" spans="1:131" ht="26.25" hidden="1" customHeight="1" x14ac:dyDescent="0.2">
      <c r="A93" s="236"/>
      <c r="B93" s="237"/>
      <c r="C93" s="237"/>
      <c r="D93" s="237"/>
      <c r="E93" s="237"/>
      <c r="F93" s="237"/>
      <c r="G93" s="237"/>
      <c r="H93" s="237"/>
      <c r="I93" s="237"/>
      <c r="J93" s="237"/>
      <c r="K93" s="237"/>
      <c r="L93" s="237"/>
      <c r="M93" s="237"/>
      <c r="N93" s="237"/>
      <c r="O93" s="237"/>
      <c r="P93" s="237"/>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9"/>
      <c r="BA93" s="239"/>
      <c r="BB93" s="239"/>
      <c r="BC93" s="239"/>
      <c r="BD93" s="239"/>
      <c r="BE93" s="232"/>
      <c r="BF93" s="232"/>
      <c r="BG93" s="232"/>
      <c r="BH93" s="232"/>
      <c r="BI93" s="232"/>
      <c r="BJ93" s="232"/>
      <c r="BK93" s="232"/>
      <c r="BL93" s="232"/>
      <c r="BM93" s="232"/>
      <c r="BN93" s="232"/>
      <c r="BO93" s="232"/>
      <c r="BP93" s="232"/>
      <c r="BQ93" s="229">
        <v>87</v>
      </c>
      <c r="BR93" s="234"/>
      <c r="BS93" s="928"/>
      <c r="BT93" s="929"/>
      <c r="BU93" s="929"/>
      <c r="BV93" s="929"/>
      <c r="BW93" s="929"/>
      <c r="BX93" s="929"/>
      <c r="BY93" s="929"/>
      <c r="BZ93" s="929"/>
      <c r="CA93" s="929"/>
      <c r="CB93" s="929"/>
      <c r="CC93" s="929"/>
      <c r="CD93" s="929"/>
      <c r="CE93" s="929"/>
      <c r="CF93" s="929"/>
      <c r="CG93" s="938"/>
      <c r="CH93" s="939"/>
      <c r="CI93" s="940"/>
      <c r="CJ93" s="940"/>
      <c r="CK93" s="940"/>
      <c r="CL93" s="941"/>
      <c r="CM93" s="939"/>
      <c r="CN93" s="940"/>
      <c r="CO93" s="940"/>
      <c r="CP93" s="940"/>
      <c r="CQ93" s="941"/>
      <c r="CR93" s="939"/>
      <c r="CS93" s="940"/>
      <c r="CT93" s="940"/>
      <c r="CU93" s="940"/>
      <c r="CV93" s="941"/>
      <c r="CW93" s="939"/>
      <c r="CX93" s="940"/>
      <c r="CY93" s="940"/>
      <c r="CZ93" s="940"/>
      <c r="DA93" s="941"/>
      <c r="DB93" s="939"/>
      <c r="DC93" s="940"/>
      <c r="DD93" s="940"/>
      <c r="DE93" s="940"/>
      <c r="DF93" s="941"/>
      <c r="DG93" s="939"/>
      <c r="DH93" s="940"/>
      <c r="DI93" s="940"/>
      <c r="DJ93" s="940"/>
      <c r="DK93" s="941"/>
      <c r="DL93" s="939"/>
      <c r="DM93" s="940"/>
      <c r="DN93" s="940"/>
      <c r="DO93" s="940"/>
      <c r="DP93" s="941"/>
      <c r="DQ93" s="939"/>
      <c r="DR93" s="940"/>
      <c r="DS93" s="940"/>
      <c r="DT93" s="940"/>
      <c r="DU93" s="941"/>
      <c r="DV93" s="928"/>
      <c r="DW93" s="929"/>
      <c r="DX93" s="929"/>
      <c r="DY93" s="929"/>
      <c r="DZ93" s="930"/>
      <c r="EA93" s="221"/>
    </row>
    <row r="94" spans="1:131" ht="26.25" hidden="1" customHeight="1" x14ac:dyDescent="0.2">
      <c r="A94" s="236"/>
      <c r="B94" s="237"/>
      <c r="C94" s="237"/>
      <c r="D94" s="237"/>
      <c r="E94" s="237"/>
      <c r="F94" s="237"/>
      <c r="G94" s="237"/>
      <c r="H94" s="237"/>
      <c r="I94" s="237"/>
      <c r="J94" s="237"/>
      <c r="K94" s="237"/>
      <c r="L94" s="237"/>
      <c r="M94" s="237"/>
      <c r="N94" s="237"/>
      <c r="O94" s="237"/>
      <c r="P94" s="237"/>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9"/>
      <c r="BA94" s="239"/>
      <c r="BB94" s="239"/>
      <c r="BC94" s="239"/>
      <c r="BD94" s="239"/>
      <c r="BE94" s="232"/>
      <c r="BF94" s="232"/>
      <c r="BG94" s="232"/>
      <c r="BH94" s="232"/>
      <c r="BI94" s="232"/>
      <c r="BJ94" s="232"/>
      <c r="BK94" s="232"/>
      <c r="BL94" s="232"/>
      <c r="BM94" s="232"/>
      <c r="BN94" s="232"/>
      <c r="BO94" s="232"/>
      <c r="BP94" s="232"/>
      <c r="BQ94" s="229">
        <v>88</v>
      </c>
      <c r="BR94" s="234"/>
      <c r="BS94" s="928"/>
      <c r="BT94" s="929"/>
      <c r="BU94" s="929"/>
      <c r="BV94" s="929"/>
      <c r="BW94" s="929"/>
      <c r="BX94" s="929"/>
      <c r="BY94" s="929"/>
      <c r="BZ94" s="929"/>
      <c r="CA94" s="929"/>
      <c r="CB94" s="929"/>
      <c r="CC94" s="929"/>
      <c r="CD94" s="929"/>
      <c r="CE94" s="929"/>
      <c r="CF94" s="929"/>
      <c r="CG94" s="938"/>
      <c r="CH94" s="939"/>
      <c r="CI94" s="940"/>
      <c r="CJ94" s="940"/>
      <c r="CK94" s="940"/>
      <c r="CL94" s="941"/>
      <c r="CM94" s="939"/>
      <c r="CN94" s="940"/>
      <c r="CO94" s="940"/>
      <c r="CP94" s="940"/>
      <c r="CQ94" s="941"/>
      <c r="CR94" s="939"/>
      <c r="CS94" s="940"/>
      <c r="CT94" s="940"/>
      <c r="CU94" s="940"/>
      <c r="CV94" s="941"/>
      <c r="CW94" s="939"/>
      <c r="CX94" s="940"/>
      <c r="CY94" s="940"/>
      <c r="CZ94" s="940"/>
      <c r="DA94" s="941"/>
      <c r="DB94" s="939"/>
      <c r="DC94" s="940"/>
      <c r="DD94" s="940"/>
      <c r="DE94" s="940"/>
      <c r="DF94" s="941"/>
      <c r="DG94" s="939"/>
      <c r="DH94" s="940"/>
      <c r="DI94" s="940"/>
      <c r="DJ94" s="940"/>
      <c r="DK94" s="941"/>
      <c r="DL94" s="939"/>
      <c r="DM94" s="940"/>
      <c r="DN94" s="940"/>
      <c r="DO94" s="940"/>
      <c r="DP94" s="941"/>
      <c r="DQ94" s="939"/>
      <c r="DR94" s="940"/>
      <c r="DS94" s="940"/>
      <c r="DT94" s="940"/>
      <c r="DU94" s="941"/>
      <c r="DV94" s="928"/>
      <c r="DW94" s="929"/>
      <c r="DX94" s="929"/>
      <c r="DY94" s="929"/>
      <c r="DZ94" s="930"/>
      <c r="EA94" s="221"/>
    </row>
    <row r="95" spans="1:131" ht="26.25" hidden="1" customHeight="1" x14ac:dyDescent="0.2">
      <c r="A95" s="236"/>
      <c r="B95" s="237"/>
      <c r="C95" s="237"/>
      <c r="D95" s="237"/>
      <c r="E95" s="237"/>
      <c r="F95" s="237"/>
      <c r="G95" s="237"/>
      <c r="H95" s="237"/>
      <c r="I95" s="237"/>
      <c r="J95" s="237"/>
      <c r="K95" s="237"/>
      <c r="L95" s="237"/>
      <c r="M95" s="237"/>
      <c r="N95" s="237"/>
      <c r="O95" s="237"/>
      <c r="P95" s="237"/>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9"/>
      <c r="BA95" s="239"/>
      <c r="BB95" s="239"/>
      <c r="BC95" s="239"/>
      <c r="BD95" s="239"/>
      <c r="BE95" s="232"/>
      <c r="BF95" s="232"/>
      <c r="BG95" s="232"/>
      <c r="BH95" s="232"/>
      <c r="BI95" s="232"/>
      <c r="BJ95" s="232"/>
      <c r="BK95" s="232"/>
      <c r="BL95" s="232"/>
      <c r="BM95" s="232"/>
      <c r="BN95" s="232"/>
      <c r="BO95" s="232"/>
      <c r="BP95" s="232"/>
      <c r="BQ95" s="229">
        <v>89</v>
      </c>
      <c r="BR95" s="234"/>
      <c r="BS95" s="928"/>
      <c r="BT95" s="929"/>
      <c r="BU95" s="929"/>
      <c r="BV95" s="929"/>
      <c r="BW95" s="929"/>
      <c r="BX95" s="929"/>
      <c r="BY95" s="929"/>
      <c r="BZ95" s="929"/>
      <c r="CA95" s="929"/>
      <c r="CB95" s="929"/>
      <c r="CC95" s="929"/>
      <c r="CD95" s="929"/>
      <c r="CE95" s="929"/>
      <c r="CF95" s="929"/>
      <c r="CG95" s="938"/>
      <c r="CH95" s="939"/>
      <c r="CI95" s="940"/>
      <c r="CJ95" s="940"/>
      <c r="CK95" s="940"/>
      <c r="CL95" s="941"/>
      <c r="CM95" s="939"/>
      <c r="CN95" s="940"/>
      <c r="CO95" s="940"/>
      <c r="CP95" s="940"/>
      <c r="CQ95" s="941"/>
      <c r="CR95" s="939"/>
      <c r="CS95" s="940"/>
      <c r="CT95" s="940"/>
      <c r="CU95" s="940"/>
      <c r="CV95" s="941"/>
      <c r="CW95" s="939"/>
      <c r="CX95" s="940"/>
      <c r="CY95" s="940"/>
      <c r="CZ95" s="940"/>
      <c r="DA95" s="941"/>
      <c r="DB95" s="939"/>
      <c r="DC95" s="940"/>
      <c r="DD95" s="940"/>
      <c r="DE95" s="940"/>
      <c r="DF95" s="941"/>
      <c r="DG95" s="939"/>
      <c r="DH95" s="940"/>
      <c r="DI95" s="940"/>
      <c r="DJ95" s="940"/>
      <c r="DK95" s="941"/>
      <c r="DL95" s="939"/>
      <c r="DM95" s="940"/>
      <c r="DN95" s="940"/>
      <c r="DO95" s="940"/>
      <c r="DP95" s="941"/>
      <c r="DQ95" s="939"/>
      <c r="DR95" s="940"/>
      <c r="DS95" s="940"/>
      <c r="DT95" s="940"/>
      <c r="DU95" s="941"/>
      <c r="DV95" s="928"/>
      <c r="DW95" s="929"/>
      <c r="DX95" s="929"/>
      <c r="DY95" s="929"/>
      <c r="DZ95" s="930"/>
      <c r="EA95" s="221"/>
    </row>
    <row r="96" spans="1:131" ht="26.25" hidden="1" customHeight="1" x14ac:dyDescent="0.2">
      <c r="A96" s="236"/>
      <c r="B96" s="237"/>
      <c r="C96" s="237"/>
      <c r="D96" s="237"/>
      <c r="E96" s="237"/>
      <c r="F96" s="237"/>
      <c r="G96" s="237"/>
      <c r="H96" s="237"/>
      <c r="I96" s="237"/>
      <c r="J96" s="237"/>
      <c r="K96" s="237"/>
      <c r="L96" s="237"/>
      <c r="M96" s="237"/>
      <c r="N96" s="237"/>
      <c r="O96" s="237"/>
      <c r="P96" s="237"/>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9"/>
      <c r="BA96" s="239"/>
      <c r="BB96" s="239"/>
      <c r="BC96" s="239"/>
      <c r="BD96" s="239"/>
      <c r="BE96" s="232"/>
      <c r="BF96" s="232"/>
      <c r="BG96" s="232"/>
      <c r="BH96" s="232"/>
      <c r="BI96" s="232"/>
      <c r="BJ96" s="232"/>
      <c r="BK96" s="232"/>
      <c r="BL96" s="232"/>
      <c r="BM96" s="232"/>
      <c r="BN96" s="232"/>
      <c r="BO96" s="232"/>
      <c r="BP96" s="232"/>
      <c r="BQ96" s="229">
        <v>90</v>
      </c>
      <c r="BR96" s="234"/>
      <c r="BS96" s="928"/>
      <c r="BT96" s="929"/>
      <c r="BU96" s="929"/>
      <c r="BV96" s="929"/>
      <c r="BW96" s="929"/>
      <c r="BX96" s="929"/>
      <c r="BY96" s="929"/>
      <c r="BZ96" s="929"/>
      <c r="CA96" s="929"/>
      <c r="CB96" s="929"/>
      <c r="CC96" s="929"/>
      <c r="CD96" s="929"/>
      <c r="CE96" s="929"/>
      <c r="CF96" s="929"/>
      <c r="CG96" s="938"/>
      <c r="CH96" s="939"/>
      <c r="CI96" s="940"/>
      <c r="CJ96" s="940"/>
      <c r="CK96" s="940"/>
      <c r="CL96" s="941"/>
      <c r="CM96" s="939"/>
      <c r="CN96" s="940"/>
      <c r="CO96" s="940"/>
      <c r="CP96" s="940"/>
      <c r="CQ96" s="941"/>
      <c r="CR96" s="939"/>
      <c r="CS96" s="940"/>
      <c r="CT96" s="940"/>
      <c r="CU96" s="940"/>
      <c r="CV96" s="941"/>
      <c r="CW96" s="939"/>
      <c r="CX96" s="940"/>
      <c r="CY96" s="940"/>
      <c r="CZ96" s="940"/>
      <c r="DA96" s="941"/>
      <c r="DB96" s="939"/>
      <c r="DC96" s="940"/>
      <c r="DD96" s="940"/>
      <c r="DE96" s="940"/>
      <c r="DF96" s="941"/>
      <c r="DG96" s="939"/>
      <c r="DH96" s="940"/>
      <c r="DI96" s="940"/>
      <c r="DJ96" s="940"/>
      <c r="DK96" s="941"/>
      <c r="DL96" s="939"/>
      <c r="DM96" s="940"/>
      <c r="DN96" s="940"/>
      <c r="DO96" s="940"/>
      <c r="DP96" s="941"/>
      <c r="DQ96" s="939"/>
      <c r="DR96" s="940"/>
      <c r="DS96" s="940"/>
      <c r="DT96" s="940"/>
      <c r="DU96" s="941"/>
      <c r="DV96" s="928"/>
      <c r="DW96" s="929"/>
      <c r="DX96" s="929"/>
      <c r="DY96" s="929"/>
      <c r="DZ96" s="930"/>
      <c r="EA96" s="221"/>
    </row>
    <row r="97" spans="1:131" ht="26.25" hidden="1" customHeight="1" x14ac:dyDescent="0.2">
      <c r="A97" s="236"/>
      <c r="B97" s="237"/>
      <c r="C97" s="237"/>
      <c r="D97" s="237"/>
      <c r="E97" s="237"/>
      <c r="F97" s="237"/>
      <c r="G97" s="237"/>
      <c r="H97" s="237"/>
      <c r="I97" s="237"/>
      <c r="J97" s="237"/>
      <c r="K97" s="237"/>
      <c r="L97" s="237"/>
      <c r="M97" s="237"/>
      <c r="N97" s="237"/>
      <c r="O97" s="237"/>
      <c r="P97" s="237"/>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9"/>
      <c r="BA97" s="239"/>
      <c r="BB97" s="239"/>
      <c r="BC97" s="239"/>
      <c r="BD97" s="239"/>
      <c r="BE97" s="232"/>
      <c r="BF97" s="232"/>
      <c r="BG97" s="232"/>
      <c r="BH97" s="232"/>
      <c r="BI97" s="232"/>
      <c r="BJ97" s="232"/>
      <c r="BK97" s="232"/>
      <c r="BL97" s="232"/>
      <c r="BM97" s="232"/>
      <c r="BN97" s="232"/>
      <c r="BO97" s="232"/>
      <c r="BP97" s="232"/>
      <c r="BQ97" s="229">
        <v>91</v>
      </c>
      <c r="BR97" s="234"/>
      <c r="BS97" s="928"/>
      <c r="BT97" s="929"/>
      <c r="BU97" s="929"/>
      <c r="BV97" s="929"/>
      <c r="BW97" s="929"/>
      <c r="BX97" s="929"/>
      <c r="BY97" s="929"/>
      <c r="BZ97" s="929"/>
      <c r="CA97" s="929"/>
      <c r="CB97" s="929"/>
      <c r="CC97" s="929"/>
      <c r="CD97" s="929"/>
      <c r="CE97" s="929"/>
      <c r="CF97" s="929"/>
      <c r="CG97" s="938"/>
      <c r="CH97" s="939"/>
      <c r="CI97" s="940"/>
      <c r="CJ97" s="940"/>
      <c r="CK97" s="940"/>
      <c r="CL97" s="941"/>
      <c r="CM97" s="939"/>
      <c r="CN97" s="940"/>
      <c r="CO97" s="940"/>
      <c r="CP97" s="940"/>
      <c r="CQ97" s="941"/>
      <c r="CR97" s="939"/>
      <c r="CS97" s="940"/>
      <c r="CT97" s="940"/>
      <c r="CU97" s="940"/>
      <c r="CV97" s="941"/>
      <c r="CW97" s="939"/>
      <c r="CX97" s="940"/>
      <c r="CY97" s="940"/>
      <c r="CZ97" s="940"/>
      <c r="DA97" s="941"/>
      <c r="DB97" s="939"/>
      <c r="DC97" s="940"/>
      <c r="DD97" s="940"/>
      <c r="DE97" s="940"/>
      <c r="DF97" s="941"/>
      <c r="DG97" s="939"/>
      <c r="DH97" s="940"/>
      <c r="DI97" s="940"/>
      <c r="DJ97" s="940"/>
      <c r="DK97" s="941"/>
      <c r="DL97" s="939"/>
      <c r="DM97" s="940"/>
      <c r="DN97" s="940"/>
      <c r="DO97" s="940"/>
      <c r="DP97" s="941"/>
      <c r="DQ97" s="939"/>
      <c r="DR97" s="940"/>
      <c r="DS97" s="940"/>
      <c r="DT97" s="940"/>
      <c r="DU97" s="941"/>
      <c r="DV97" s="928"/>
      <c r="DW97" s="929"/>
      <c r="DX97" s="929"/>
      <c r="DY97" s="929"/>
      <c r="DZ97" s="930"/>
      <c r="EA97" s="221"/>
    </row>
    <row r="98" spans="1:131" ht="26.25" hidden="1" customHeight="1" x14ac:dyDescent="0.2">
      <c r="A98" s="236"/>
      <c r="B98" s="237"/>
      <c r="C98" s="237"/>
      <c r="D98" s="237"/>
      <c r="E98" s="237"/>
      <c r="F98" s="237"/>
      <c r="G98" s="237"/>
      <c r="H98" s="237"/>
      <c r="I98" s="237"/>
      <c r="J98" s="237"/>
      <c r="K98" s="237"/>
      <c r="L98" s="237"/>
      <c r="M98" s="237"/>
      <c r="N98" s="237"/>
      <c r="O98" s="237"/>
      <c r="P98" s="237"/>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9"/>
      <c r="BA98" s="239"/>
      <c r="BB98" s="239"/>
      <c r="BC98" s="239"/>
      <c r="BD98" s="239"/>
      <c r="BE98" s="232"/>
      <c r="BF98" s="232"/>
      <c r="BG98" s="232"/>
      <c r="BH98" s="232"/>
      <c r="BI98" s="232"/>
      <c r="BJ98" s="232"/>
      <c r="BK98" s="232"/>
      <c r="BL98" s="232"/>
      <c r="BM98" s="232"/>
      <c r="BN98" s="232"/>
      <c r="BO98" s="232"/>
      <c r="BP98" s="232"/>
      <c r="BQ98" s="229">
        <v>92</v>
      </c>
      <c r="BR98" s="234"/>
      <c r="BS98" s="928"/>
      <c r="BT98" s="929"/>
      <c r="BU98" s="929"/>
      <c r="BV98" s="929"/>
      <c r="BW98" s="929"/>
      <c r="BX98" s="929"/>
      <c r="BY98" s="929"/>
      <c r="BZ98" s="929"/>
      <c r="CA98" s="929"/>
      <c r="CB98" s="929"/>
      <c r="CC98" s="929"/>
      <c r="CD98" s="929"/>
      <c r="CE98" s="929"/>
      <c r="CF98" s="929"/>
      <c r="CG98" s="938"/>
      <c r="CH98" s="939"/>
      <c r="CI98" s="940"/>
      <c r="CJ98" s="940"/>
      <c r="CK98" s="940"/>
      <c r="CL98" s="941"/>
      <c r="CM98" s="939"/>
      <c r="CN98" s="940"/>
      <c r="CO98" s="940"/>
      <c r="CP98" s="940"/>
      <c r="CQ98" s="941"/>
      <c r="CR98" s="939"/>
      <c r="CS98" s="940"/>
      <c r="CT98" s="940"/>
      <c r="CU98" s="940"/>
      <c r="CV98" s="941"/>
      <c r="CW98" s="939"/>
      <c r="CX98" s="940"/>
      <c r="CY98" s="940"/>
      <c r="CZ98" s="940"/>
      <c r="DA98" s="941"/>
      <c r="DB98" s="939"/>
      <c r="DC98" s="940"/>
      <c r="DD98" s="940"/>
      <c r="DE98" s="940"/>
      <c r="DF98" s="941"/>
      <c r="DG98" s="939"/>
      <c r="DH98" s="940"/>
      <c r="DI98" s="940"/>
      <c r="DJ98" s="940"/>
      <c r="DK98" s="941"/>
      <c r="DL98" s="939"/>
      <c r="DM98" s="940"/>
      <c r="DN98" s="940"/>
      <c r="DO98" s="940"/>
      <c r="DP98" s="941"/>
      <c r="DQ98" s="939"/>
      <c r="DR98" s="940"/>
      <c r="DS98" s="940"/>
      <c r="DT98" s="940"/>
      <c r="DU98" s="941"/>
      <c r="DV98" s="928"/>
      <c r="DW98" s="929"/>
      <c r="DX98" s="929"/>
      <c r="DY98" s="929"/>
      <c r="DZ98" s="930"/>
      <c r="EA98" s="221"/>
    </row>
    <row r="99" spans="1:131" ht="26.25" hidden="1" customHeight="1" x14ac:dyDescent="0.2">
      <c r="A99" s="236"/>
      <c r="B99" s="237"/>
      <c r="C99" s="237"/>
      <c r="D99" s="237"/>
      <c r="E99" s="237"/>
      <c r="F99" s="237"/>
      <c r="G99" s="237"/>
      <c r="H99" s="237"/>
      <c r="I99" s="237"/>
      <c r="J99" s="237"/>
      <c r="K99" s="237"/>
      <c r="L99" s="237"/>
      <c r="M99" s="237"/>
      <c r="N99" s="237"/>
      <c r="O99" s="237"/>
      <c r="P99" s="237"/>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9"/>
      <c r="BA99" s="239"/>
      <c r="BB99" s="239"/>
      <c r="BC99" s="239"/>
      <c r="BD99" s="239"/>
      <c r="BE99" s="232"/>
      <c r="BF99" s="232"/>
      <c r="BG99" s="232"/>
      <c r="BH99" s="232"/>
      <c r="BI99" s="232"/>
      <c r="BJ99" s="232"/>
      <c r="BK99" s="232"/>
      <c r="BL99" s="232"/>
      <c r="BM99" s="232"/>
      <c r="BN99" s="232"/>
      <c r="BO99" s="232"/>
      <c r="BP99" s="232"/>
      <c r="BQ99" s="229">
        <v>93</v>
      </c>
      <c r="BR99" s="234"/>
      <c r="BS99" s="928"/>
      <c r="BT99" s="929"/>
      <c r="BU99" s="929"/>
      <c r="BV99" s="929"/>
      <c r="BW99" s="929"/>
      <c r="BX99" s="929"/>
      <c r="BY99" s="929"/>
      <c r="BZ99" s="929"/>
      <c r="CA99" s="929"/>
      <c r="CB99" s="929"/>
      <c r="CC99" s="929"/>
      <c r="CD99" s="929"/>
      <c r="CE99" s="929"/>
      <c r="CF99" s="929"/>
      <c r="CG99" s="938"/>
      <c r="CH99" s="939"/>
      <c r="CI99" s="940"/>
      <c r="CJ99" s="940"/>
      <c r="CK99" s="940"/>
      <c r="CL99" s="941"/>
      <c r="CM99" s="939"/>
      <c r="CN99" s="940"/>
      <c r="CO99" s="940"/>
      <c r="CP99" s="940"/>
      <c r="CQ99" s="941"/>
      <c r="CR99" s="939"/>
      <c r="CS99" s="940"/>
      <c r="CT99" s="940"/>
      <c r="CU99" s="940"/>
      <c r="CV99" s="941"/>
      <c r="CW99" s="939"/>
      <c r="CX99" s="940"/>
      <c r="CY99" s="940"/>
      <c r="CZ99" s="940"/>
      <c r="DA99" s="941"/>
      <c r="DB99" s="939"/>
      <c r="DC99" s="940"/>
      <c r="DD99" s="940"/>
      <c r="DE99" s="940"/>
      <c r="DF99" s="941"/>
      <c r="DG99" s="939"/>
      <c r="DH99" s="940"/>
      <c r="DI99" s="940"/>
      <c r="DJ99" s="940"/>
      <c r="DK99" s="941"/>
      <c r="DL99" s="939"/>
      <c r="DM99" s="940"/>
      <c r="DN99" s="940"/>
      <c r="DO99" s="940"/>
      <c r="DP99" s="941"/>
      <c r="DQ99" s="939"/>
      <c r="DR99" s="940"/>
      <c r="DS99" s="940"/>
      <c r="DT99" s="940"/>
      <c r="DU99" s="941"/>
      <c r="DV99" s="928"/>
      <c r="DW99" s="929"/>
      <c r="DX99" s="929"/>
      <c r="DY99" s="929"/>
      <c r="DZ99" s="930"/>
      <c r="EA99" s="221"/>
    </row>
    <row r="100" spans="1:131" ht="26.25" hidden="1" customHeight="1" x14ac:dyDescent="0.2">
      <c r="A100" s="236"/>
      <c r="B100" s="237"/>
      <c r="C100" s="237"/>
      <c r="D100" s="237"/>
      <c r="E100" s="237"/>
      <c r="F100" s="237"/>
      <c r="G100" s="237"/>
      <c r="H100" s="237"/>
      <c r="I100" s="237"/>
      <c r="J100" s="237"/>
      <c r="K100" s="237"/>
      <c r="L100" s="237"/>
      <c r="M100" s="237"/>
      <c r="N100" s="237"/>
      <c r="O100" s="237"/>
      <c r="P100" s="237"/>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9"/>
      <c r="BA100" s="239"/>
      <c r="BB100" s="239"/>
      <c r="BC100" s="239"/>
      <c r="BD100" s="239"/>
      <c r="BE100" s="232"/>
      <c r="BF100" s="232"/>
      <c r="BG100" s="232"/>
      <c r="BH100" s="232"/>
      <c r="BI100" s="232"/>
      <c r="BJ100" s="232"/>
      <c r="BK100" s="232"/>
      <c r="BL100" s="232"/>
      <c r="BM100" s="232"/>
      <c r="BN100" s="232"/>
      <c r="BO100" s="232"/>
      <c r="BP100" s="232"/>
      <c r="BQ100" s="229">
        <v>94</v>
      </c>
      <c r="BR100" s="234"/>
      <c r="BS100" s="928"/>
      <c r="BT100" s="929"/>
      <c r="BU100" s="929"/>
      <c r="BV100" s="929"/>
      <c r="BW100" s="929"/>
      <c r="BX100" s="929"/>
      <c r="BY100" s="929"/>
      <c r="BZ100" s="929"/>
      <c r="CA100" s="929"/>
      <c r="CB100" s="929"/>
      <c r="CC100" s="929"/>
      <c r="CD100" s="929"/>
      <c r="CE100" s="929"/>
      <c r="CF100" s="929"/>
      <c r="CG100" s="938"/>
      <c r="CH100" s="939"/>
      <c r="CI100" s="940"/>
      <c r="CJ100" s="940"/>
      <c r="CK100" s="940"/>
      <c r="CL100" s="941"/>
      <c r="CM100" s="939"/>
      <c r="CN100" s="940"/>
      <c r="CO100" s="940"/>
      <c r="CP100" s="940"/>
      <c r="CQ100" s="941"/>
      <c r="CR100" s="939"/>
      <c r="CS100" s="940"/>
      <c r="CT100" s="940"/>
      <c r="CU100" s="940"/>
      <c r="CV100" s="941"/>
      <c r="CW100" s="939"/>
      <c r="CX100" s="940"/>
      <c r="CY100" s="940"/>
      <c r="CZ100" s="940"/>
      <c r="DA100" s="941"/>
      <c r="DB100" s="939"/>
      <c r="DC100" s="940"/>
      <c r="DD100" s="940"/>
      <c r="DE100" s="940"/>
      <c r="DF100" s="941"/>
      <c r="DG100" s="939"/>
      <c r="DH100" s="940"/>
      <c r="DI100" s="940"/>
      <c r="DJ100" s="940"/>
      <c r="DK100" s="941"/>
      <c r="DL100" s="939"/>
      <c r="DM100" s="940"/>
      <c r="DN100" s="940"/>
      <c r="DO100" s="940"/>
      <c r="DP100" s="941"/>
      <c r="DQ100" s="939"/>
      <c r="DR100" s="940"/>
      <c r="DS100" s="940"/>
      <c r="DT100" s="940"/>
      <c r="DU100" s="941"/>
      <c r="DV100" s="928"/>
      <c r="DW100" s="929"/>
      <c r="DX100" s="929"/>
      <c r="DY100" s="929"/>
      <c r="DZ100" s="930"/>
      <c r="EA100" s="221"/>
    </row>
    <row r="101" spans="1:131" ht="26.25" hidden="1" customHeight="1" x14ac:dyDescent="0.2">
      <c r="A101" s="236"/>
      <c r="B101" s="237"/>
      <c r="C101" s="237"/>
      <c r="D101" s="237"/>
      <c r="E101" s="237"/>
      <c r="F101" s="237"/>
      <c r="G101" s="237"/>
      <c r="H101" s="237"/>
      <c r="I101" s="237"/>
      <c r="J101" s="237"/>
      <c r="K101" s="237"/>
      <c r="L101" s="237"/>
      <c r="M101" s="237"/>
      <c r="N101" s="237"/>
      <c r="O101" s="237"/>
      <c r="P101" s="237"/>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9"/>
      <c r="BA101" s="239"/>
      <c r="BB101" s="239"/>
      <c r="BC101" s="239"/>
      <c r="BD101" s="239"/>
      <c r="BE101" s="232"/>
      <c r="BF101" s="232"/>
      <c r="BG101" s="232"/>
      <c r="BH101" s="232"/>
      <c r="BI101" s="232"/>
      <c r="BJ101" s="232"/>
      <c r="BK101" s="232"/>
      <c r="BL101" s="232"/>
      <c r="BM101" s="232"/>
      <c r="BN101" s="232"/>
      <c r="BO101" s="232"/>
      <c r="BP101" s="232"/>
      <c r="BQ101" s="229">
        <v>95</v>
      </c>
      <c r="BR101" s="234"/>
      <c r="BS101" s="928"/>
      <c r="BT101" s="929"/>
      <c r="BU101" s="929"/>
      <c r="BV101" s="929"/>
      <c r="BW101" s="929"/>
      <c r="BX101" s="929"/>
      <c r="BY101" s="929"/>
      <c r="BZ101" s="929"/>
      <c r="CA101" s="929"/>
      <c r="CB101" s="929"/>
      <c r="CC101" s="929"/>
      <c r="CD101" s="929"/>
      <c r="CE101" s="929"/>
      <c r="CF101" s="929"/>
      <c r="CG101" s="938"/>
      <c r="CH101" s="939"/>
      <c r="CI101" s="940"/>
      <c r="CJ101" s="940"/>
      <c r="CK101" s="940"/>
      <c r="CL101" s="941"/>
      <c r="CM101" s="939"/>
      <c r="CN101" s="940"/>
      <c r="CO101" s="940"/>
      <c r="CP101" s="940"/>
      <c r="CQ101" s="941"/>
      <c r="CR101" s="939"/>
      <c r="CS101" s="940"/>
      <c r="CT101" s="940"/>
      <c r="CU101" s="940"/>
      <c r="CV101" s="941"/>
      <c r="CW101" s="939"/>
      <c r="CX101" s="940"/>
      <c r="CY101" s="940"/>
      <c r="CZ101" s="940"/>
      <c r="DA101" s="941"/>
      <c r="DB101" s="939"/>
      <c r="DC101" s="940"/>
      <c r="DD101" s="940"/>
      <c r="DE101" s="940"/>
      <c r="DF101" s="941"/>
      <c r="DG101" s="939"/>
      <c r="DH101" s="940"/>
      <c r="DI101" s="940"/>
      <c r="DJ101" s="940"/>
      <c r="DK101" s="941"/>
      <c r="DL101" s="939"/>
      <c r="DM101" s="940"/>
      <c r="DN101" s="940"/>
      <c r="DO101" s="940"/>
      <c r="DP101" s="941"/>
      <c r="DQ101" s="939"/>
      <c r="DR101" s="940"/>
      <c r="DS101" s="940"/>
      <c r="DT101" s="940"/>
      <c r="DU101" s="941"/>
      <c r="DV101" s="928"/>
      <c r="DW101" s="929"/>
      <c r="DX101" s="929"/>
      <c r="DY101" s="929"/>
      <c r="DZ101" s="930"/>
      <c r="EA101" s="221"/>
    </row>
    <row r="102" spans="1:131" ht="26.25" customHeight="1" thickBot="1" x14ac:dyDescent="0.25">
      <c r="A102" s="236"/>
      <c r="B102" s="237"/>
      <c r="C102" s="237"/>
      <c r="D102" s="237"/>
      <c r="E102" s="237"/>
      <c r="F102" s="237"/>
      <c r="G102" s="237"/>
      <c r="H102" s="237"/>
      <c r="I102" s="237"/>
      <c r="J102" s="237"/>
      <c r="K102" s="237"/>
      <c r="L102" s="237"/>
      <c r="M102" s="237"/>
      <c r="N102" s="237"/>
      <c r="O102" s="237"/>
      <c r="P102" s="237"/>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9"/>
      <c r="BA102" s="239"/>
      <c r="BB102" s="239"/>
      <c r="BC102" s="239"/>
      <c r="BD102" s="239"/>
      <c r="BE102" s="232"/>
      <c r="BF102" s="232"/>
      <c r="BG102" s="232"/>
      <c r="BH102" s="232"/>
      <c r="BI102" s="232"/>
      <c r="BJ102" s="232"/>
      <c r="BK102" s="232"/>
      <c r="BL102" s="232"/>
      <c r="BM102" s="232"/>
      <c r="BN102" s="232"/>
      <c r="BO102" s="232"/>
      <c r="BP102" s="232"/>
      <c r="BQ102" s="231" t="s">
        <v>391</v>
      </c>
      <c r="BR102" s="920" t="s">
        <v>426</v>
      </c>
      <c r="BS102" s="921"/>
      <c r="BT102" s="921"/>
      <c r="BU102" s="921"/>
      <c r="BV102" s="921"/>
      <c r="BW102" s="921"/>
      <c r="BX102" s="921"/>
      <c r="BY102" s="921"/>
      <c r="BZ102" s="921"/>
      <c r="CA102" s="921"/>
      <c r="CB102" s="921"/>
      <c r="CC102" s="921"/>
      <c r="CD102" s="921"/>
      <c r="CE102" s="921"/>
      <c r="CF102" s="921"/>
      <c r="CG102" s="931"/>
      <c r="CH102" s="932"/>
      <c r="CI102" s="933"/>
      <c r="CJ102" s="933"/>
      <c r="CK102" s="933"/>
      <c r="CL102" s="934"/>
      <c r="CM102" s="932"/>
      <c r="CN102" s="933"/>
      <c r="CO102" s="933"/>
      <c r="CP102" s="933"/>
      <c r="CQ102" s="934"/>
      <c r="CR102" s="935"/>
      <c r="CS102" s="936"/>
      <c r="CT102" s="936"/>
      <c r="CU102" s="936"/>
      <c r="CV102" s="937"/>
      <c r="CW102" s="935"/>
      <c r="CX102" s="936"/>
      <c r="CY102" s="936"/>
      <c r="CZ102" s="936"/>
      <c r="DA102" s="937"/>
      <c r="DB102" s="935"/>
      <c r="DC102" s="936"/>
      <c r="DD102" s="936"/>
      <c r="DE102" s="936"/>
      <c r="DF102" s="937"/>
      <c r="DG102" s="935"/>
      <c r="DH102" s="936"/>
      <c r="DI102" s="936"/>
      <c r="DJ102" s="936"/>
      <c r="DK102" s="937"/>
      <c r="DL102" s="935"/>
      <c r="DM102" s="936"/>
      <c r="DN102" s="936"/>
      <c r="DO102" s="936"/>
      <c r="DP102" s="937"/>
      <c r="DQ102" s="935"/>
      <c r="DR102" s="936"/>
      <c r="DS102" s="936"/>
      <c r="DT102" s="936"/>
      <c r="DU102" s="937"/>
      <c r="DV102" s="920"/>
      <c r="DW102" s="921"/>
      <c r="DX102" s="921"/>
      <c r="DY102" s="921"/>
      <c r="DZ102" s="922"/>
      <c r="EA102" s="221"/>
    </row>
    <row r="103" spans="1:131" ht="26.25" customHeight="1" x14ac:dyDescent="0.2">
      <c r="A103" s="236"/>
      <c r="B103" s="237"/>
      <c r="C103" s="237"/>
      <c r="D103" s="237"/>
      <c r="E103" s="237"/>
      <c r="F103" s="237"/>
      <c r="G103" s="237"/>
      <c r="H103" s="237"/>
      <c r="I103" s="237"/>
      <c r="J103" s="237"/>
      <c r="K103" s="237"/>
      <c r="L103" s="237"/>
      <c r="M103" s="237"/>
      <c r="N103" s="237"/>
      <c r="O103" s="237"/>
      <c r="P103" s="237"/>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9"/>
      <c r="BA103" s="239"/>
      <c r="BB103" s="239"/>
      <c r="BC103" s="239"/>
      <c r="BD103" s="239"/>
      <c r="BE103" s="232"/>
      <c r="BF103" s="232"/>
      <c r="BG103" s="232"/>
      <c r="BH103" s="232"/>
      <c r="BI103" s="232"/>
      <c r="BJ103" s="232"/>
      <c r="BK103" s="232"/>
      <c r="BL103" s="232"/>
      <c r="BM103" s="232"/>
      <c r="BN103" s="232"/>
      <c r="BO103" s="232"/>
      <c r="BP103" s="232"/>
      <c r="BQ103" s="923" t="s">
        <v>427</v>
      </c>
      <c r="BR103" s="923"/>
      <c r="BS103" s="923"/>
      <c r="BT103" s="923"/>
      <c r="BU103" s="923"/>
      <c r="BV103" s="923"/>
      <c r="BW103" s="923"/>
      <c r="BX103" s="923"/>
      <c r="BY103" s="923"/>
      <c r="BZ103" s="923"/>
      <c r="CA103" s="923"/>
      <c r="CB103" s="923"/>
      <c r="CC103" s="923"/>
      <c r="CD103" s="923"/>
      <c r="CE103" s="923"/>
      <c r="CF103" s="923"/>
      <c r="CG103" s="923"/>
      <c r="CH103" s="923"/>
      <c r="CI103" s="923"/>
      <c r="CJ103" s="923"/>
      <c r="CK103" s="923"/>
      <c r="CL103" s="923"/>
      <c r="CM103" s="923"/>
      <c r="CN103" s="923"/>
      <c r="CO103" s="923"/>
      <c r="CP103" s="923"/>
      <c r="CQ103" s="923"/>
      <c r="CR103" s="923"/>
      <c r="CS103" s="923"/>
      <c r="CT103" s="923"/>
      <c r="CU103" s="923"/>
      <c r="CV103" s="923"/>
      <c r="CW103" s="923"/>
      <c r="CX103" s="923"/>
      <c r="CY103" s="923"/>
      <c r="CZ103" s="923"/>
      <c r="DA103" s="923"/>
      <c r="DB103" s="923"/>
      <c r="DC103" s="923"/>
      <c r="DD103" s="923"/>
      <c r="DE103" s="923"/>
      <c r="DF103" s="923"/>
      <c r="DG103" s="923"/>
      <c r="DH103" s="923"/>
      <c r="DI103" s="923"/>
      <c r="DJ103" s="923"/>
      <c r="DK103" s="923"/>
      <c r="DL103" s="923"/>
      <c r="DM103" s="923"/>
      <c r="DN103" s="923"/>
      <c r="DO103" s="923"/>
      <c r="DP103" s="923"/>
      <c r="DQ103" s="923"/>
      <c r="DR103" s="923"/>
      <c r="DS103" s="923"/>
      <c r="DT103" s="923"/>
      <c r="DU103" s="923"/>
      <c r="DV103" s="923"/>
      <c r="DW103" s="923"/>
      <c r="DX103" s="923"/>
      <c r="DY103" s="923"/>
      <c r="DZ103" s="923"/>
      <c r="EA103" s="221"/>
    </row>
    <row r="104" spans="1:131" ht="26.25" customHeight="1" x14ac:dyDescent="0.2">
      <c r="A104" s="236"/>
      <c r="B104" s="237"/>
      <c r="C104" s="237"/>
      <c r="D104" s="237"/>
      <c r="E104" s="237"/>
      <c r="F104" s="237"/>
      <c r="G104" s="237"/>
      <c r="H104" s="237"/>
      <c r="I104" s="237"/>
      <c r="J104" s="237"/>
      <c r="K104" s="237"/>
      <c r="L104" s="237"/>
      <c r="M104" s="237"/>
      <c r="N104" s="237"/>
      <c r="O104" s="237"/>
      <c r="P104" s="237"/>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9"/>
      <c r="BA104" s="239"/>
      <c r="BB104" s="239"/>
      <c r="BC104" s="239"/>
      <c r="BD104" s="239"/>
      <c r="BE104" s="232"/>
      <c r="BF104" s="232"/>
      <c r="BG104" s="232"/>
      <c r="BH104" s="232"/>
      <c r="BI104" s="232"/>
      <c r="BJ104" s="232"/>
      <c r="BK104" s="232"/>
      <c r="BL104" s="232"/>
      <c r="BM104" s="232"/>
      <c r="BN104" s="232"/>
      <c r="BO104" s="232"/>
      <c r="BP104" s="232"/>
      <c r="BQ104" s="924" t="s">
        <v>428</v>
      </c>
      <c r="BR104" s="924"/>
      <c r="BS104" s="924"/>
      <c r="BT104" s="924"/>
      <c r="BU104" s="924"/>
      <c r="BV104" s="924"/>
      <c r="BW104" s="924"/>
      <c r="BX104" s="924"/>
      <c r="BY104" s="924"/>
      <c r="BZ104" s="924"/>
      <c r="CA104" s="924"/>
      <c r="CB104" s="924"/>
      <c r="CC104" s="924"/>
      <c r="CD104" s="924"/>
      <c r="CE104" s="924"/>
      <c r="CF104" s="924"/>
      <c r="CG104" s="924"/>
      <c r="CH104" s="924"/>
      <c r="CI104" s="924"/>
      <c r="CJ104" s="924"/>
      <c r="CK104" s="924"/>
      <c r="CL104" s="924"/>
      <c r="CM104" s="924"/>
      <c r="CN104" s="924"/>
      <c r="CO104" s="924"/>
      <c r="CP104" s="924"/>
      <c r="CQ104" s="924"/>
      <c r="CR104" s="924"/>
      <c r="CS104" s="924"/>
      <c r="CT104" s="924"/>
      <c r="CU104" s="924"/>
      <c r="CV104" s="924"/>
      <c r="CW104" s="924"/>
      <c r="CX104" s="924"/>
      <c r="CY104" s="924"/>
      <c r="CZ104" s="924"/>
      <c r="DA104" s="924"/>
      <c r="DB104" s="924"/>
      <c r="DC104" s="924"/>
      <c r="DD104" s="924"/>
      <c r="DE104" s="924"/>
      <c r="DF104" s="924"/>
      <c r="DG104" s="924"/>
      <c r="DH104" s="924"/>
      <c r="DI104" s="924"/>
      <c r="DJ104" s="924"/>
      <c r="DK104" s="924"/>
      <c r="DL104" s="924"/>
      <c r="DM104" s="924"/>
      <c r="DN104" s="924"/>
      <c r="DO104" s="924"/>
      <c r="DP104" s="924"/>
      <c r="DQ104" s="924"/>
      <c r="DR104" s="924"/>
      <c r="DS104" s="924"/>
      <c r="DT104" s="924"/>
      <c r="DU104" s="924"/>
      <c r="DV104" s="924"/>
      <c r="DW104" s="924"/>
      <c r="DX104" s="924"/>
      <c r="DY104" s="924"/>
      <c r="DZ104" s="924"/>
      <c r="EA104" s="221"/>
    </row>
    <row r="105" spans="1:131" ht="11.25" customHeight="1" x14ac:dyDescent="0.2">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c r="BH105" s="232"/>
      <c r="BI105" s="232"/>
      <c r="BJ105" s="232"/>
      <c r="BK105" s="232"/>
      <c r="BL105" s="232"/>
      <c r="BM105" s="232"/>
      <c r="BN105" s="232"/>
      <c r="BO105" s="232"/>
      <c r="BP105" s="232"/>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x14ac:dyDescent="0.2">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c r="BF106" s="232"/>
      <c r="BG106" s="232"/>
      <c r="BH106" s="232"/>
      <c r="BI106" s="232"/>
      <c r="BJ106" s="232"/>
      <c r="BK106" s="232"/>
      <c r="BL106" s="232"/>
      <c r="BM106" s="232"/>
      <c r="BN106" s="232"/>
      <c r="BO106" s="232"/>
      <c r="BP106" s="232"/>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x14ac:dyDescent="0.25">
      <c r="A107" s="240" t="s">
        <v>429</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0" t="s">
        <v>430</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x14ac:dyDescent="0.2">
      <c r="A108" s="925" t="s">
        <v>431</v>
      </c>
      <c r="B108" s="926"/>
      <c r="C108" s="926"/>
      <c r="D108" s="926"/>
      <c r="E108" s="926"/>
      <c r="F108" s="926"/>
      <c r="G108" s="926"/>
      <c r="H108" s="926"/>
      <c r="I108" s="926"/>
      <c r="J108" s="926"/>
      <c r="K108" s="926"/>
      <c r="L108" s="926"/>
      <c r="M108" s="926"/>
      <c r="N108" s="926"/>
      <c r="O108" s="926"/>
      <c r="P108" s="926"/>
      <c r="Q108" s="926"/>
      <c r="R108" s="926"/>
      <c r="S108" s="926"/>
      <c r="T108" s="926"/>
      <c r="U108" s="926"/>
      <c r="V108" s="926"/>
      <c r="W108" s="926"/>
      <c r="X108" s="926"/>
      <c r="Y108" s="926"/>
      <c r="Z108" s="926"/>
      <c r="AA108" s="926"/>
      <c r="AB108" s="926"/>
      <c r="AC108" s="926"/>
      <c r="AD108" s="926"/>
      <c r="AE108" s="926"/>
      <c r="AF108" s="926"/>
      <c r="AG108" s="926"/>
      <c r="AH108" s="926"/>
      <c r="AI108" s="926"/>
      <c r="AJ108" s="926"/>
      <c r="AK108" s="926"/>
      <c r="AL108" s="926"/>
      <c r="AM108" s="926"/>
      <c r="AN108" s="926"/>
      <c r="AO108" s="926"/>
      <c r="AP108" s="926"/>
      <c r="AQ108" s="926"/>
      <c r="AR108" s="926"/>
      <c r="AS108" s="926"/>
      <c r="AT108" s="927"/>
      <c r="AU108" s="925" t="s">
        <v>432</v>
      </c>
      <c r="AV108" s="926"/>
      <c r="AW108" s="926"/>
      <c r="AX108" s="926"/>
      <c r="AY108" s="926"/>
      <c r="AZ108" s="926"/>
      <c r="BA108" s="926"/>
      <c r="BB108" s="926"/>
      <c r="BC108" s="926"/>
      <c r="BD108" s="926"/>
      <c r="BE108" s="926"/>
      <c r="BF108" s="926"/>
      <c r="BG108" s="926"/>
      <c r="BH108" s="926"/>
      <c r="BI108" s="926"/>
      <c r="BJ108" s="926"/>
      <c r="BK108" s="926"/>
      <c r="BL108" s="926"/>
      <c r="BM108" s="926"/>
      <c r="BN108" s="926"/>
      <c r="BO108" s="926"/>
      <c r="BP108" s="926"/>
      <c r="BQ108" s="926"/>
      <c r="BR108" s="926"/>
      <c r="BS108" s="926"/>
      <c r="BT108" s="926"/>
      <c r="BU108" s="926"/>
      <c r="BV108" s="926"/>
      <c r="BW108" s="926"/>
      <c r="BX108" s="926"/>
      <c r="BY108" s="926"/>
      <c r="BZ108" s="926"/>
      <c r="CA108" s="926"/>
      <c r="CB108" s="926"/>
      <c r="CC108" s="926"/>
      <c r="CD108" s="926"/>
      <c r="CE108" s="926"/>
      <c r="CF108" s="926"/>
      <c r="CG108" s="926"/>
      <c r="CH108" s="926"/>
      <c r="CI108" s="926"/>
      <c r="CJ108" s="926"/>
      <c r="CK108" s="926"/>
      <c r="CL108" s="926"/>
      <c r="CM108" s="926"/>
      <c r="CN108" s="926"/>
      <c r="CO108" s="926"/>
      <c r="CP108" s="926"/>
      <c r="CQ108" s="926"/>
      <c r="CR108" s="926"/>
      <c r="CS108" s="926"/>
      <c r="CT108" s="926"/>
      <c r="CU108" s="926"/>
      <c r="CV108" s="926"/>
      <c r="CW108" s="926"/>
      <c r="CX108" s="926"/>
      <c r="CY108" s="926"/>
      <c r="CZ108" s="926"/>
      <c r="DA108" s="926"/>
      <c r="DB108" s="926"/>
      <c r="DC108" s="926"/>
      <c r="DD108" s="926"/>
      <c r="DE108" s="926"/>
      <c r="DF108" s="926"/>
      <c r="DG108" s="926"/>
      <c r="DH108" s="926"/>
      <c r="DI108" s="926"/>
      <c r="DJ108" s="926"/>
      <c r="DK108" s="926"/>
      <c r="DL108" s="926"/>
      <c r="DM108" s="926"/>
      <c r="DN108" s="926"/>
      <c r="DO108" s="926"/>
      <c r="DP108" s="926"/>
      <c r="DQ108" s="926"/>
      <c r="DR108" s="926"/>
      <c r="DS108" s="926"/>
      <c r="DT108" s="926"/>
      <c r="DU108" s="926"/>
      <c r="DV108" s="926"/>
      <c r="DW108" s="926"/>
      <c r="DX108" s="926"/>
      <c r="DY108" s="926"/>
      <c r="DZ108" s="927"/>
    </row>
    <row r="109" spans="1:131" s="221" customFormat="1" ht="26.25" customHeight="1" x14ac:dyDescent="0.2">
      <c r="A109" s="878" t="s">
        <v>433</v>
      </c>
      <c r="B109" s="879"/>
      <c r="C109" s="879"/>
      <c r="D109" s="879"/>
      <c r="E109" s="879"/>
      <c r="F109" s="879"/>
      <c r="G109" s="879"/>
      <c r="H109" s="879"/>
      <c r="I109" s="879"/>
      <c r="J109" s="879"/>
      <c r="K109" s="879"/>
      <c r="L109" s="879"/>
      <c r="M109" s="879"/>
      <c r="N109" s="879"/>
      <c r="O109" s="879"/>
      <c r="P109" s="879"/>
      <c r="Q109" s="879"/>
      <c r="R109" s="879"/>
      <c r="S109" s="879"/>
      <c r="T109" s="879"/>
      <c r="U109" s="879"/>
      <c r="V109" s="879"/>
      <c r="W109" s="879"/>
      <c r="X109" s="879"/>
      <c r="Y109" s="879"/>
      <c r="Z109" s="880"/>
      <c r="AA109" s="881" t="s">
        <v>434</v>
      </c>
      <c r="AB109" s="879"/>
      <c r="AC109" s="879"/>
      <c r="AD109" s="879"/>
      <c r="AE109" s="880"/>
      <c r="AF109" s="881" t="s">
        <v>435</v>
      </c>
      <c r="AG109" s="879"/>
      <c r="AH109" s="879"/>
      <c r="AI109" s="879"/>
      <c r="AJ109" s="880"/>
      <c r="AK109" s="881" t="s">
        <v>306</v>
      </c>
      <c r="AL109" s="879"/>
      <c r="AM109" s="879"/>
      <c r="AN109" s="879"/>
      <c r="AO109" s="880"/>
      <c r="AP109" s="881" t="s">
        <v>436</v>
      </c>
      <c r="AQ109" s="879"/>
      <c r="AR109" s="879"/>
      <c r="AS109" s="879"/>
      <c r="AT109" s="912"/>
      <c r="AU109" s="878" t="s">
        <v>433</v>
      </c>
      <c r="AV109" s="879"/>
      <c r="AW109" s="879"/>
      <c r="AX109" s="879"/>
      <c r="AY109" s="879"/>
      <c r="AZ109" s="879"/>
      <c r="BA109" s="879"/>
      <c r="BB109" s="879"/>
      <c r="BC109" s="879"/>
      <c r="BD109" s="879"/>
      <c r="BE109" s="879"/>
      <c r="BF109" s="879"/>
      <c r="BG109" s="879"/>
      <c r="BH109" s="879"/>
      <c r="BI109" s="879"/>
      <c r="BJ109" s="879"/>
      <c r="BK109" s="879"/>
      <c r="BL109" s="879"/>
      <c r="BM109" s="879"/>
      <c r="BN109" s="879"/>
      <c r="BO109" s="879"/>
      <c r="BP109" s="880"/>
      <c r="BQ109" s="881" t="s">
        <v>434</v>
      </c>
      <c r="BR109" s="879"/>
      <c r="BS109" s="879"/>
      <c r="BT109" s="879"/>
      <c r="BU109" s="880"/>
      <c r="BV109" s="881" t="s">
        <v>435</v>
      </c>
      <c r="BW109" s="879"/>
      <c r="BX109" s="879"/>
      <c r="BY109" s="879"/>
      <c r="BZ109" s="880"/>
      <c r="CA109" s="881" t="s">
        <v>306</v>
      </c>
      <c r="CB109" s="879"/>
      <c r="CC109" s="879"/>
      <c r="CD109" s="879"/>
      <c r="CE109" s="880"/>
      <c r="CF109" s="919" t="s">
        <v>436</v>
      </c>
      <c r="CG109" s="919"/>
      <c r="CH109" s="919"/>
      <c r="CI109" s="919"/>
      <c r="CJ109" s="919"/>
      <c r="CK109" s="881" t="s">
        <v>437</v>
      </c>
      <c r="CL109" s="879"/>
      <c r="CM109" s="879"/>
      <c r="CN109" s="879"/>
      <c r="CO109" s="879"/>
      <c r="CP109" s="879"/>
      <c r="CQ109" s="879"/>
      <c r="CR109" s="879"/>
      <c r="CS109" s="879"/>
      <c r="CT109" s="879"/>
      <c r="CU109" s="879"/>
      <c r="CV109" s="879"/>
      <c r="CW109" s="879"/>
      <c r="CX109" s="879"/>
      <c r="CY109" s="879"/>
      <c r="CZ109" s="879"/>
      <c r="DA109" s="879"/>
      <c r="DB109" s="879"/>
      <c r="DC109" s="879"/>
      <c r="DD109" s="879"/>
      <c r="DE109" s="879"/>
      <c r="DF109" s="880"/>
      <c r="DG109" s="881" t="s">
        <v>434</v>
      </c>
      <c r="DH109" s="879"/>
      <c r="DI109" s="879"/>
      <c r="DJ109" s="879"/>
      <c r="DK109" s="880"/>
      <c r="DL109" s="881" t="s">
        <v>435</v>
      </c>
      <c r="DM109" s="879"/>
      <c r="DN109" s="879"/>
      <c r="DO109" s="879"/>
      <c r="DP109" s="880"/>
      <c r="DQ109" s="881" t="s">
        <v>306</v>
      </c>
      <c r="DR109" s="879"/>
      <c r="DS109" s="879"/>
      <c r="DT109" s="879"/>
      <c r="DU109" s="880"/>
      <c r="DV109" s="881" t="s">
        <v>436</v>
      </c>
      <c r="DW109" s="879"/>
      <c r="DX109" s="879"/>
      <c r="DY109" s="879"/>
      <c r="DZ109" s="912"/>
    </row>
    <row r="110" spans="1:131" s="221" customFormat="1" ht="26.25" customHeight="1" x14ac:dyDescent="0.2">
      <c r="A110" s="790" t="s">
        <v>438</v>
      </c>
      <c r="B110" s="791"/>
      <c r="C110" s="791"/>
      <c r="D110" s="791"/>
      <c r="E110" s="791"/>
      <c r="F110" s="791"/>
      <c r="G110" s="791"/>
      <c r="H110" s="791"/>
      <c r="I110" s="791"/>
      <c r="J110" s="791"/>
      <c r="K110" s="791"/>
      <c r="L110" s="791"/>
      <c r="M110" s="791"/>
      <c r="N110" s="791"/>
      <c r="O110" s="791"/>
      <c r="P110" s="791"/>
      <c r="Q110" s="791"/>
      <c r="R110" s="791"/>
      <c r="S110" s="791"/>
      <c r="T110" s="791"/>
      <c r="U110" s="791"/>
      <c r="V110" s="791"/>
      <c r="W110" s="791"/>
      <c r="X110" s="791"/>
      <c r="Y110" s="791"/>
      <c r="Z110" s="792"/>
      <c r="AA110" s="871">
        <v>1339134</v>
      </c>
      <c r="AB110" s="872"/>
      <c r="AC110" s="872"/>
      <c r="AD110" s="872"/>
      <c r="AE110" s="873"/>
      <c r="AF110" s="874">
        <v>1417631</v>
      </c>
      <c r="AG110" s="872"/>
      <c r="AH110" s="872"/>
      <c r="AI110" s="872"/>
      <c r="AJ110" s="873"/>
      <c r="AK110" s="874">
        <v>1500283</v>
      </c>
      <c r="AL110" s="872"/>
      <c r="AM110" s="872"/>
      <c r="AN110" s="872"/>
      <c r="AO110" s="873"/>
      <c r="AP110" s="875">
        <v>15.8</v>
      </c>
      <c r="AQ110" s="876"/>
      <c r="AR110" s="876"/>
      <c r="AS110" s="876"/>
      <c r="AT110" s="877"/>
      <c r="AU110" s="913" t="s">
        <v>73</v>
      </c>
      <c r="AV110" s="914"/>
      <c r="AW110" s="914"/>
      <c r="AX110" s="914"/>
      <c r="AY110" s="914"/>
      <c r="AZ110" s="843" t="s">
        <v>439</v>
      </c>
      <c r="BA110" s="791"/>
      <c r="BB110" s="791"/>
      <c r="BC110" s="791"/>
      <c r="BD110" s="791"/>
      <c r="BE110" s="791"/>
      <c r="BF110" s="791"/>
      <c r="BG110" s="791"/>
      <c r="BH110" s="791"/>
      <c r="BI110" s="791"/>
      <c r="BJ110" s="791"/>
      <c r="BK110" s="791"/>
      <c r="BL110" s="791"/>
      <c r="BM110" s="791"/>
      <c r="BN110" s="791"/>
      <c r="BO110" s="791"/>
      <c r="BP110" s="792"/>
      <c r="BQ110" s="844">
        <v>16603497</v>
      </c>
      <c r="BR110" s="825"/>
      <c r="BS110" s="825"/>
      <c r="BT110" s="825"/>
      <c r="BU110" s="825"/>
      <c r="BV110" s="825">
        <v>16189443</v>
      </c>
      <c r="BW110" s="825"/>
      <c r="BX110" s="825"/>
      <c r="BY110" s="825"/>
      <c r="BZ110" s="825"/>
      <c r="CA110" s="825">
        <v>15615683</v>
      </c>
      <c r="CB110" s="825"/>
      <c r="CC110" s="825"/>
      <c r="CD110" s="825"/>
      <c r="CE110" s="825"/>
      <c r="CF110" s="849">
        <v>164.8</v>
      </c>
      <c r="CG110" s="850"/>
      <c r="CH110" s="850"/>
      <c r="CI110" s="850"/>
      <c r="CJ110" s="850"/>
      <c r="CK110" s="909" t="s">
        <v>440</v>
      </c>
      <c r="CL110" s="802"/>
      <c r="CM110" s="843" t="s">
        <v>441</v>
      </c>
      <c r="CN110" s="791"/>
      <c r="CO110" s="791"/>
      <c r="CP110" s="791"/>
      <c r="CQ110" s="791"/>
      <c r="CR110" s="791"/>
      <c r="CS110" s="791"/>
      <c r="CT110" s="791"/>
      <c r="CU110" s="791"/>
      <c r="CV110" s="791"/>
      <c r="CW110" s="791"/>
      <c r="CX110" s="791"/>
      <c r="CY110" s="791"/>
      <c r="CZ110" s="791"/>
      <c r="DA110" s="791"/>
      <c r="DB110" s="791"/>
      <c r="DC110" s="791"/>
      <c r="DD110" s="791"/>
      <c r="DE110" s="791"/>
      <c r="DF110" s="792"/>
      <c r="DG110" s="844" t="s">
        <v>415</v>
      </c>
      <c r="DH110" s="825"/>
      <c r="DI110" s="825"/>
      <c r="DJ110" s="825"/>
      <c r="DK110" s="825"/>
      <c r="DL110" s="825" t="s">
        <v>415</v>
      </c>
      <c r="DM110" s="825"/>
      <c r="DN110" s="825"/>
      <c r="DO110" s="825"/>
      <c r="DP110" s="825"/>
      <c r="DQ110" s="825" t="s">
        <v>415</v>
      </c>
      <c r="DR110" s="825"/>
      <c r="DS110" s="825"/>
      <c r="DT110" s="825"/>
      <c r="DU110" s="825"/>
      <c r="DV110" s="826" t="s">
        <v>442</v>
      </c>
      <c r="DW110" s="826"/>
      <c r="DX110" s="826"/>
      <c r="DY110" s="826"/>
      <c r="DZ110" s="827"/>
    </row>
    <row r="111" spans="1:131" s="221" customFormat="1" ht="26.25" customHeight="1" x14ac:dyDescent="0.2">
      <c r="A111" s="757" t="s">
        <v>443</v>
      </c>
      <c r="B111" s="758"/>
      <c r="C111" s="758"/>
      <c r="D111" s="758"/>
      <c r="E111" s="758"/>
      <c r="F111" s="758"/>
      <c r="G111" s="758"/>
      <c r="H111" s="758"/>
      <c r="I111" s="758"/>
      <c r="J111" s="758"/>
      <c r="K111" s="758"/>
      <c r="L111" s="758"/>
      <c r="M111" s="758"/>
      <c r="N111" s="758"/>
      <c r="O111" s="758"/>
      <c r="P111" s="758"/>
      <c r="Q111" s="758"/>
      <c r="R111" s="758"/>
      <c r="S111" s="758"/>
      <c r="T111" s="758"/>
      <c r="U111" s="758"/>
      <c r="V111" s="758"/>
      <c r="W111" s="758"/>
      <c r="X111" s="758"/>
      <c r="Y111" s="758"/>
      <c r="Z111" s="908"/>
      <c r="AA111" s="901" t="s">
        <v>442</v>
      </c>
      <c r="AB111" s="902"/>
      <c r="AC111" s="902"/>
      <c r="AD111" s="902"/>
      <c r="AE111" s="903"/>
      <c r="AF111" s="904" t="s">
        <v>442</v>
      </c>
      <c r="AG111" s="902"/>
      <c r="AH111" s="902"/>
      <c r="AI111" s="902"/>
      <c r="AJ111" s="903"/>
      <c r="AK111" s="904" t="s">
        <v>442</v>
      </c>
      <c r="AL111" s="902"/>
      <c r="AM111" s="902"/>
      <c r="AN111" s="902"/>
      <c r="AO111" s="903"/>
      <c r="AP111" s="905" t="s">
        <v>415</v>
      </c>
      <c r="AQ111" s="906"/>
      <c r="AR111" s="906"/>
      <c r="AS111" s="906"/>
      <c r="AT111" s="907"/>
      <c r="AU111" s="915"/>
      <c r="AV111" s="916"/>
      <c r="AW111" s="916"/>
      <c r="AX111" s="916"/>
      <c r="AY111" s="916"/>
      <c r="AZ111" s="798" t="s">
        <v>444</v>
      </c>
      <c r="BA111" s="735"/>
      <c r="BB111" s="735"/>
      <c r="BC111" s="735"/>
      <c r="BD111" s="735"/>
      <c r="BE111" s="735"/>
      <c r="BF111" s="735"/>
      <c r="BG111" s="735"/>
      <c r="BH111" s="735"/>
      <c r="BI111" s="735"/>
      <c r="BJ111" s="735"/>
      <c r="BK111" s="735"/>
      <c r="BL111" s="735"/>
      <c r="BM111" s="735"/>
      <c r="BN111" s="735"/>
      <c r="BO111" s="735"/>
      <c r="BP111" s="736"/>
      <c r="BQ111" s="799" t="s">
        <v>445</v>
      </c>
      <c r="BR111" s="800"/>
      <c r="BS111" s="800"/>
      <c r="BT111" s="800"/>
      <c r="BU111" s="800"/>
      <c r="BV111" s="800" t="s">
        <v>446</v>
      </c>
      <c r="BW111" s="800"/>
      <c r="BX111" s="800"/>
      <c r="BY111" s="800"/>
      <c r="BZ111" s="800"/>
      <c r="CA111" s="800" t="s">
        <v>128</v>
      </c>
      <c r="CB111" s="800"/>
      <c r="CC111" s="800"/>
      <c r="CD111" s="800"/>
      <c r="CE111" s="800"/>
      <c r="CF111" s="858" t="s">
        <v>446</v>
      </c>
      <c r="CG111" s="859"/>
      <c r="CH111" s="859"/>
      <c r="CI111" s="859"/>
      <c r="CJ111" s="859"/>
      <c r="CK111" s="910"/>
      <c r="CL111" s="804"/>
      <c r="CM111" s="798" t="s">
        <v>447</v>
      </c>
      <c r="CN111" s="735"/>
      <c r="CO111" s="735"/>
      <c r="CP111" s="735"/>
      <c r="CQ111" s="735"/>
      <c r="CR111" s="735"/>
      <c r="CS111" s="735"/>
      <c r="CT111" s="735"/>
      <c r="CU111" s="735"/>
      <c r="CV111" s="735"/>
      <c r="CW111" s="735"/>
      <c r="CX111" s="735"/>
      <c r="CY111" s="735"/>
      <c r="CZ111" s="735"/>
      <c r="DA111" s="735"/>
      <c r="DB111" s="735"/>
      <c r="DC111" s="735"/>
      <c r="DD111" s="735"/>
      <c r="DE111" s="735"/>
      <c r="DF111" s="736"/>
      <c r="DG111" s="799" t="s">
        <v>446</v>
      </c>
      <c r="DH111" s="800"/>
      <c r="DI111" s="800"/>
      <c r="DJ111" s="800"/>
      <c r="DK111" s="800"/>
      <c r="DL111" s="800" t="s">
        <v>446</v>
      </c>
      <c r="DM111" s="800"/>
      <c r="DN111" s="800"/>
      <c r="DO111" s="800"/>
      <c r="DP111" s="800"/>
      <c r="DQ111" s="800" t="s">
        <v>128</v>
      </c>
      <c r="DR111" s="800"/>
      <c r="DS111" s="800"/>
      <c r="DT111" s="800"/>
      <c r="DU111" s="800"/>
      <c r="DV111" s="777" t="s">
        <v>445</v>
      </c>
      <c r="DW111" s="777"/>
      <c r="DX111" s="777"/>
      <c r="DY111" s="777"/>
      <c r="DZ111" s="778"/>
    </row>
    <row r="112" spans="1:131" s="221" customFormat="1" ht="26.25" customHeight="1" x14ac:dyDescent="0.2">
      <c r="A112" s="895" t="s">
        <v>448</v>
      </c>
      <c r="B112" s="896"/>
      <c r="C112" s="735" t="s">
        <v>449</v>
      </c>
      <c r="D112" s="735"/>
      <c r="E112" s="735"/>
      <c r="F112" s="735"/>
      <c r="G112" s="735"/>
      <c r="H112" s="735"/>
      <c r="I112" s="735"/>
      <c r="J112" s="735"/>
      <c r="K112" s="735"/>
      <c r="L112" s="735"/>
      <c r="M112" s="735"/>
      <c r="N112" s="735"/>
      <c r="O112" s="735"/>
      <c r="P112" s="735"/>
      <c r="Q112" s="735"/>
      <c r="R112" s="735"/>
      <c r="S112" s="735"/>
      <c r="T112" s="735"/>
      <c r="U112" s="735"/>
      <c r="V112" s="735"/>
      <c r="W112" s="735"/>
      <c r="X112" s="735"/>
      <c r="Y112" s="735"/>
      <c r="Z112" s="736"/>
      <c r="AA112" s="762" t="s">
        <v>446</v>
      </c>
      <c r="AB112" s="763"/>
      <c r="AC112" s="763"/>
      <c r="AD112" s="763"/>
      <c r="AE112" s="764"/>
      <c r="AF112" s="765" t="s">
        <v>450</v>
      </c>
      <c r="AG112" s="763"/>
      <c r="AH112" s="763"/>
      <c r="AI112" s="763"/>
      <c r="AJ112" s="764"/>
      <c r="AK112" s="765" t="s">
        <v>446</v>
      </c>
      <c r="AL112" s="763"/>
      <c r="AM112" s="763"/>
      <c r="AN112" s="763"/>
      <c r="AO112" s="764"/>
      <c r="AP112" s="807" t="s">
        <v>450</v>
      </c>
      <c r="AQ112" s="808"/>
      <c r="AR112" s="808"/>
      <c r="AS112" s="808"/>
      <c r="AT112" s="809"/>
      <c r="AU112" s="915"/>
      <c r="AV112" s="916"/>
      <c r="AW112" s="916"/>
      <c r="AX112" s="916"/>
      <c r="AY112" s="916"/>
      <c r="AZ112" s="798" t="s">
        <v>451</v>
      </c>
      <c r="BA112" s="735"/>
      <c r="BB112" s="735"/>
      <c r="BC112" s="735"/>
      <c r="BD112" s="735"/>
      <c r="BE112" s="735"/>
      <c r="BF112" s="735"/>
      <c r="BG112" s="735"/>
      <c r="BH112" s="735"/>
      <c r="BI112" s="735"/>
      <c r="BJ112" s="735"/>
      <c r="BK112" s="735"/>
      <c r="BL112" s="735"/>
      <c r="BM112" s="735"/>
      <c r="BN112" s="735"/>
      <c r="BO112" s="735"/>
      <c r="BP112" s="736"/>
      <c r="BQ112" s="799">
        <v>5692736</v>
      </c>
      <c r="BR112" s="800"/>
      <c r="BS112" s="800"/>
      <c r="BT112" s="800"/>
      <c r="BU112" s="800"/>
      <c r="BV112" s="800">
        <v>5235998</v>
      </c>
      <c r="BW112" s="800"/>
      <c r="BX112" s="800"/>
      <c r="BY112" s="800"/>
      <c r="BZ112" s="800"/>
      <c r="CA112" s="800">
        <v>4458273</v>
      </c>
      <c r="CB112" s="800"/>
      <c r="CC112" s="800"/>
      <c r="CD112" s="800"/>
      <c r="CE112" s="800"/>
      <c r="CF112" s="858">
        <v>47.1</v>
      </c>
      <c r="CG112" s="859"/>
      <c r="CH112" s="859"/>
      <c r="CI112" s="859"/>
      <c r="CJ112" s="859"/>
      <c r="CK112" s="910"/>
      <c r="CL112" s="804"/>
      <c r="CM112" s="798" t="s">
        <v>452</v>
      </c>
      <c r="CN112" s="735"/>
      <c r="CO112" s="735"/>
      <c r="CP112" s="735"/>
      <c r="CQ112" s="735"/>
      <c r="CR112" s="735"/>
      <c r="CS112" s="735"/>
      <c r="CT112" s="735"/>
      <c r="CU112" s="735"/>
      <c r="CV112" s="735"/>
      <c r="CW112" s="735"/>
      <c r="CX112" s="735"/>
      <c r="CY112" s="735"/>
      <c r="CZ112" s="735"/>
      <c r="DA112" s="735"/>
      <c r="DB112" s="735"/>
      <c r="DC112" s="735"/>
      <c r="DD112" s="735"/>
      <c r="DE112" s="735"/>
      <c r="DF112" s="736"/>
      <c r="DG112" s="799" t="s">
        <v>446</v>
      </c>
      <c r="DH112" s="800"/>
      <c r="DI112" s="800"/>
      <c r="DJ112" s="800"/>
      <c r="DK112" s="800"/>
      <c r="DL112" s="800" t="s">
        <v>453</v>
      </c>
      <c r="DM112" s="800"/>
      <c r="DN112" s="800"/>
      <c r="DO112" s="800"/>
      <c r="DP112" s="800"/>
      <c r="DQ112" s="800" t="s">
        <v>454</v>
      </c>
      <c r="DR112" s="800"/>
      <c r="DS112" s="800"/>
      <c r="DT112" s="800"/>
      <c r="DU112" s="800"/>
      <c r="DV112" s="777" t="s">
        <v>446</v>
      </c>
      <c r="DW112" s="777"/>
      <c r="DX112" s="777"/>
      <c r="DY112" s="777"/>
      <c r="DZ112" s="778"/>
    </row>
    <row r="113" spans="1:130" s="221" customFormat="1" ht="26.25" customHeight="1" x14ac:dyDescent="0.2">
      <c r="A113" s="897"/>
      <c r="B113" s="898"/>
      <c r="C113" s="735" t="s">
        <v>455</v>
      </c>
      <c r="D113" s="735"/>
      <c r="E113" s="735"/>
      <c r="F113" s="735"/>
      <c r="G113" s="735"/>
      <c r="H113" s="735"/>
      <c r="I113" s="735"/>
      <c r="J113" s="735"/>
      <c r="K113" s="735"/>
      <c r="L113" s="735"/>
      <c r="M113" s="735"/>
      <c r="N113" s="735"/>
      <c r="O113" s="735"/>
      <c r="P113" s="735"/>
      <c r="Q113" s="735"/>
      <c r="R113" s="735"/>
      <c r="S113" s="735"/>
      <c r="T113" s="735"/>
      <c r="U113" s="735"/>
      <c r="V113" s="735"/>
      <c r="W113" s="735"/>
      <c r="X113" s="735"/>
      <c r="Y113" s="735"/>
      <c r="Z113" s="736"/>
      <c r="AA113" s="901">
        <v>531160</v>
      </c>
      <c r="AB113" s="902"/>
      <c r="AC113" s="902"/>
      <c r="AD113" s="902"/>
      <c r="AE113" s="903"/>
      <c r="AF113" s="904">
        <v>465448</v>
      </c>
      <c r="AG113" s="902"/>
      <c r="AH113" s="902"/>
      <c r="AI113" s="902"/>
      <c r="AJ113" s="903"/>
      <c r="AK113" s="904">
        <v>396989</v>
      </c>
      <c r="AL113" s="902"/>
      <c r="AM113" s="902"/>
      <c r="AN113" s="902"/>
      <c r="AO113" s="903"/>
      <c r="AP113" s="905">
        <v>4.2</v>
      </c>
      <c r="AQ113" s="906"/>
      <c r="AR113" s="906"/>
      <c r="AS113" s="906"/>
      <c r="AT113" s="907"/>
      <c r="AU113" s="915"/>
      <c r="AV113" s="916"/>
      <c r="AW113" s="916"/>
      <c r="AX113" s="916"/>
      <c r="AY113" s="916"/>
      <c r="AZ113" s="798" t="s">
        <v>456</v>
      </c>
      <c r="BA113" s="735"/>
      <c r="BB113" s="735"/>
      <c r="BC113" s="735"/>
      <c r="BD113" s="735"/>
      <c r="BE113" s="735"/>
      <c r="BF113" s="735"/>
      <c r="BG113" s="735"/>
      <c r="BH113" s="735"/>
      <c r="BI113" s="735"/>
      <c r="BJ113" s="735"/>
      <c r="BK113" s="735"/>
      <c r="BL113" s="735"/>
      <c r="BM113" s="735"/>
      <c r="BN113" s="735"/>
      <c r="BO113" s="735"/>
      <c r="BP113" s="736"/>
      <c r="BQ113" s="799">
        <v>673604</v>
      </c>
      <c r="BR113" s="800"/>
      <c r="BS113" s="800"/>
      <c r="BT113" s="800"/>
      <c r="BU113" s="800"/>
      <c r="BV113" s="800">
        <v>619296</v>
      </c>
      <c r="BW113" s="800"/>
      <c r="BX113" s="800"/>
      <c r="BY113" s="800"/>
      <c r="BZ113" s="800"/>
      <c r="CA113" s="800">
        <v>697283</v>
      </c>
      <c r="CB113" s="800"/>
      <c r="CC113" s="800"/>
      <c r="CD113" s="800"/>
      <c r="CE113" s="800"/>
      <c r="CF113" s="858">
        <v>7.4</v>
      </c>
      <c r="CG113" s="859"/>
      <c r="CH113" s="859"/>
      <c r="CI113" s="859"/>
      <c r="CJ113" s="859"/>
      <c r="CK113" s="910"/>
      <c r="CL113" s="804"/>
      <c r="CM113" s="798" t="s">
        <v>457</v>
      </c>
      <c r="CN113" s="735"/>
      <c r="CO113" s="735"/>
      <c r="CP113" s="735"/>
      <c r="CQ113" s="735"/>
      <c r="CR113" s="735"/>
      <c r="CS113" s="735"/>
      <c r="CT113" s="735"/>
      <c r="CU113" s="735"/>
      <c r="CV113" s="735"/>
      <c r="CW113" s="735"/>
      <c r="CX113" s="735"/>
      <c r="CY113" s="735"/>
      <c r="CZ113" s="735"/>
      <c r="DA113" s="735"/>
      <c r="DB113" s="735"/>
      <c r="DC113" s="735"/>
      <c r="DD113" s="735"/>
      <c r="DE113" s="735"/>
      <c r="DF113" s="736"/>
      <c r="DG113" s="762" t="s">
        <v>446</v>
      </c>
      <c r="DH113" s="763"/>
      <c r="DI113" s="763"/>
      <c r="DJ113" s="763"/>
      <c r="DK113" s="764"/>
      <c r="DL113" s="765" t="s">
        <v>446</v>
      </c>
      <c r="DM113" s="763"/>
      <c r="DN113" s="763"/>
      <c r="DO113" s="763"/>
      <c r="DP113" s="764"/>
      <c r="DQ113" s="765" t="s">
        <v>450</v>
      </c>
      <c r="DR113" s="763"/>
      <c r="DS113" s="763"/>
      <c r="DT113" s="763"/>
      <c r="DU113" s="764"/>
      <c r="DV113" s="807" t="s">
        <v>458</v>
      </c>
      <c r="DW113" s="808"/>
      <c r="DX113" s="808"/>
      <c r="DY113" s="808"/>
      <c r="DZ113" s="809"/>
    </row>
    <row r="114" spans="1:130" s="221" customFormat="1" ht="26.25" customHeight="1" x14ac:dyDescent="0.2">
      <c r="A114" s="897"/>
      <c r="B114" s="898"/>
      <c r="C114" s="735" t="s">
        <v>459</v>
      </c>
      <c r="D114" s="735"/>
      <c r="E114" s="735"/>
      <c r="F114" s="735"/>
      <c r="G114" s="735"/>
      <c r="H114" s="735"/>
      <c r="I114" s="735"/>
      <c r="J114" s="735"/>
      <c r="K114" s="735"/>
      <c r="L114" s="735"/>
      <c r="M114" s="735"/>
      <c r="N114" s="735"/>
      <c r="O114" s="735"/>
      <c r="P114" s="735"/>
      <c r="Q114" s="735"/>
      <c r="R114" s="735"/>
      <c r="S114" s="735"/>
      <c r="T114" s="735"/>
      <c r="U114" s="735"/>
      <c r="V114" s="735"/>
      <c r="W114" s="735"/>
      <c r="X114" s="735"/>
      <c r="Y114" s="735"/>
      <c r="Z114" s="736"/>
      <c r="AA114" s="762">
        <v>65609</v>
      </c>
      <c r="AB114" s="763"/>
      <c r="AC114" s="763"/>
      <c r="AD114" s="763"/>
      <c r="AE114" s="764"/>
      <c r="AF114" s="765">
        <v>83131</v>
      </c>
      <c r="AG114" s="763"/>
      <c r="AH114" s="763"/>
      <c r="AI114" s="763"/>
      <c r="AJ114" s="764"/>
      <c r="AK114" s="765">
        <v>79035</v>
      </c>
      <c r="AL114" s="763"/>
      <c r="AM114" s="763"/>
      <c r="AN114" s="763"/>
      <c r="AO114" s="764"/>
      <c r="AP114" s="807">
        <v>0.8</v>
      </c>
      <c r="AQ114" s="808"/>
      <c r="AR114" s="808"/>
      <c r="AS114" s="808"/>
      <c r="AT114" s="809"/>
      <c r="AU114" s="915"/>
      <c r="AV114" s="916"/>
      <c r="AW114" s="916"/>
      <c r="AX114" s="916"/>
      <c r="AY114" s="916"/>
      <c r="AZ114" s="798" t="s">
        <v>460</v>
      </c>
      <c r="BA114" s="735"/>
      <c r="BB114" s="735"/>
      <c r="BC114" s="735"/>
      <c r="BD114" s="735"/>
      <c r="BE114" s="735"/>
      <c r="BF114" s="735"/>
      <c r="BG114" s="735"/>
      <c r="BH114" s="735"/>
      <c r="BI114" s="735"/>
      <c r="BJ114" s="735"/>
      <c r="BK114" s="735"/>
      <c r="BL114" s="735"/>
      <c r="BM114" s="735"/>
      <c r="BN114" s="735"/>
      <c r="BO114" s="735"/>
      <c r="BP114" s="736"/>
      <c r="BQ114" s="799">
        <v>2427524</v>
      </c>
      <c r="BR114" s="800"/>
      <c r="BS114" s="800"/>
      <c r="BT114" s="800"/>
      <c r="BU114" s="800"/>
      <c r="BV114" s="800">
        <v>2523169</v>
      </c>
      <c r="BW114" s="800"/>
      <c r="BX114" s="800"/>
      <c r="BY114" s="800"/>
      <c r="BZ114" s="800"/>
      <c r="CA114" s="800">
        <v>2589786</v>
      </c>
      <c r="CB114" s="800"/>
      <c r="CC114" s="800"/>
      <c r="CD114" s="800"/>
      <c r="CE114" s="800"/>
      <c r="CF114" s="858">
        <v>27.3</v>
      </c>
      <c r="CG114" s="859"/>
      <c r="CH114" s="859"/>
      <c r="CI114" s="859"/>
      <c r="CJ114" s="859"/>
      <c r="CK114" s="910"/>
      <c r="CL114" s="804"/>
      <c r="CM114" s="798" t="s">
        <v>461</v>
      </c>
      <c r="CN114" s="735"/>
      <c r="CO114" s="735"/>
      <c r="CP114" s="735"/>
      <c r="CQ114" s="735"/>
      <c r="CR114" s="735"/>
      <c r="CS114" s="735"/>
      <c r="CT114" s="735"/>
      <c r="CU114" s="735"/>
      <c r="CV114" s="735"/>
      <c r="CW114" s="735"/>
      <c r="CX114" s="735"/>
      <c r="CY114" s="735"/>
      <c r="CZ114" s="735"/>
      <c r="DA114" s="735"/>
      <c r="DB114" s="735"/>
      <c r="DC114" s="735"/>
      <c r="DD114" s="735"/>
      <c r="DE114" s="735"/>
      <c r="DF114" s="736"/>
      <c r="DG114" s="762" t="s">
        <v>446</v>
      </c>
      <c r="DH114" s="763"/>
      <c r="DI114" s="763"/>
      <c r="DJ114" s="763"/>
      <c r="DK114" s="764"/>
      <c r="DL114" s="765" t="s">
        <v>445</v>
      </c>
      <c r="DM114" s="763"/>
      <c r="DN114" s="763"/>
      <c r="DO114" s="763"/>
      <c r="DP114" s="764"/>
      <c r="DQ114" s="765" t="s">
        <v>446</v>
      </c>
      <c r="DR114" s="763"/>
      <c r="DS114" s="763"/>
      <c r="DT114" s="763"/>
      <c r="DU114" s="764"/>
      <c r="DV114" s="807" t="s">
        <v>462</v>
      </c>
      <c r="DW114" s="808"/>
      <c r="DX114" s="808"/>
      <c r="DY114" s="808"/>
      <c r="DZ114" s="809"/>
    </row>
    <row r="115" spans="1:130" s="221" customFormat="1" ht="26.25" customHeight="1" x14ac:dyDescent="0.2">
      <c r="A115" s="897"/>
      <c r="B115" s="898"/>
      <c r="C115" s="735" t="s">
        <v>463</v>
      </c>
      <c r="D115" s="735"/>
      <c r="E115" s="735"/>
      <c r="F115" s="735"/>
      <c r="G115" s="735"/>
      <c r="H115" s="735"/>
      <c r="I115" s="735"/>
      <c r="J115" s="735"/>
      <c r="K115" s="735"/>
      <c r="L115" s="735"/>
      <c r="M115" s="735"/>
      <c r="N115" s="735"/>
      <c r="O115" s="735"/>
      <c r="P115" s="735"/>
      <c r="Q115" s="735"/>
      <c r="R115" s="735"/>
      <c r="S115" s="735"/>
      <c r="T115" s="735"/>
      <c r="U115" s="735"/>
      <c r="V115" s="735"/>
      <c r="W115" s="735"/>
      <c r="X115" s="735"/>
      <c r="Y115" s="735"/>
      <c r="Z115" s="736"/>
      <c r="AA115" s="901">
        <v>5648</v>
      </c>
      <c r="AB115" s="902"/>
      <c r="AC115" s="902"/>
      <c r="AD115" s="902"/>
      <c r="AE115" s="903"/>
      <c r="AF115" s="904">
        <v>4163</v>
      </c>
      <c r="AG115" s="902"/>
      <c r="AH115" s="902"/>
      <c r="AI115" s="902"/>
      <c r="AJ115" s="903"/>
      <c r="AK115" s="904">
        <v>2501</v>
      </c>
      <c r="AL115" s="902"/>
      <c r="AM115" s="902"/>
      <c r="AN115" s="902"/>
      <c r="AO115" s="903"/>
      <c r="AP115" s="905">
        <v>0</v>
      </c>
      <c r="AQ115" s="906"/>
      <c r="AR115" s="906"/>
      <c r="AS115" s="906"/>
      <c r="AT115" s="907"/>
      <c r="AU115" s="915"/>
      <c r="AV115" s="916"/>
      <c r="AW115" s="916"/>
      <c r="AX115" s="916"/>
      <c r="AY115" s="916"/>
      <c r="AZ115" s="798" t="s">
        <v>464</v>
      </c>
      <c r="BA115" s="735"/>
      <c r="BB115" s="735"/>
      <c r="BC115" s="735"/>
      <c r="BD115" s="735"/>
      <c r="BE115" s="735"/>
      <c r="BF115" s="735"/>
      <c r="BG115" s="735"/>
      <c r="BH115" s="735"/>
      <c r="BI115" s="735"/>
      <c r="BJ115" s="735"/>
      <c r="BK115" s="735"/>
      <c r="BL115" s="735"/>
      <c r="BM115" s="735"/>
      <c r="BN115" s="735"/>
      <c r="BO115" s="735"/>
      <c r="BP115" s="736"/>
      <c r="BQ115" s="799" t="s">
        <v>465</v>
      </c>
      <c r="BR115" s="800"/>
      <c r="BS115" s="800"/>
      <c r="BT115" s="800"/>
      <c r="BU115" s="800"/>
      <c r="BV115" s="800" t="s">
        <v>446</v>
      </c>
      <c r="BW115" s="800"/>
      <c r="BX115" s="800"/>
      <c r="BY115" s="800"/>
      <c r="BZ115" s="800"/>
      <c r="CA115" s="800" t="s">
        <v>128</v>
      </c>
      <c r="CB115" s="800"/>
      <c r="CC115" s="800"/>
      <c r="CD115" s="800"/>
      <c r="CE115" s="800"/>
      <c r="CF115" s="858" t="s">
        <v>450</v>
      </c>
      <c r="CG115" s="859"/>
      <c r="CH115" s="859"/>
      <c r="CI115" s="859"/>
      <c r="CJ115" s="859"/>
      <c r="CK115" s="910"/>
      <c r="CL115" s="804"/>
      <c r="CM115" s="798" t="s">
        <v>466</v>
      </c>
      <c r="CN115" s="735"/>
      <c r="CO115" s="735"/>
      <c r="CP115" s="735"/>
      <c r="CQ115" s="735"/>
      <c r="CR115" s="735"/>
      <c r="CS115" s="735"/>
      <c r="CT115" s="735"/>
      <c r="CU115" s="735"/>
      <c r="CV115" s="735"/>
      <c r="CW115" s="735"/>
      <c r="CX115" s="735"/>
      <c r="CY115" s="735"/>
      <c r="CZ115" s="735"/>
      <c r="DA115" s="735"/>
      <c r="DB115" s="735"/>
      <c r="DC115" s="735"/>
      <c r="DD115" s="735"/>
      <c r="DE115" s="735"/>
      <c r="DF115" s="736"/>
      <c r="DG115" s="762" t="s">
        <v>128</v>
      </c>
      <c r="DH115" s="763"/>
      <c r="DI115" s="763"/>
      <c r="DJ115" s="763"/>
      <c r="DK115" s="764"/>
      <c r="DL115" s="765" t="s">
        <v>446</v>
      </c>
      <c r="DM115" s="763"/>
      <c r="DN115" s="763"/>
      <c r="DO115" s="763"/>
      <c r="DP115" s="764"/>
      <c r="DQ115" s="765" t="s">
        <v>467</v>
      </c>
      <c r="DR115" s="763"/>
      <c r="DS115" s="763"/>
      <c r="DT115" s="763"/>
      <c r="DU115" s="764"/>
      <c r="DV115" s="807" t="s">
        <v>467</v>
      </c>
      <c r="DW115" s="808"/>
      <c r="DX115" s="808"/>
      <c r="DY115" s="808"/>
      <c r="DZ115" s="809"/>
    </row>
    <row r="116" spans="1:130" s="221" customFormat="1" ht="26.25" customHeight="1" x14ac:dyDescent="0.2">
      <c r="A116" s="899"/>
      <c r="B116" s="900"/>
      <c r="C116" s="822" t="s">
        <v>468</v>
      </c>
      <c r="D116" s="822"/>
      <c r="E116" s="822"/>
      <c r="F116" s="822"/>
      <c r="G116" s="822"/>
      <c r="H116" s="822"/>
      <c r="I116" s="822"/>
      <c r="J116" s="822"/>
      <c r="K116" s="822"/>
      <c r="L116" s="822"/>
      <c r="M116" s="822"/>
      <c r="N116" s="822"/>
      <c r="O116" s="822"/>
      <c r="P116" s="822"/>
      <c r="Q116" s="822"/>
      <c r="R116" s="822"/>
      <c r="S116" s="822"/>
      <c r="T116" s="822"/>
      <c r="U116" s="822"/>
      <c r="V116" s="822"/>
      <c r="W116" s="822"/>
      <c r="X116" s="822"/>
      <c r="Y116" s="822"/>
      <c r="Z116" s="823"/>
      <c r="AA116" s="762" t="s">
        <v>446</v>
      </c>
      <c r="AB116" s="763"/>
      <c r="AC116" s="763"/>
      <c r="AD116" s="763"/>
      <c r="AE116" s="764"/>
      <c r="AF116" s="765" t="s">
        <v>469</v>
      </c>
      <c r="AG116" s="763"/>
      <c r="AH116" s="763"/>
      <c r="AI116" s="763"/>
      <c r="AJ116" s="764"/>
      <c r="AK116" s="765" t="s">
        <v>128</v>
      </c>
      <c r="AL116" s="763"/>
      <c r="AM116" s="763"/>
      <c r="AN116" s="763"/>
      <c r="AO116" s="764"/>
      <c r="AP116" s="807" t="s">
        <v>469</v>
      </c>
      <c r="AQ116" s="808"/>
      <c r="AR116" s="808"/>
      <c r="AS116" s="808"/>
      <c r="AT116" s="809"/>
      <c r="AU116" s="915"/>
      <c r="AV116" s="916"/>
      <c r="AW116" s="916"/>
      <c r="AX116" s="916"/>
      <c r="AY116" s="916"/>
      <c r="AZ116" s="892" t="s">
        <v>470</v>
      </c>
      <c r="BA116" s="893"/>
      <c r="BB116" s="893"/>
      <c r="BC116" s="893"/>
      <c r="BD116" s="893"/>
      <c r="BE116" s="893"/>
      <c r="BF116" s="893"/>
      <c r="BG116" s="893"/>
      <c r="BH116" s="893"/>
      <c r="BI116" s="893"/>
      <c r="BJ116" s="893"/>
      <c r="BK116" s="893"/>
      <c r="BL116" s="893"/>
      <c r="BM116" s="893"/>
      <c r="BN116" s="893"/>
      <c r="BO116" s="893"/>
      <c r="BP116" s="894"/>
      <c r="BQ116" s="799" t="s">
        <v>446</v>
      </c>
      <c r="BR116" s="800"/>
      <c r="BS116" s="800"/>
      <c r="BT116" s="800"/>
      <c r="BU116" s="800"/>
      <c r="BV116" s="800" t="s">
        <v>445</v>
      </c>
      <c r="BW116" s="800"/>
      <c r="BX116" s="800"/>
      <c r="BY116" s="800"/>
      <c r="BZ116" s="800"/>
      <c r="CA116" s="800" t="s">
        <v>446</v>
      </c>
      <c r="CB116" s="800"/>
      <c r="CC116" s="800"/>
      <c r="CD116" s="800"/>
      <c r="CE116" s="800"/>
      <c r="CF116" s="858" t="s">
        <v>446</v>
      </c>
      <c r="CG116" s="859"/>
      <c r="CH116" s="859"/>
      <c r="CI116" s="859"/>
      <c r="CJ116" s="859"/>
      <c r="CK116" s="910"/>
      <c r="CL116" s="804"/>
      <c r="CM116" s="798" t="s">
        <v>471</v>
      </c>
      <c r="CN116" s="735"/>
      <c r="CO116" s="735"/>
      <c r="CP116" s="735"/>
      <c r="CQ116" s="735"/>
      <c r="CR116" s="735"/>
      <c r="CS116" s="735"/>
      <c r="CT116" s="735"/>
      <c r="CU116" s="735"/>
      <c r="CV116" s="735"/>
      <c r="CW116" s="735"/>
      <c r="CX116" s="735"/>
      <c r="CY116" s="735"/>
      <c r="CZ116" s="735"/>
      <c r="DA116" s="735"/>
      <c r="DB116" s="735"/>
      <c r="DC116" s="735"/>
      <c r="DD116" s="735"/>
      <c r="DE116" s="735"/>
      <c r="DF116" s="736"/>
      <c r="DG116" s="762" t="s">
        <v>446</v>
      </c>
      <c r="DH116" s="763"/>
      <c r="DI116" s="763"/>
      <c r="DJ116" s="763"/>
      <c r="DK116" s="764"/>
      <c r="DL116" s="765" t="s">
        <v>446</v>
      </c>
      <c r="DM116" s="763"/>
      <c r="DN116" s="763"/>
      <c r="DO116" s="763"/>
      <c r="DP116" s="764"/>
      <c r="DQ116" s="765" t="s">
        <v>446</v>
      </c>
      <c r="DR116" s="763"/>
      <c r="DS116" s="763"/>
      <c r="DT116" s="763"/>
      <c r="DU116" s="764"/>
      <c r="DV116" s="807" t="s">
        <v>128</v>
      </c>
      <c r="DW116" s="808"/>
      <c r="DX116" s="808"/>
      <c r="DY116" s="808"/>
      <c r="DZ116" s="809"/>
    </row>
    <row r="117" spans="1:130" s="221" customFormat="1" ht="26.25" customHeight="1" x14ac:dyDescent="0.2">
      <c r="A117" s="878" t="s">
        <v>185</v>
      </c>
      <c r="B117" s="879"/>
      <c r="C117" s="879"/>
      <c r="D117" s="879"/>
      <c r="E117" s="879"/>
      <c r="F117" s="879"/>
      <c r="G117" s="879"/>
      <c r="H117" s="879"/>
      <c r="I117" s="879"/>
      <c r="J117" s="879"/>
      <c r="K117" s="879"/>
      <c r="L117" s="879"/>
      <c r="M117" s="879"/>
      <c r="N117" s="879"/>
      <c r="O117" s="879"/>
      <c r="P117" s="879"/>
      <c r="Q117" s="879"/>
      <c r="R117" s="879"/>
      <c r="S117" s="879"/>
      <c r="T117" s="879"/>
      <c r="U117" s="879"/>
      <c r="V117" s="879"/>
      <c r="W117" s="879"/>
      <c r="X117" s="879"/>
      <c r="Y117" s="860" t="s">
        <v>472</v>
      </c>
      <c r="Z117" s="880"/>
      <c r="AA117" s="885">
        <v>1941551</v>
      </c>
      <c r="AB117" s="886"/>
      <c r="AC117" s="886"/>
      <c r="AD117" s="886"/>
      <c r="AE117" s="887"/>
      <c r="AF117" s="888">
        <v>1970373</v>
      </c>
      <c r="AG117" s="886"/>
      <c r="AH117" s="886"/>
      <c r="AI117" s="886"/>
      <c r="AJ117" s="887"/>
      <c r="AK117" s="888">
        <v>1978808</v>
      </c>
      <c r="AL117" s="886"/>
      <c r="AM117" s="886"/>
      <c r="AN117" s="886"/>
      <c r="AO117" s="887"/>
      <c r="AP117" s="889"/>
      <c r="AQ117" s="890"/>
      <c r="AR117" s="890"/>
      <c r="AS117" s="890"/>
      <c r="AT117" s="891"/>
      <c r="AU117" s="915"/>
      <c r="AV117" s="916"/>
      <c r="AW117" s="916"/>
      <c r="AX117" s="916"/>
      <c r="AY117" s="916"/>
      <c r="AZ117" s="846" t="s">
        <v>473</v>
      </c>
      <c r="BA117" s="847"/>
      <c r="BB117" s="847"/>
      <c r="BC117" s="847"/>
      <c r="BD117" s="847"/>
      <c r="BE117" s="847"/>
      <c r="BF117" s="847"/>
      <c r="BG117" s="847"/>
      <c r="BH117" s="847"/>
      <c r="BI117" s="847"/>
      <c r="BJ117" s="847"/>
      <c r="BK117" s="847"/>
      <c r="BL117" s="847"/>
      <c r="BM117" s="847"/>
      <c r="BN117" s="847"/>
      <c r="BO117" s="847"/>
      <c r="BP117" s="848"/>
      <c r="BQ117" s="799" t="s">
        <v>446</v>
      </c>
      <c r="BR117" s="800"/>
      <c r="BS117" s="800"/>
      <c r="BT117" s="800"/>
      <c r="BU117" s="800"/>
      <c r="BV117" s="800" t="s">
        <v>450</v>
      </c>
      <c r="BW117" s="800"/>
      <c r="BX117" s="800"/>
      <c r="BY117" s="800"/>
      <c r="BZ117" s="800"/>
      <c r="CA117" s="800" t="s">
        <v>446</v>
      </c>
      <c r="CB117" s="800"/>
      <c r="CC117" s="800"/>
      <c r="CD117" s="800"/>
      <c r="CE117" s="800"/>
      <c r="CF117" s="858" t="s">
        <v>128</v>
      </c>
      <c r="CG117" s="859"/>
      <c r="CH117" s="859"/>
      <c r="CI117" s="859"/>
      <c r="CJ117" s="859"/>
      <c r="CK117" s="910"/>
      <c r="CL117" s="804"/>
      <c r="CM117" s="798" t="s">
        <v>474</v>
      </c>
      <c r="CN117" s="735"/>
      <c r="CO117" s="735"/>
      <c r="CP117" s="735"/>
      <c r="CQ117" s="735"/>
      <c r="CR117" s="735"/>
      <c r="CS117" s="735"/>
      <c r="CT117" s="735"/>
      <c r="CU117" s="735"/>
      <c r="CV117" s="735"/>
      <c r="CW117" s="735"/>
      <c r="CX117" s="735"/>
      <c r="CY117" s="735"/>
      <c r="CZ117" s="735"/>
      <c r="DA117" s="735"/>
      <c r="DB117" s="735"/>
      <c r="DC117" s="735"/>
      <c r="DD117" s="735"/>
      <c r="DE117" s="735"/>
      <c r="DF117" s="736"/>
      <c r="DG117" s="762" t="s">
        <v>446</v>
      </c>
      <c r="DH117" s="763"/>
      <c r="DI117" s="763"/>
      <c r="DJ117" s="763"/>
      <c r="DK117" s="764"/>
      <c r="DL117" s="765" t="s">
        <v>469</v>
      </c>
      <c r="DM117" s="763"/>
      <c r="DN117" s="763"/>
      <c r="DO117" s="763"/>
      <c r="DP117" s="764"/>
      <c r="DQ117" s="765" t="s">
        <v>462</v>
      </c>
      <c r="DR117" s="763"/>
      <c r="DS117" s="763"/>
      <c r="DT117" s="763"/>
      <c r="DU117" s="764"/>
      <c r="DV117" s="807" t="s">
        <v>446</v>
      </c>
      <c r="DW117" s="808"/>
      <c r="DX117" s="808"/>
      <c r="DY117" s="808"/>
      <c r="DZ117" s="809"/>
    </row>
    <row r="118" spans="1:130" s="221" customFormat="1" ht="26.25" customHeight="1" x14ac:dyDescent="0.2">
      <c r="A118" s="878" t="s">
        <v>437</v>
      </c>
      <c r="B118" s="879"/>
      <c r="C118" s="879"/>
      <c r="D118" s="879"/>
      <c r="E118" s="879"/>
      <c r="F118" s="879"/>
      <c r="G118" s="879"/>
      <c r="H118" s="879"/>
      <c r="I118" s="879"/>
      <c r="J118" s="879"/>
      <c r="K118" s="879"/>
      <c r="L118" s="879"/>
      <c r="M118" s="879"/>
      <c r="N118" s="879"/>
      <c r="O118" s="879"/>
      <c r="P118" s="879"/>
      <c r="Q118" s="879"/>
      <c r="R118" s="879"/>
      <c r="S118" s="879"/>
      <c r="T118" s="879"/>
      <c r="U118" s="879"/>
      <c r="V118" s="879"/>
      <c r="W118" s="879"/>
      <c r="X118" s="879"/>
      <c r="Y118" s="879"/>
      <c r="Z118" s="880"/>
      <c r="AA118" s="881" t="s">
        <v>434</v>
      </c>
      <c r="AB118" s="879"/>
      <c r="AC118" s="879"/>
      <c r="AD118" s="879"/>
      <c r="AE118" s="880"/>
      <c r="AF118" s="881" t="s">
        <v>435</v>
      </c>
      <c r="AG118" s="879"/>
      <c r="AH118" s="879"/>
      <c r="AI118" s="879"/>
      <c r="AJ118" s="880"/>
      <c r="AK118" s="881" t="s">
        <v>306</v>
      </c>
      <c r="AL118" s="879"/>
      <c r="AM118" s="879"/>
      <c r="AN118" s="879"/>
      <c r="AO118" s="880"/>
      <c r="AP118" s="882" t="s">
        <v>436</v>
      </c>
      <c r="AQ118" s="883"/>
      <c r="AR118" s="883"/>
      <c r="AS118" s="883"/>
      <c r="AT118" s="884"/>
      <c r="AU118" s="915"/>
      <c r="AV118" s="916"/>
      <c r="AW118" s="916"/>
      <c r="AX118" s="916"/>
      <c r="AY118" s="916"/>
      <c r="AZ118" s="821" t="s">
        <v>475</v>
      </c>
      <c r="BA118" s="822"/>
      <c r="BB118" s="822"/>
      <c r="BC118" s="822"/>
      <c r="BD118" s="822"/>
      <c r="BE118" s="822"/>
      <c r="BF118" s="822"/>
      <c r="BG118" s="822"/>
      <c r="BH118" s="822"/>
      <c r="BI118" s="822"/>
      <c r="BJ118" s="822"/>
      <c r="BK118" s="822"/>
      <c r="BL118" s="822"/>
      <c r="BM118" s="822"/>
      <c r="BN118" s="822"/>
      <c r="BO118" s="822"/>
      <c r="BP118" s="823"/>
      <c r="BQ118" s="862" t="s">
        <v>476</v>
      </c>
      <c r="BR118" s="828"/>
      <c r="BS118" s="828"/>
      <c r="BT118" s="828"/>
      <c r="BU118" s="828"/>
      <c r="BV118" s="828" t="s">
        <v>467</v>
      </c>
      <c r="BW118" s="828"/>
      <c r="BX118" s="828"/>
      <c r="BY118" s="828"/>
      <c r="BZ118" s="828"/>
      <c r="CA118" s="828" t="s">
        <v>454</v>
      </c>
      <c r="CB118" s="828"/>
      <c r="CC118" s="828"/>
      <c r="CD118" s="828"/>
      <c r="CE118" s="828"/>
      <c r="CF118" s="858" t="s">
        <v>476</v>
      </c>
      <c r="CG118" s="859"/>
      <c r="CH118" s="859"/>
      <c r="CI118" s="859"/>
      <c r="CJ118" s="859"/>
      <c r="CK118" s="910"/>
      <c r="CL118" s="804"/>
      <c r="CM118" s="798" t="s">
        <v>477</v>
      </c>
      <c r="CN118" s="735"/>
      <c r="CO118" s="735"/>
      <c r="CP118" s="735"/>
      <c r="CQ118" s="735"/>
      <c r="CR118" s="735"/>
      <c r="CS118" s="735"/>
      <c r="CT118" s="735"/>
      <c r="CU118" s="735"/>
      <c r="CV118" s="735"/>
      <c r="CW118" s="735"/>
      <c r="CX118" s="735"/>
      <c r="CY118" s="735"/>
      <c r="CZ118" s="735"/>
      <c r="DA118" s="735"/>
      <c r="DB118" s="735"/>
      <c r="DC118" s="735"/>
      <c r="DD118" s="735"/>
      <c r="DE118" s="735"/>
      <c r="DF118" s="736"/>
      <c r="DG118" s="762" t="s">
        <v>128</v>
      </c>
      <c r="DH118" s="763"/>
      <c r="DI118" s="763"/>
      <c r="DJ118" s="763"/>
      <c r="DK118" s="764"/>
      <c r="DL118" s="765" t="s">
        <v>458</v>
      </c>
      <c r="DM118" s="763"/>
      <c r="DN118" s="763"/>
      <c r="DO118" s="763"/>
      <c r="DP118" s="764"/>
      <c r="DQ118" s="765" t="s">
        <v>465</v>
      </c>
      <c r="DR118" s="763"/>
      <c r="DS118" s="763"/>
      <c r="DT118" s="763"/>
      <c r="DU118" s="764"/>
      <c r="DV118" s="807" t="s">
        <v>128</v>
      </c>
      <c r="DW118" s="808"/>
      <c r="DX118" s="808"/>
      <c r="DY118" s="808"/>
      <c r="DZ118" s="809"/>
    </row>
    <row r="119" spans="1:130" s="221" customFormat="1" ht="26.25" customHeight="1" x14ac:dyDescent="0.2">
      <c r="A119" s="801" t="s">
        <v>440</v>
      </c>
      <c r="B119" s="802"/>
      <c r="C119" s="843" t="s">
        <v>441</v>
      </c>
      <c r="D119" s="791"/>
      <c r="E119" s="791"/>
      <c r="F119" s="791"/>
      <c r="G119" s="791"/>
      <c r="H119" s="791"/>
      <c r="I119" s="791"/>
      <c r="J119" s="791"/>
      <c r="K119" s="791"/>
      <c r="L119" s="791"/>
      <c r="M119" s="791"/>
      <c r="N119" s="791"/>
      <c r="O119" s="791"/>
      <c r="P119" s="791"/>
      <c r="Q119" s="791"/>
      <c r="R119" s="791"/>
      <c r="S119" s="791"/>
      <c r="T119" s="791"/>
      <c r="U119" s="791"/>
      <c r="V119" s="791"/>
      <c r="W119" s="791"/>
      <c r="X119" s="791"/>
      <c r="Y119" s="791"/>
      <c r="Z119" s="792"/>
      <c r="AA119" s="871" t="s">
        <v>446</v>
      </c>
      <c r="AB119" s="872"/>
      <c r="AC119" s="872"/>
      <c r="AD119" s="872"/>
      <c r="AE119" s="873"/>
      <c r="AF119" s="874" t="s">
        <v>458</v>
      </c>
      <c r="AG119" s="872"/>
      <c r="AH119" s="872"/>
      <c r="AI119" s="872"/>
      <c r="AJ119" s="873"/>
      <c r="AK119" s="874" t="s">
        <v>465</v>
      </c>
      <c r="AL119" s="872"/>
      <c r="AM119" s="872"/>
      <c r="AN119" s="872"/>
      <c r="AO119" s="873"/>
      <c r="AP119" s="875" t="s">
        <v>450</v>
      </c>
      <c r="AQ119" s="876"/>
      <c r="AR119" s="876"/>
      <c r="AS119" s="876"/>
      <c r="AT119" s="877"/>
      <c r="AU119" s="917"/>
      <c r="AV119" s="918"/>
      <c r="AW119" s="918"/>
      <c r="AX119" s="918"/>
      <c r="AY119" s="918"/>
      <c r="AZ119" s="242" t="s">
        <v>185</v>
      </c>
      <c r="BA119" s="242"/>
      <c r="BB119" s="242"/>
      <c r="BC119" s="242"/>
      <c r="BD119" s="242"/>
      <c r="BE119" s="242"/>
      <c r="BF119" s="242"/>
      <c r="BG119" s="242"/>
      <c r="BH119" s="242"/>
      <c r="BI119" s="242"/>
      <c r="BJ119" s="242"/>
      <c r="BK119" s="242"/>
      <c r="BL119" s="242"/>
      <c r="BM119" s="242"/>
      <c r="BN119" s="242"/>
      <c r="BO119" s="860" t="s">
        <v>478</v>
      </c>
      <c r="BP119" s="861"/>
      <c r="BQ119" s="862">
        <v>25397361</v>
      </c>
      <c r="BR119" s="828"/>
      <c r="BS119" s="828"/>
      <c r="BT119" s="828"/>
      <c r="BU119" s="828"/>
      <c r="BV119" s="828">
        <v>24567906</v>
      </c>
      <c r="BW119" s="828"/>
      <c r="BX119" s="828"/>
      <c r="BY119" s="828"/>
      <c r="BZ119" s="828"/>
      <c r="CA119" s="828">
        <v>23361025</v>
      </c>
      <c r="CB119" s="828"/>
      <c r="CC119" s="828"/>
      <c r="CD119" s="828"/>
      <c r="CE119" s="828"/>
      <c r="CF119" s="731"/>
      <c r="CG119" s="732"/>
      <c r="CH119" s="732"/>
      <c r="CI119" s="732"/>
      <c r="CJ119" s="817"/>
      <c r="CK119" s="911"/>
      <c r="CL119" s="806"/>
      <c r="CM119" s="821" t="s">
        <v>479</v>
      </c>
      <c r="CN119" s="822"/>
      <c r="CO119" s="822"/>
      <c r="CP119" s="822"/>
      <c r="CQ119" s="822"/>
      <c r="CR119" s="822"/>
      <c r="CS119" s="822"/>
      <c r="CT119" s="822"/>
      <c r="CU119" s="822"/>
      <c r="CV119" s="822"/>
      <c r="CW119" s="822"/>
      <c r="CX119" s="822"/>
      <c r="CY119" s="822"/>
      <c r="CZ119" s="822"/>
      <c r="DA119" s="822"/>
      <c r="DB119" s="822"/>
      <c r="DC119" s="822"/>
      <c r="DD119" s="822"/>
      <c r="DE119" s="822"/>
      <c r="DF119" s="823"/>
      <c r="DG119" s="746" t="s">
        <v>467</v>
      </c>
      <c r="DH119" s="747"/>
      <c r="DI119" s="747"/>
      <c r="DJ119" s="747"/>
      <c r="DK119" s="748"/>
      <c r="DL119" s="749" t="s">
        <v>467</v>
      </c>
      <c r="DM119" s="747"/>
      <c r="DN119" s="747"/>
      <c r="DO119" s="747"/>
      <c r="DP119" s="748"/>
      <c r="DQ119" s="749" t="s">
        <v>476</v>
      </c>
      <c r="DR119" s="747"/>
      <c r="DS119" s="747"/>
      <c r="DT119" s="747"/>
      <c r="DU119" s="748"/>
      <c r="DV119" s="831" t="s">
        <v>446</v>
      </c>
      <c r="DW119" s="832"/>
      <c r="DX119" s="832"/>
      <c r="DY119" s="832"/>
      <c r="DZ119" s="833"/>
    </row>
    <row r="120" spans="1:130" s="221" customFormat="1" ht="26.25" customHeight="1" x14ac:dyDescent="0.2">
      <c r="A120" s="803"/>
      <c r="B120" s="804"/>
      <c r="C120" s="798" t="s">
        <v>447</v>
      </c>
      <c r="D120" s="735"/>
      <c r="E120" s="735"/>
      <c r="F120" s="735"/>
      <c r="G120" s="735"/>
      <c r="H120" s="735"/>
      <c r="I120" s="735"/>
      <c r="J120" s="735"/>
      <c r="K120" s="735"/>
      <c r="L120" s="735"/>
      <c r="M120" s="735"/>
      <c r="N120" s="735"/>
      <c r="O120" s="735"/>
      <c r="P120" s="735"/>
      <c r="Q120" s="735"/>
      <c r="R120" s="735"/>
      <c r="S120" s="735"/>
      <c r="T120" s="735"/>
      <c r="U120" s="735"/>
      <c r="V120" s="735"/>
      <c r="W120" s="735"/>
      <c r="X120" s="735"/>
      <c r="Y120" s="735"/>
      <c r="Z120" s="736"/>
      <c r="AA120" s="762" t="s">
        <v>476</v>
      </c>
      <c r="AB120" s="763"/>
      <c r="AC120" s="763"/>
      <c r="AD120" s="763"/>
      <c r="AE120" s="764"/>
      <c r="AF120" s="765" t="s">
        <v>469</v>
      </c>
      <c r="AG120" s="763"/>
      <c r="AH120" s="763"/>
      <c r="AI120" s="763"/>
      <c r="AJ120" s="764"/>
      <c r="AK120" s="765" t="s">
        <v>446</v>
      </c>
      <c r="AL120" s="763"/>
      <c r="AM120" s="763"/>
      <c r="AN120" s="763"/>
      <c r="AO120" s="764"/>
      <c r="AP120" s="807" t="s">
        <v>476</v>
      </c>
      <c r="AQ120" s="808"/>
      <c r="AR120" s="808"/>
      <c r="AS120" s="808"/>
      <c r="AT120" s="809"/>
      <c r="AU120" s="863" t="s">
        <v>480</v>
      </c>
      <c r="AV120" s="864"/>
      <c r="AW120" s="864"/>
      <c r="AX120" s="864"/>
      <c r="AY120" s="865"/>
      <c r="AZ120" s="843" t="s">
        <v>481</v>
      </c>
      <c r="BA120" s="791"/>
      <c r="BB120" s="791"/>
      <c r="BC120" s="791"/>
      <c r="BD120" s="791"/>
      <c r="BE120" s="791"/>
      <c r="BF120" s="791"/>
      <c r="BG120" s="791"/>
      <c r="BH120" s="791"/>
      <c r="BI120" s="791"/>
      <c r="BJ120" s="791"/>
      <c r="BK120" s="791"/>
      <c r="BL120" s="791"/>
      <c r="BM120" s="791"/>
      <c r="BN120" s="791"/>
      <c r="BO120" s="791"/>
      <c r="BP120" s="792"/>
      <c r="BQ120" s="844">
        <v>3528706</v>
      </c>
      <c r="BR120" s="825"/>
      <c r="BS120" s="825"/>
      <c r="BT120" s="825"/>
      <c r="BU120" s="825"/>
      <c r="BV120" s="825">
        <v>3429102</v>
      </c>
      <c r="BW120" s="825"/>
      <c r="BX120" s="825"/>
      <c r="BY120" s="825"/>
      <c r="BZ120" s="825"/>
      <c r="CA120" s="825">
        <v>4079793</v>
      </c>
      <c r="CB120" s="825"/>
      <c r="CC120" s="825"/>
      <c r="CD120" s="825"/>
      <c r="CE120" s="825"/>
      <c r="CF120" s="849">
        <v>43.1</v>
      </c>
      <c r="CG120" s="850"/>
      <c r="CH120" s="850"/>
      <c r="CI120" s="850"/>
      <c r="CJ120" s="850"/>
      <c r="CK120" s="851" t="s">
        <v>482</v>
      </c>
      <c r="CL120" s="835"/>
      <c r="CM120" s="835"/>
      <c r="CN120" s="835"/>
      <c r="CO120" s="836"/>
      <c r="CP120" s="855" t="s">
        <v>483</v>
      </c>
      <c r="CQ120" s="856"/>
      <c r="CR120" s="856"/>
      <c r="CS120" s="856"/>
      <c r="CT120" s="856"/>
      <c r="CU120" s="856"/>
      <c r="CV120" s="856"/>
      <c r="CW120" s="856"/>
      <c r="CX120" s="856"/>
      <c r="CY120" s="856"/>
      <c r="CZ120" s="856"/>
      <c r="DA120" s="856"/>
      <c r="DB120" s="856"/>
      <c r="DC120" s="856"/>
      <c r="DD120" s="856"/>
      <c r="DE120" s="856"/>
      <c r="DF120" s="857"/>
      <c r="DG120" s="844">
        <v>4342847</v>
      </c>
      <c r="DH120" s="825"/>
      <c r="DI120" s="825"/>
      <c r="DJ120" s="825"/>
      <c r="DK120" s="825"/>
      <c r="DL120" s="825">
        <v>4746661</v>
      </c>
      <c r="DM120" s="825"/>
      <c r="DN120" s="825"/>
      <c r="DO120" s="825"/>
      <c r="DP120" s="825"/>
      <c r="DQ120" s="825">
        <v>4064695</v>
      </c>
      <c r="DR120" s="825"/>
      <c r="DS120" s="825"/>
      <c r="DT120" s="825"/>
      <c r="DU120" s="825"/>
      <c r="DV120" s="826">
        <v>42.9</v>
      </c>
      <c r="DW120" s="826"/>
      <c r="DX120" s="826"/>
      <c r="DY120" s="826"/>
      <c r="DZ120" s="827"/>
    </row>
    <row r="121" spans="1:130" s="221" customFormat="1" ht="26.25" customHeight="1" x14ac:dyDescent="0.2">
      <c r="A121" s="803"/>
      <c r="B121" s="804"/>
      <c r="C121" s="846" t="s">
        <v>484</v>
      </c>
      <c r="D121" s="847"/>
      <c r="E121" s="847"/>
      <c r="F121" s="847"/>
      <c r="G121" s="847"/>
      <c r="H121" s="847"/>
      <c r="I121" s="847"/>
      <c r="J121" s="847"/>
      <c r="K121" s="847"/>
      <c r="L121" s="847"/>
      <c r="M121" s="847"/>
      <c r="N121" s="847"/>
      <c r="O121" s="847"/>
      <c r="P121" s="847"/>
      <c r="Q121" s="847"/>
      <c r="R121" s="847"/>
      <c r="S121" s="847"/>
      <c r="T121" s="847"/>
      <c r="U121" s="847"/>
      <c r="V121" s="847"/>
      <c r="W121" s="847"/>
      <c r="X121" s="847"/>
      <c r="Y121" s="847"/>
      <c r="Z121" s="848"/>
      <c r="AA121" s="762" t="s">
        <v>445</v>
      </c>
      <c r="AB121" s="763"/>
      <c r="AC121" s="763"/>
      <c r="AD121" s="763"/>
      <c r="AE121" s="764"/>
      <c r="AF121" s="765" t="s">
        <v>446</v>
      </c>
      <c r="AG121" s="763"/>
      <c r="AH121" s="763"/>
      <c r="AI121" s="763"/>
      <c r="AJ121" s="764"/>
      <c r="AK121" s="765" t="s">
        <v>446</v>
      </c>
      <c r="AL121" s="763"/>
      <c r="AM121" s="763"/>
      <c r="AN121" s="763"/>
      <c r="AO121" s="764"/>
      <c r="AP121" s="807" t="s">
        <v>469</v>
      </c>
      <c r="AQ121" s="808"/>
      <c r="AR121" s="808"/>
      <c r="AS121" s="808"/>
      <c r="AT121" s="809"/>
      <c r="AU121" s="866"/>
      <c r="AV121" s="867"/>
      <c r="AW121" s="867"/>
      <c r="AX121" s="867"/>
      <c r="AY121" s="868"/>
      <c r="AZ121" s="798" t="s">
        <v>485</v>
      </c>
      <c r="BA121" s="735"/>
      <c r="BB121" s="735"/>
      <c r="BC121" s="735"/>
      <c r="BD121" s="735"/>
      <c r="BE121" s="735"/>
      <c r="BF121" s="735"/>
      <c r="BG121" s="735"/>
      <c r="BH121" s="735"/>
      <c r="BI121" s="735"/>
      <c r="BJ121" s="735"/>
      <c r="BK121" s="735"/>
      <c r="BL121" s="735"/>
      <c r="BM121" s="735"/>
      <c r="BN121" s="735"/>
      <c r="BO121" s="735"/>
      <c r="BP121" s="736"/>
      <c r="BQ121" s="799" t="s">
        <v>446</v>
      </c>
      <c r="BR121" s="800"/>
      <c r="BS121" s="800"/>
      <c r="BT121" s="800"/>
      <c r="BU121" s="800"/>
      <c r="BV121" s="800" t="s">
        <v>450</v>
      </c>
      <c r="BW121" s="800"/>
      <c r="BX121" s="800"/>
      <c r="BY121" s="800"/>
      <c r="BZ121" s="800"/>
      <c r="CA121" s="800" t="s">
        <v>446</v>
      </c>
      <c r="CB121" s="800"/>
      <c r="CC121" s="800"/>
      <c r="CD121" s="800"/>
      <c r="CE121" s="800"/>
      <c r="CF121" s="858" t="s">
        <v>476</v>
      </c>
      <c r="CG121" s="859"/>
      <c r="CH121" s="859"/>
      <c r="CI121" s="859"/>
      <c r="CJ121" s="859"/>
      <c r="CK121" s="852"/>
      <c r="CL121" s="838"/>
      <c r="CM121" s="838"/>
      <c r="CN121" s="838"/>
      <c r="CO121" s="839"/>
      <c r="CP121" s="818" t="s">
        <v>410</v>
      </c>
      <c r="CQ121" s="819"/>
      <c r="CR121" s="819"/>
      <c r="CS121" s="819"/>
      <c r="CT121" s="819"/>
      <c r="CU121" s="819"/>
      <c r="CV121" s="819"/>
      <c r="CW121" s="819"/>
      <c r="CX121" s="819"/>
      <c r="CY121" s="819"/>
      <c r="CZ121" s="819"/>
      <c r="DA121" s="819"/>
      <c r="DB121" s="819"/>
      <c r="DC121" s="819"/>
      <c r="DD121" s="819"/>
      <c r="DE121" s="819"/>
      <c r="DF121" s="820"/>
      <c r="DG121" s="799">
        <v>596287</v>
      </c>
      <c r="DH121" s="800"/>
      <c r="DI121" s="800"/>
      <c r="DJ121" s="800"/>
      <c r="DK121" s="800"/>
      <c r="DL121" s="800">
        <v>489337</v>
      </c>
      <c r="DM121" s="800"/>
      <c r="DN121" s="800"/>
      <c r="DO121" s="800"/>
      <c r="DP121" s="800"/>
      <c r="DQ121" s="800">
        <v>393578</v>
      </c>
      <c r="DR121" s="800"/>
      <c r="DS121" s="800"/>
      <c r="DT121" s="800"/>
      <c r="DU121" s="800"/>
      <c r="DV121" s="777">
        <v>4.2</v>
      </c>
      <c r="DW121" s="777"/>
      <c r="DX121" s="777"/>
      <c r="DY121" s="777"/>
      <c r="DZ121" s="778"/>
    </row>
    <row r="122" spans="1:130" s="221" customFormat="1" ht="26.25" customHeight="1" x14ac:dyDescent="0.2">
      <c r="A122" s="803"/>
      <c r="B122" s="804"/>
      <c r="C122" s="798" t="s">
        <v>461</v>
      </c>
      <c r="D122" s="735"/>
      <c r="E122" s="735"/>
      <c r="F122" s="735"/>
      <c r="G122" s="735"/>
      <c r="H122" s="735"/>
      <c r="I122" s="735"/>
      <c r="J122" s="735"/>
      <c r="K122" s="735"/>
      <c r="L122" s="735"/>
      <c r="M122" s="735"/>
      <c r="N122" s="735"/>
      <c r="O122" s="735"/>
      <c r="P122" s="735"/>
      <c r="Q122" s="735"/>
      <c r="R122" s="735"/>
      <c r="S122" s="735"/>
      <c r="T122" s="735"/>
      <c r="U122" s="735"/>
      <c r="V122" s="735"/>
      <c r="W122" s="735"/>
      <c r="X122" s="735"/>
      <c r="Y122" s="735"/>
      <c r="Z122" s="736"/>
      <c r="AA122" s="762" t="s">
        <v>462</v>
      </c>
      <c r="AB122" s="763"/>
      <c r="AC122" s="763"/>
      <c r="AD122" s="763"/>
      <c r="AE122" s="764"/>
      <c r="AF122" s="765" t="s">
        <v>450</v>
      </c>
      <c r="AG122" s="763"/>
      <c r="AH122" s="763"/>
      <c r="AI122" s="763"/>
      <c r="AJ122" s="764"/>
      <c r="AK122" s="765" t="s">
        <v>453</v>
      </c>
      <c r="AL122" s="763"/>
      <c r="AM122" s="763"/>
      <c r="AN122" s="763"/>
      <c r="AO122" s="764"/>
      <c r="AP122" s="807" t="s">
        <v>454</v>
      </c>
      <c r="AQ122" s="808"/>
      <c r="AR122" s="808"/>
      <c r="AS122" s="808"/>
      <c r="AT122" s="809"/>
      <c r="AU122" s="866"/>
      <c r="AV122" s="867"/>
      <c r="AW122" s="867"/>
      <c r="AX122" s="867"/>
      <c r="AY122" s="868"/>
      <c r="AZ122" s="821" t="s">
        <v>486</v>
      </c>
      <c r="BA122" s="822"/>
      <c r="BB122" s="822"/>
      <c r="BC122" s="822"/>
      <c r="BD122" s="822"/>
      <c r="BE122" s="822"/>
      <c r="BF122" s="822"/>
      <c r="BG122" s="822"/>
      <c r="BH122" s="822"/>
      <c r="BI122" s="822"/>
      <c r="BJ122" s="822"/>
      <c r="BK122" s="822"/>
      <c r="BL122" s="822"/>
      <c r="BM122" s="822"/>
      <c r="BN122" s="822"/>
      <c r="BO122" s="822"/>
      <c r="BP122" s="823"/>
      <c r="BQ122" s="862">
        <v>14515759</v>
      </c>
      <c r="BR122" s="828"/>
      <c r="BS122" s="828"/>
      <c r="BT122" s="828"/>
      <c r="BU122" s="828"/>
      <c r="BV122" s="828">
        <v>14072041</v>
      </c>
      <c r="BW122" s="828"/>
      <c r="BX122" s="828"/>
      <c r="BY122" s="828"/>
      <c r="BZ122" s="828"/>
      <c r="CA122" s="828">
        <v>13557876</v>
      </c>
      <c r="CB122" s="828"/>
      <c r="CC122" s="828"/>
      <c r="CD122" s="828"/>
      <c r="CE122" s="828"/>
      <c r="CF122" s="829">
        <v>143.1</v>
      </c>
      <c r="CG122" s="830"/>
      <c r="CH122" s="830"/>
      <c r="CI122" s="830"/>
      <c r="CJ122" s="830"/>
      <c r="CK122" s="852"/>
      <c r="CL122" s="838"/>
      <c r="CM122" s="838"/>
      <c r="CN122" s="838"/>
      <c r="CO122" s="839"/>
      <c r="CP122" s="818" t="s">
        <v>487</v>
      </c>
      <c r="CQ122" s="819"/>
      <c r="CR122" s="819"/>
      <c r="CS122" s="819"/>
      <c r="CT122" s="819"/>
      <c r="CU122" s="819"/>
      <c r="CV122" s="819"/>
      <c r="CW122" s="819"/>
      <c r="CX122" s="819"/>
      <c r="CY122" s="819"/>
      <c r="CZ122" s="819"/>
      <c r="DA122" s="819"/>
      <c r="DB122" s="819"/>
      <c r="DC122" s="819"/>
      <c r="DD122" s="819"/>
      <c r="DE122" s="819"/>
      <c r="DF122" s="820"/>
      <c r="DG122" s="799" t="s">
        <v>450</v>
      </c>
      <c r="DH122" s="800"/>
      <c r="DI122" s="800"/>
      <c r="DJ122" s="800"/>
      <c r="DK122" s="800"/>
      <c r="DL122" s="800" t="s">
        <v>476</v>
      </c>
      <c r="DM122" s="800"/>
      <c r="DN122" s="800"/>
      <c r="DO122" s="800"/>
      <c r="DP122" s="800"/>
      <c r="DQ122" s="800" t="s">
        <v>446</v>
      </c>
      <c r="DR122" s="800"/>
      <c r="DS122" s="800"/>
      <c r="DT122" s="800"/>
      <c r="DU122" s="800"/>
      <c r="DV122" s="777" t="s">
        <v>469</v>
      </c>
      <c r="DW122" s="777"/>
      <c r="DX122" s="777"/>
      <c r="DY122" s="777"/>
      <c r="DZ122" s="778"/>
    </row>
    <row r="123" spans="1:130" s="221" customFormat="1" ht="26.25" customHeight="1" x14ac:dyDescent="0.2">
      <c r="A123" s="803"/>
      <c r="B123" s="804"/>
      <c r="C123" s="798" t="s">
        <v>471</v>
      </c>
      <c r="D123" s="735"/>
      <c r="E123" s="735"/>
      <c r="F123" s="735"/>
      <c r="G123" s="735"/>
      <c r="H123" s="735"/>
      <c r="I123" s="735"/>
      <c r="J123" s="735"/>
      <c r="K123" s="735"/>
      <c r="L123" s="735"/>
      <c r="M123" s="735"/>
      <c r="N123" s="735"/>
      <c r="O123" s="735"/>
      <c r="P123" s="735"/>
      <c r="Q123" s="735"/>
      <c r="R123" s="735"/>
      <c r="S123" s="735"/>
      <c r="T123" s="735"/>
      <c r="U123" s="735"/>
      <c r="V123" s="735"/>
      <c r="W123" s="735"/>
      <c r="X123" s="735"/>
      <c r="Y123" s="735"/>
      <c r="Z123" s="736"/>
      <c r="AA123" s="762" t="s">
        <v>446</v>
      </c>
      <c r="AB123" s="763"/>
      <c r="AC123" s="763"/>
      <c r="AD123" s="763"/>
      <c r="AE123" s="764"/>
      <c r="AF123" s="765" t="s">
        <v>445</v>
      </c>
      <c r="AG123" s="763"/>
      <c r="AH123" s="763"/>
      <c r="AI123" s="763"/>
      <c r="AJ123" s="764"/>
      <c r="AK123" s="765" t="s">
        <v>446</v>
      </c>
      <c r="AL123" s="763"/>
      <c r="AM123" s="763"/>
      <c r="AN123" s="763"/>
      <c r="AO123" s="764"/>
      <c r="AP123" s="807" t="s">
        <v>446</v>
      </c>
      <c r="AQ123" s="808"/>
      <c r="AR123" s="808"/>
      <c r="AS123" s="808"/>
      <c r="AT123" s="809"/>
      <c r="AU123" s="869"/>
      <c r="AV123" s="870"/>
      <c r="AW123" s="870"/>
      <c r="AX123" s="870"/>
      <c r="AY123" s="870"/>
      <c r="AZ123" s="242" t="s">
        <v>185</v>
      </c>
      <c r="BA123" s="242"/>
      <c r="BB123" s="242"/>
      <c r="BC123" s="242"/>
      <c r="BD123" s="242"/>
      <c r="BE123" s="242"/>
      <c r="BF123" s="242"/>
      <c r="BG123" s="242"/>
      <c r="BH123" s="242"/>
      <c r="BI123" s="242"/>
      <c r="BJ123" s="242"/>
      <c r="BK123" s="242"/>
      <c r="BL123" s="242"/>
      <c r="BM123" s="242"/>
      <c r="BN123" s="242"/>
      <c r="BO123" s="860" t="s">
        <v>488</v>
      </c>
      <c r="BP123" s="861"/>
      <c r="BQ123" s="815">
        <v>18044465</v>
      </c>
      <c r="BR123" s="816"/>
      <c r="BS123" s="816"/>
      <c r="BT123" s="816"/>
      <c r="BU123" s="816"/>
      <c r="BV123" s="816">
        <v>17501143</v>
      </c>
      <c r="BW123" s="816"/>
      <c r="BX123" s="816"/>
      <c r="BY123" s="816"/>
      <c r="BZ123" s="816"/>
      <c r="CA123" s="816">
        <v>17637669</v>
      </c>
      <c r="CB123" s="816"/>
      <c r="CC123" s="816"/>
      <c r="CD123" s="816"/>
      <c r="CE123" s="816"/>
      <c r="CF123" s="731"/>
      <c r="CG123" s="732"/>
      <c r="CH123" s="732"/>
      <c r="CI123" s="732"/>
      <c r="CJ123" s="817"/>
      <c r="CK123" s="852"/>
      <c r="CL123" s="838"/>
      <c r="CM123" s="838"/>
      <c r="CN123" s="838"/>
      <c r="CO123" s="839"/>
      <c r="CP123" s="818" t="s">
        <v>407</v>
      </c>
      <c r="CQ123" s="819"/>
      <c r="CR123" s="819"/>
      <c r="CS123" s="819"/>
      <c r="CT123" s="819"/>
      <c r="CU123" s="819"/>
      <c r="CV123" s="819"/>
      <c r="CW123" s="819"/>
      <c r="CX123" s="819"/>
      <c r="CY123" s="819"/>
      <c r="CZ123" s="819"/>
      <c r="DA123" s="819"/>
      <c r="DB123" s="819"/>
      <c r="DC123" s="819"/>
      <c r="DD123" s="819"/>
      <c r="DE123" s="819"/>
      <c r="DF123" s="820"/>
      <c r="DG123" s="762" t="s">
        <v>445</v>
      </c>
      <c r="DH123" s="763"/>
      <c r="DI123" s="763"/>
      <c r="DJ123" s="763"/>
      <c r="DK123" s="764"/>
      <c r="DL123" s="765" t="s">
        <v>446</v>
      </c>
      <c r="DM123" s="763"/>
      <c r="DN123" s="763"/>
      <c r="DO123" s="763"/>
      <c r="DP123" s="764"/>
      <c r="DQ123" s="765" t="s">
        <v>450</v>
      </c>
      <c r="DR123" s="763"/>
      <c r="DS123" s="763"/>
      <c r="DT123" s="763"/>
      <c r="DU123" s="764"/>
      <c r="DV123" s="807" t="s">
        <v>446</v>
      </c>
      <c r="DW123" s="808"/>
      <c r="DX123" s="808"/>
      <c r="DY123" s="808"/>
      <c r="DZ123" s="809"/>
    </row>
    <row r="124" spans="1:130" s="221" customFormat="1" ht="26.25" customHeight="1" thickBot="1" x14ac:dyDescent="0.25">
      <c r="A124" s="803"/>
      <c r="B124" s="804"/>
      <c r="C124" s="798" t="s">
        <v>474</v>
      </c>
      <c r="D124" s="735"/>
      <c r="E124" s="735"/>
      <c r="F124" s="735"/>
      <c r="G124" s="735"/>
      <c r="H124" s="735"/>
      <c r="I124" s="735"/>
      <c r="J124" s="735"/>
      <c r="K124" s="735"/>
      <c r="L124" s="735"/>
      <c r="M124" s="735"/>
      <c r="N124" s="735"/>
      <c r="O124" s="735"/>
      <c r="P124" s="735"/>
      <c r="Q124" s="735"/>
      <c r="R124" s="735"/>
      <c r="S124" s="735"/>
      <c r="T124" s="735"/>
      <c r="U124" s="735"/>
      <c r="V124" s="735"/>
      <c r="W124" s="735"/>
      <c r="X124" s="735"/>
      <c r="Y124" s="735"/>
      <c r="Z124" s="736"/>
      <c r="AA124" s="762" t="s">
        <v>128</v>
      </c>
      <c r="AB124" s="763"/>
      <c r="AC124" s="763"/>
      <c r="AD124" s="763"/>
      <c r="AE124" s="764"/>
      <c r="AF124" s="765" t="s">
        <v>450</v>
      </c>
      <c r="AG124" s="763"/>
      <c r="AH124" s="763"/>
      <c r="AI124" s="763"/>
      <c r="AJ124" s="764"/>
      <c r="AK124" s="765" t="s">
        <v>465</v>
      </c>
      <c r="AL124" s="763"/>
      <c r="AM124" s="763"/>
      <c r="AN124" s="763"/>
      <c r="AO124" s="764"/>
      <c r="AP124" s="807" t="s">
        <v>446</v>
      </c>
      <c r="AQ124" s="808"/>
      <c r="AR124" s="808"/>
      <c r="AS124" s="808"/>
      <c r="AT124" s="809"/>
      <c r="AU124" s="810" t="s">
        <v>489</v>
      </c>
      <c r="AV124" s="811"/>
      <c r="AW124" s="811"/>
      <c r="AX124" s="811"/>
      <c r="AY124" s="811"/>
      <c r="AZ124" s="811"/>
      <c r="BA124" s="811"/>
      <c r="BB124" s="811"/>
      <c r="BC124" s="811"/>
      <c r="BD124" s="811"/>
      <c r="BE124" s="811"/>
      <c r="BF124" s="811"/>
      <c r="BG124" s="811"/>
      <c r="BH124" s="811"/>
      <c r="BI124" s="811"/>
      <c r="BJ124" s="811"/>
      <c r="BK124" s="811"/>
      <c r="BL124" s="811"/>
      <c r="BM124" s="811"/>
      <c r="BN124" s="811"/>
      <c r="BO124" s="811"/>
      <c r="BP124" s="812"/>
      <c r="BQ124" s="813">
        <v>86.1</v>
      </c>
      <c r="BR124" s="814"/>
      <c r="BS124" s="814"/>
      <c r="BT124" s="814"/>
      <c r="BU124" s="814"/>
      <c r="BV124" s="814">
        <v>79</v>
      </c>
      <c r="BW124" s="814"/>
      <c r="BX124" s="814"/>
      <c r="BY124" s="814"/>
      <c r="BZ124" s="814"/>
      <c r="CA124" s="814">
        <v>60.4</v>
      </c>
      <c r="CB124" s="814"/>
      <c r="CC124" s="814"/>
      <c r="CD124" s="814"/>
      <c r="CE124" s="814"/>
      <c r="CF124" s="709"/>
      <c r="CG124" s="710"/>
      <c r="CH124" s="710"/>
      <c r="CI124" s="710"/>
      <c r="CJ124" s="845"/>
      <c r="CK124" s="853"/>
      <c r="CL124" s="853"/>
      <c r="CM124" s="853"/>
      <c r="CN124" s="853"/>
      <c r="CO124" s="854"/>
      <c r="CP124" s="818" t="s">
        <v>490</v>
      </c>
      <c r="CQ124" s="819"/>
      <c r="CR124" s="819"/>
      <c r="CS124" s="819"/>
      <c r="CT124" s="819"/>
      <c r="CU124" s="819"/>
      <c r="CV124" s="819"/>
      <c r="CW124" s="819"/>
      <c r="CX124" s="819"/>
      <c r="CY124" s="819"/>
      <c r="CZ124" s="819"/>
      <c r="DA124" s="819"/>
      <c r="DB124" s="819"/>
      <c r="DC124" s="819"/>
      <c r="DD124" s="819"/>
      <c r="DE124" s="819"/>
      <c r="DF124" s="820"/>
      <c r="DG124" s="746">
        <v>753602</v>
      </c>
      <c r="DH124" s="747"/>
      <c r="DI124" s="747"/>
      <c r="DJ124" s="747"/>
      <c r="DK124" s="748"/>
      <c r="DL124" s="749" t="s">
        <v>128</v>
      </c>
      <c r="DM124" s="747"/>
      <c r="DN124" s="747"/>
      <c r="DO124" s="747"/>
      <c r="DP124" s="748"/>
      <c r="DQ124" s="749" t="s">
        <v>467</v>
      </c>
      <c r="DR124" s="747"/>
      <c r="DS124" s="747"/>
      <c r="DT124" s="747"/>
      <c r="DU124" s="748"/>
      <c r="DV124" s="831" t="s">
        <v>128</v>
      </c>
      <c r="DW124" s="832"/>
      <c r="DX124" s="832"/>
      <c r="DY124" s="832"/>
      <c r="DZ124" s="833"/>
    </row>
    <row r="125" spans="1:130" s="221" customFormat="1" ht="26.25" customHeight="1" x14ac:dyDescent="0.2">
      <c r="A125" s="803"/>
      <c r="B125" s="804"/>
      <c r="C125" s="798" t="s">
        <v>477</v>
      </c>
      <c r="D125" s="735"/>
      <c r="E125" s="735"/>
      <c r="F125" s="735"/>
      <c r="G125" s="735"/>
      <c r="H125" s="735"/>
      <c r="I125" s="735"/>
      <c r="J125" s="735"/>
      <c r="K125" s="735"/>
      <c r="L125" s="735"/>
      <c r="M125" s="735"/>
      <c r="N125" s="735"/>
      <c r="O125" s="735"/>
      <c r="P125" s="735"/>
      <c r="Q125" s="735"/>
      <c r="R125" s="735"/>
      <c r="S125" s="735"/>
      <c r="T125" s="735"/>
      <c r="U125" s="735"/>
      <c r="V125" s="735"/>
      <c r="W125" s="735"/>
      <c r="X125" s="735"/>
      <c r="Y125" s="735"/>
      <c r="Z125" s="736"/>
      <c r="AA125" s="762" t="s">
        <v>446</v>
      </c>
      <c r="AB125" s="763"/>
      <c r="AC125" s="763"/>
      <c r="AD125" s="763"/>
      <c r="AE125" s="764"/>
      <c r="AF125" s="765" t="s">
        <v>446</v>
      </c>
      <c r="AG125" s="763"/>
      <c r="AH125" s="763"/>
      <c r="AI125" s="763"/>
      <c r="AJ125" s="764"/>
      <c r="AK125" s="765" t="s">
        <v>469</v>
      </c>
      <c r="AL125" s="763"/>
      <c r="AM125" s="763"/>
      <c r="AN125" s="763"/>
      <c r="AO125" s="764"/>
      <c r="AP125" s="807" t="s">
        <v>128</v>
      </c>
      <c r="AQ125" s="808"/>
      <c r="AR125" s="808"/>
      <c r="AS125" s="808"/>
      <c r="AT125" s="809"/>
      <c r="AU125" s="243"/>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834" t="s">
        <v>491</v>
      </c>
      <c r="CL125" s="835"/>
      <c r="CM125" s="835"/>
      <c r="CN125" s="835"/>
      <c r="CO125" s="836"/>
      <c r="CP125" s="843" t="s">
        <v>492</v>
      </c>
      <c r="CQ125" s="791"/>
      <c r="CR125" s="791"/>
      <c r="CS125" s="791"/>
      <c r="CT125" s="791"/>
      <c r="CU125" s="791"/>
      <c r="CV125" s="791"/>
      <c r="CW125" s="791"/>
      <c r="CX125" s="791"/>
      <c r="CY125" s="791"/>
      <c r="CZ125" s="791"/>
      <c r="DA125" s="791"/>
      <c r="DB125" s="791"/>
      <c r="DC125" s="791"/>
      <c r="DD125" s="791"/>
      <c r="DE125" s="791"/>
      <c r="DF125" s="792"/>
      <c r="DG125" s="844" t="s">
        <v>462</v>
      </c>
      <c r="DH125" s="825"/>
      <c r="DI125" s="825"/>
      <c r="DJ125" s="825"/>
      <c r="DK125" s="825"/>
      <c r="DL125" s="825" t="s">
        <v>446</v>
      </c>
      <c r="DM125" s="825"/>
      <c r="DN125" s="825"/>
      <c r="DO125" s="825"/>
      <c r="DP125" s="825"/>
      <c r="DQ125" s="825" t="s">
        <v>128</v>
      </c>
      <c r="DR125" s="825"/>
      <c r="DS125" s="825"/>
      <c r="DT125" s="825"/>
      <c r="DU125" s="825"/>
      <c r="DV125" s="826" t="s">
        <v>446</v>
      </c>
      <c r="DW125" s="826"/>
      <c r="DX125" s="826"/>
      <c r="DY125" s="826"/>
      <c r="DZ125" s="827"/>
    </row>
    <row r="126" spans="1:130" s="221" customFormat="1" ht="26.25" customHeight="1" thickBot="1" x14ac:dyDescent="0.25">
      <c r="A126" s="803"/>
      <c r="B126" s="804"/>
      <c r="C126" s="798" t="s">
        <v>479</v>
      </c>
      <c r="D126" s="735"/>
      <c r="E126" s="735"/>
      <c r="F126" s="735"/>
      <c r="G126" s="735"/>
      <c r="H126" s="735"/>
      <c r="I126" s="735"/>
      <c r="J126" s="735"/>
      <c r="K126" s="735"/>
      <c r="L126" s="735"/>
      <c r="M126" s="735"/>
      <c r="N126" s="735"/>
      <c r="O126" s="735"/>
      <c r="P126" s="735"/>
      <c r="Q126" s="735"/>
      <c r="R126" s="735"/>
      <c r="S126" s="735"/>
      <c r="T126" s="735"/>
      <c r="U126" s="735"/>
      <c r="V126" s="735"/>
      <c r="W126" s="735"/>
      <c r="X126" s="735"/>
      <c r="Y126" s="735"/>
      <c r="Z126" s="736"/>
      <c r="AA126" s="762" t="s">
        <v>128</v>
      </c>
      <c r="AB126" s="763"/>
      <c r="AC126" s="763"/>
      <c r="AD126" s="763"/>
      <c r="AE126" s="764"/>
      <c r="AF126" s="765" t="s">
        <v>462</v>
      </c>
      <c r="AG126" s="763"/>
      <c r="AH126" s="763"/>
      <c r="AI126" s="763"/>
      <c r="AJ126" s="764"/>
      <c r="AK126" s="765" t="s">
        <v>128</v>
      </c>
      <c r="AL126" s="763"/>
      <c r="AM126" s="763"/>
      <c r="AN126" s="763"/>
      <c r="AO126" s="764"/>
      <c r="AP126" s="807" t="s">
        <v>453</v>
      </c>
      <c r="AQ126" s="808"/>
      <c r="AR126" s="808"/>
      <c r="AS126" s="808"/>
      <c r="AT126" s="809"/>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837"/>
      <c r="CL126" s="838"/>
      <c r="CM126" s="838"/>
      <c r="CN126" s="838"/>
      <c r="CO126" s="839"/>
      <c r="CP126" s="798" t="s">
        <v>493</v>
      </c>
      <c r="CQ126" s="735"/>
      <c r="CR126" s="735"/>
      <c r="CS126" s="735"/>
      <c r="CT126" s="735"/>
      <c r="CU126" s="735"/>
      <c r="CV126" s="735"/>
      <c r="CW126" s="735"/>
      <c r="CX126" s="735"/>
      <c r="CY126" s="735"/>
      <c r="CZ126" s="735"/>
      <c r="DA126" s="735"/>
      <c r="DB126" s="735"/>
      <c r="DC126" s="735"/>
      <c r="DD126" s="735"/>
      <c r="DE126" s="735"/>
      <c r="DF126" s="736"/>
      <c r="DG126" s="799" t="s">
        <v>128</v>
      </c>
      <c r="DH126" s="800"/>
      <c r="DI126" s="800"/>
      <c r="DJ126" s="800"/>
      <c r="DK126" s="800"/>
      <c r="DL126" s="800" t="s">
        <v>446</v>
      </c>
      <c r="DM126" s="800"/>
      <c r="DN126" s="800"/>
      <c r="DO126" s="800"/>
      <c r="DP126" s="800"/>
      <c r="DQ126" s="800" t="s">
        <v>446</v>
      </c>
      <c r="DR126" s="800"/>
      <c r="DS126" s="800"/>
      <c r="DT126" s="800"/>
      <c r="DU126" s="800"/>
      <c r="DV126" s="777" t="s">
        <v>465</v>
      </c>
      <c r="DW126" s="777"/>
      <c r="DX126" s="777"/>
      <c r="DY126" s="777"/>
      <c r="DZ126" s="778"/>
    </row>
    <row r="127" spans="1:130" s="221" customFormat="1" ht="26.25" customHeight="1" x14ac:dyDescent="0.2">
      <c r="A127" s="805"/>
      <c r="B127" s="806"/>
      <c r="C127" s="821" t="s">
        <v>494</v>
      </c>
      <c r="D127" s="822"/>
      <c r="E127" s="822"/>
      <c r="F127" s="822"/>
      <c r="G127" s="822"/>
      <c r="H127" s="822"/>
      <c r="I127" s="822"/>
      <c r="J127" s="822"/>
      <c r="K127" s="822"/>
      <c r="L127" s="822"/>
      <c r="M127" s="822"/>
      <c r="N127" s="822"/>
      <c r="O127" s="822"/>
      <c r="P127" s="822"/>
      <c r="Q127" s="822"/>
      <c r="R127" s="822"/>
      <c r="S127" s="822"/>
      <c r="T127" s="822"/>
      <c r="U127" s="822"/>
      <c r="V127" s="822"/>
      <c r="W127" s="822"/>
      <c r="X127" s="822"/>
      <c r="Y127" s="822"/>
      <c r="Z127" s="823"/>
      <c r="AA127" s="762">
        <v>5648</v>
      </c>
      <c r="AB127" s="763"/>
      <c r="AC127" s="763"/>
      <c r="AD127" s="763"/>
      <c r="AE127" s="764"/>
      <c r="AF127" s="765">
        <v>4163</v>
      </c>
      <c r="AG127" s="763"/>
      <c r="AH127" s="763"/>
      <c r="AI127" s="763"/>
      <c r="AJ127" s="764"/>
      <c r="AK127" s="765">
        <v>2501</v>
      </c>
      <c r="AL127" s="763"/>
      <c r="AM127" s="763"/>
      <c r="AN127" s="763"/>
      <c r="AO127" s="764"/>
      <c r="AP127" s="807">
        <v>0</v>
      </c>
      <c r="AQ127" s="808"/>
      <c r="AR127" s="808"/>
      <c r="AS127" s="808"/>
      <c r="AT127" s="809"/>
      <c r="AU127" s="223"/>
      <c r="AV127" s="223"/>
      <c r="AW127" s="223"/>
      <c r="AX127" s="824" t="s">
        <v>495</v>
      </c>
      <c r="AY127" s="795"/>
      <c r="AZ127" s="795"/>
      <c r="BA127" s="795"/>
      <c r="BB127" s="795"/>
      <c r="BC127" s="795"/>
      <c r="BD127" s="795"/>
      <c r="BE127" s="796"/>
      <c r="BF127" s="794" t="s">
        <v>496</v>
      </c>
      <c r="BG127" s="795"/>
      <c r="BH127" s="795"/>
      <c r="BI127" s="795"/>
      <c r="BJ127" s="795"/>
      <c r="BK127" s="795"/>
      <c r="BL127" s="796"/>
      <c r="BM127" s="794" t="s">
        <v>497</v>
      </c>
      <c r="BN127" s="795"/>
      <c r="BO127" s="795"/>
      <c r="BP127" s="795"/>
      <c r="BQ127" s="795"/>
      <c r="BR127" s="795"/>
      <c r="BS127" s="796"/>
      <c r="BT127" s="794" t="s">
        <v>498</v>
      </c>
      <c r="BU127" s="795"/>
      <c r="BV127" s="795"/>
      <c r="BW127" s="795"/>
      <c r="BX127" s="795"/>
      <c r="BY127" s="795"/>
      <c r="BZ127" s="797"/>
      <c r="CA127" s="223"/>
      <c r="CB127" s="223"/>
      <c r="CC127" s="223"/>
      <c r="CD127" s="246"/>
      <c r="CE127" s="246"/>
      <c r="CF127" s="246"/>
      <c r="CG127" s="223"/>
      <c r="CH127" s="223"/>
      <c r="CI127" s="223"/>
      <c r="CJ127" s="245"/>
      <c r="CK127" s="837"/>
      <c r="CL127" s="838"/>
      <c r="CM127" s="838"/>
      <c r="CN127" s="838"/>
      <c r="CO127" s="839"/>
      <c r="CP127" s="798" t="s">
        <v>499</v>
      </c>
      <c r="CQ127" s="735"/>
      <c r="CR127" s="735"/>
      <c r="CS127" s="735"/>
      <c r="CT127" s="735"/>
      <c r="CU127" s="735"/>
      <c r="CV127" s="735"/>
      <c r="CW127" s="735"/>
      <c r="CX127" s="735"/>
      <c r="CY127" s="735"/>
      <c r="CZ127" s="735"/>
      <c r="DA127" s="735"/>
      <c r="DB127" s="735"/>
      <c r="DC127" s="735"/>
      <c r="DD127" s="735"/>
      <c r="DE127" s="735"/>
      <c r="DF127" s="736"/>
      <c r="DG127" s="799" t="s">
        <v>462</v>
      </c>
      <c r="DH127" s="800"/>
      <c r="DI127" s="800"/>
      <c r="DJ127" s="800"/>
      <c r="DK127" s="800"/>
      <c r="DL127" s="800" t="s">
        <v>446</v>
      </c>
      <c r="DM127" s="800"/>
      <c r="DN127" s="800"/>
      <c r="DO127" s="800"/>
      <c r="DP127" s="800"/>
      <c r="DQ127" s="800" t="s">
        <v>467</v>
      </c>
      <c r="DR127" s="800"/>
      <c r="DS127" s="800"/>
      <c r="DT127" s="800"/>
      <c r="DU127" s="800"/>
      <c r="DV127" s="777" t="s">
        <v>450</v>
      </c>
      <c r="DW127" s="777"/>
      <c r="DX127" s="777"/>
      <c r="DY127" s="777"/>
      <c r="DZ127" s="778"/>
    </row>
    <row r="128" spans="1:130" s="221" customFormat="1" ht="26.25" customHeight="1" thickBot="1" x14ac:dyDescent="0.25">
      <c r="A128" s="779" t="s">
        <v>500</v>
      </c>
      <c r="B128" s="780"/>
      <c r="C128" s="780"/>
      <c r="D128" s="780"/>
      <c r="E128" s="780"/>
      <c r="F128" s="780"/>
      <c r="G128" s="780"/>
      <c r="H128" s="780"/>
      <c r="I128" s="780"/>
      <c r="J128" s="780"/>
      <c r="K128" s="780"/>
      <c r="L128" s="780"/>
      <c r="M128" s="780"/>
      <c r="N128" s="780"/>
      <c r="O128" s="780"/>
      <c r="P128" s="780"/>
      <c r="Q128" s="780"/>
      <c r="R128" s="780"/>
      <c r="S128" s="780"/>
      <c r="T128" s="780"/>
      <c r="U128" s="780"/>
      <c r="V128" s="780"/>
      <c r="W128" s="781" t="s">
        <v>501</v>
      </c>
      <c r="X128" s="781"/>
      <c r="Y128" s="781"/>
      <c r="Z128" s="782"/>
      <c r="AA128" s="783" t="s">
        <v>128</v>
      </c>
      <c r="AB128" s="784"/>
      <c r="AC128" s="784"/>
      <c r="AD128" s="784"/>
      <c r="AE128" s="785"/>
      <c r="AF128" s="786" t="s">
        <v>446</v>
      </c>
      <c r="AG128" s="784"/>
      <c r="AH128" s="784"/>
      <c r="AI128" s="784"/>
      <c r="AJ128" s="785"/>
      <c r="AK128" s="786" t="s">
        <v>469</v>
      </c>
      <c r="AL128" s="784"/>
      <c r="AM128" s="784"/>
      <c r="AN128" s="784"/>
      <c r="AO128" s="785"/>
      <c r="AP128" s="787"/>
      <c r="AQ128" s="788"/>
      <c r="AR128" s="788"/>
      <c r="AS128" s="788"/>
      <c r="AT128" s="789"/>
      <c r="AU128" s="223"/>
      <c r="AV128" s="223"/>
      <c r="AW128" s="223"/>
      <c r="AX128" s="790" t="s">
        <v>502</v>
      </c>
      <c r="AY128" s="791"/>
      <c r="AZ128" s="791"/>
      <c r="BA128" s="791"/>
      <c r="BB128" s="791"/>
      <c r="BC128" s="791"/>
      <c r="BD128" s="791"/>
      <c r="BE128" s="792"/>
      <c r="BF128" s="769" t="s">
        <v>446</v>
      </c>
      <c r="BG128" s="770"/>
      <c r="BH128" s="770"/>
      <c r="BI128" s="770"/>
      <c r="BJ128" s="770"/>
      <c r="BK128" s="770"/>
      <c r="BL128" s="793"/>
      <c r="BM128" s="769">
        <v>13.23</v>
      </c>
      <c r="BN128" s="770"/>
      <c r="BO128" s="770"/>
      <c r="BP128" s="770"/>
      <c r="BQ128" s="770"/>
      <c r="BR128" s="770"/>
      <c r="BS128" s="793"/>
      <c r="BT128" s="769">
        <v>20</v>
      </c>
      <c r="BU128" s="770"/>
      <c r="BV128" s="770"/>
      <c r="BW128" s="770"/>
      <c r="BX128" s="770"/>
      <c r="BY128" s="770"/>
      <c r="BZ128" s="771"/>
      <c r="CA128" s="246"/>
      <c r="CB128" s="246"/>
      <c r="CC128" s="246"/>
      <c r="CD128" s="246"/>
      <c r="CE128" s="246"/>
      <c r="CF128" s="246"/>
      <c r="CG128" s="223"/>
      <c r="CH128" s="223"/>
      <c r="CI128" s="223"/>
      <c r="CJ128" s="245"/>
      <c r="CK128" s="840"/>
      <c r="CL128" s="841"/>
      <c r="CM128" s="841"/>
      <c r="CN128" s="841"/>
      <c r="CO128" s="842"/>
      <c r="CP128" s="772" t="s">
        <v>503</v>
      </c>
      <c r="CQ128" s="713"/>
      <c r="CR128" s="713"/>
      <c r="CS128" s="713"/>
      <c r="CT128" s="713"/>
      <c r="CU128" s="713"/>
      <c r="CV128" s="713"/>
      <c r="CW128" s="713"/>
      <c r="CX128" s="713"/>
      <c r="CY128" s="713"/>
      <c r="CZ128" s="713"/>
      <c r="DA128" s="713"/>
      <c r="DB128" s="713"/>
      <c r="DC128" s="713"/>
      <c r="DD128" s="713"/>
      <c r="DE128" s="713"/>
      <c r="DF128" s="714"/>
      <c r="DG128" s="773" t="s">
        <v>445</v>
      </c>
      <c r="DH128" s="774"/>
      <c r="DI128" s="774"/>
      <c r="DJ128" s="774"/>
      <c r="DK128" s="774"/>
      <c r="DL128" s="774" t="s">
        <v>445</v>
      </c>
      <c r="DM128" s="774"/>
      <c r="DN128" s="774"/>
      <c r="DO128" s="774"/>
      <c r="DP128" s="774"/>
      <c r="DQ128" s="774" t="s">
        <v>446</v>
      </c>
      <c r="DR128" s="774"/>
      <c r="DS128" s="774"/>
      <c r="DT128" s="774"/>
      <c r="DU128" s="774"/>
      <c r="DV128" s="775" t="s">
        <v>450</v>
      </c>
      <c r="DW128" s="775"/>
      <c r="DX128" s="775"/>
      <c r="DY128" s="775"/>
      <c r="DZ128" s="776"/>
    </row>
    <row r="129" spans="1:131" s="221" customFormat="1" ht="26.25" customHeight="1" x14ac:dyDescent="0.2">
      <c r="A129" s="757" t="s">
        <v>107</v>
      </c>
      <c r="B129" s="758"/>
      <c r="C129" s="758"/>
      <c r="D129" s="758"/>
      <c r="E129" s="758"/>
      <c r="F129" s="758"/>
      <c r="G129" s="758"/>
      <c r="H129" s="758"/>
      <c r="I129" s="758"/>
      <c r="J129" s="758"/>
      <c r="K129" s="758"/>
      <c r="L129" s="758"/>
      <c r="M129" s="758"/>
      <c r="N129" s="758"/>
      <c r="O129" s="758"/>
      <c r="P129" s="758"/>
      <c r="Q129" s="758"/>
      <c r="R129" s="758"/>
      <c r="S129" s="758"/>
      <c r="T129" s="758"/>
      <c r="U129" s="758"/>
      <c r="V129" s="758"/>
      <c r="W129" s="759" t="s">
        <v>504</v>
      </c>
      <c r="X129" s="760"/>
      <c r="Y129" s="760"/>
      <c r="Z129" s="761"/>
      <c r="AA129" s="762">
        <v>9695647</v>
      </c>
      <c r="AB129" s="763"/>
      <c r="AC129" s="763"/>
      <c r="AD129" s="763"/>
      <c r="AE129" s="764"/>
      <c r="AF129" s="765">
        <v>10093747</v>
      </c>
      <c r="AG129" s="763"/>
      <c r="AH129" s="763"/>
      <c r="AI129" s="763"/>
      <c r="AJ129" s="764"/>
      <c r="AK129" s="765">
        <v>10643691</v>
      </c>
      <c r="AL129" s="763"/>
      <c r="AM129" s="763"/>
      <c r="AN129" s="763"/>
      <c r="AO129" s="764"/>
      <c r="AP129" s="766"/>
      <c r="AQ129" s="767"/>
      <c r="AR129" s="767"/>
      <c r="AS129" s="767"/>
      <c r="AT129" s="768"/>
      <c r="AU129" s="224"/>
      <c r="AV129" s="224"/>
      <c r="AW129" s="224"/>
      <c r="AX129" s="734" t="s">
        <v>505</v>
      </c>
      <c r="AY129" s="735"/>
      <c r="AZ129" s="735"/>
      <c r="BA129" s="735"/>
      <c r="BB129" s="735"/>
      <c r="BC129" s="735"/>
      <c r="BD129" s="735"/>
      <c r="BE129" s="736"/>
      <c r="BF129" s="753" t="s">
        <v>453</v>
      </c>
      <c r="BG129" s="754"/>
      <c r="BH129" s="754"/>
      <c r="BI129" s="754"/>
      <c r="BJ129" s="754"/>
      <c r="BK129" s="754"/>
      <c r="BL129" s="755"/>
      <c r="BM129" s="753">
        <v>18.23</v>
      </c>
      <c r="BN129" s="754"/>
      <c r="BO129" s="754"/>
      <c r="BP129" s="754"/>
      <c r="BQ129" s="754"/>
      <c r="BR129" s="754"/>
      <c r="BS129" s="755"/>
      <c r="BT129" s="753">
        <v>30</v>
      </c>
      <c r="BU129" s="754"/>
      <c r="BV129" s="754"/>
      <c r="BW129" s="754"/>
      <c r="BX129" s="754"/>
      <c r="BY129" s="754"/>
      <c r="BZ129" s="756"/>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x14ac:dyDescent="0.2">
      <c r="A130" s="757" t="s">
        <v>506</v>
      </c>
      <c r="B130" s="758"/>
      <c r="C130" s="758"/>
      <c r="D130" s="758"/>
      <c r="E130" s="758"/>
      <c r="F130" s="758"/>
      <c r="G130" s="758"/>
      <c r="H130" s="758"/>
      <c r="I130" s="758"/>
      <c r="J130" s="758"/>
      <c r="K130" s="758"/>
      <c r="L130" s="758"/>
      <c r="M130" s="758"/>
      <c r="N130" s="758"/>
      <c r="O130" s="758"/>
      <c r="P130" s="758"/>
      <c r="Q130" s="758"/>
      <c r="R130" s="758"/>
      <c r="S130" s="758"/>
      <c r="T130" s="758"/>
      <c r="U130" s="758"/>
      <c r="V130" s="758"/>
      <c r="W130" s="759" t="s">
        <v>507</v>
      </c>
      <c r="X130" s="760"/>
      <c r="Y130" s="760"/>
      <c r="Z130" s="761"/>
      <c r="AA130" s="762">
        <v>1164785</v>
      </c>
      <c r="AB130" s="763"/>
      <c r="AC130" s="763"/>
      <c r="AD130" s="763"/>
      <c r="AE130" s="764"/>
      <c r="AF130" s="765">
        <v>1156729</v>
      </c>
      <c r="AG130" s="763"/>
      <c r="AH130" s="763"/>
      <c r="AI130" s="763"/>
      <c r="AJ130" s="764"/>
      <c r="AK130" s="765">
        <v>1169786</v>
      </c>
      <c r="AL130" s="763"/>
      <c r="AM130" s="763"/>
      <c r="AN130" s="763"/>
      <c r="AO130" s="764"/>
      <c r="AP130" s="766"/>
      <c r="AQ130" s="767"/>
      <c r="AR130" s="767"/>
      <c r="AS130" s="767"/>
      <c r="AT130" s="768"/>
      <c r="AU130" s="224"/>
      <c r="AV130" s="224"/>
      <c r="AW130" s="224"/>
      <c r="AX130" s="734" t="s">
        <v>508</v>
      </c>
      <c r="AY130" s="735"/>
      <c r="AZ130" s="735"/>
      <c r="BA130" s="735"/>
      <c r="BB130" s="735"/>
      <c r="BC130" s="735"/>
      <c r="BD130" s="735"/>
      <c r="BE130" s="736"/>
      <c r="BF130" s="737">
        <v>8.9</v>
      </c>
      <c r="BG130" s="738"/>
      <c r="BH130" s="738"/>
      <c r="BI130" s="738"/>
      <c r="BJ130" s="738"/>
      <c r="BK130" s="738"/>
      <c r="BL130" s="739"/>
      <c r="BM130" s="737">
        <v>25</v>
      </c>
      <c r="BN130" s="738"/>
      <c r="BO130" s="738"/>
      <c r="BP130" s="738"/>
      <c r="BQ130" s="738"/>
      <c r="BR130" s="738"/>
      <c r="BS130" s="739"/>
      <c r="BT130" s="737">
        <v>35</v>
      </c>
      <c r="BU130" s="738"/>
      <c r="BV130" s="738"/>
      <c r="BW130" s="738"/>
      <c r="BX130" s="738"/>
      <c r="BY130" s="738"/>
      <c r="BZ130" s="740"/>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x14ac:dyDescent="0.2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509</v>
      </c>
      <c r="X131" s="744"/>
      <c r="Y131" s="744"/>
      <c r="Z131" s="745"/>
      <c r="AA131" s="746">
        <v>8530862</v>
      </c>
      <c r="AB131" s="747"/>
      <c r="AC131" s="747"/>
      <c r="AD131" s="747"/>
      <c r="AE131" s="748"/>
      <c r="AF131" s="749">
        <v>8937018</v>
      </c>
      <c r="AG131" s="747"/>
      <c r="AH131" s="747"/>
      <c r="AI131" s="747"/>
      <c r="AJ131" s="748"/>
      <c r="AK131" s="749">
        <v>9473905</v>
      </c>
      <c r="AL131" s="747"/>
      <c r="AM131" s="747"/>
      <c r="AN131" s="747"/>
      <c r="AO131" s="748"/>
      <c r="AP131" s="750"/>
      <c r="AQ131" s="751"/>
      <c r="AR131" s="751"/>
      <c r="AS131" s="751"/>
      <c r="AT131" s="752"/>
      <c r="AU131" s="224"/>
      <c r="AV131" s="224"/>
      <c r="AW131" s="224"/>
      <c r="AX131" s="712" t="s">
        <v>510</v>
      </c>
      <c r="AY131" s="713"/>
      <c r="AZ131" s="713"/>
      <c r="BA131" s="713"/>
      <c r="BB131" s="713"/>
      <c r="BC131" s="713"/>
      <c r="BD131" s="713"/>
      <c r="BE131" s="714"/>
      <c r="BF131" s="715">
        <v>60.4</v>
      </c>
      <c r="BG131" s="716"/>
      <c r="BH131" s="716"/>
      <c r="BI131" s="716"/>
      <c r="BJ131" s="716"/>
      <c r="BK131" s="716"/>
      <c r="BL131" s="717"/>
      <c r="BM131" s="715">
        <v>350</v>
      </c>
      <c r="BN131" s="716"/>
      <c r="BO131" s="716"/>
      <c r="BP131" s="716"/>
      <c r="BQ131" s="716"/>
      <c r="BR131" s="716"/>
      <c r="BS131" s="717"/>
      <c r="BT131" s="718"/>
      <c r="BU131" s="719"/>
      <c r="BV131" s="719"/>
      <c r="BW131" s="719"/>
      <c r="BX131" s="719"/>
      <c r="BY131" s="719"/>
      <c r="BZ131" s="720"/>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x14ac:dyDescent="0.2">
      <c r="A132" s="721" t="s">
        <v>511</v>
      </c>
      <c r="B132" s="722"/>
      <c r="C132" s="722"/>
      <c r="D132" s="722"/>
      <c r="E132" s="722"/>
      <c r="F132" s="722"/>
      <c r="G132" s="722"/>
      <c r="H132" s="722"/>
      <c r="I132" s="722"/>
      <c r="J132" s="722"/>
      <c r="K132" s="722"/>
      <c r="L132" s="722"/>
      <c r="M132" s="722"/>
      <c r="N132" s="722"/>
      <c r="O132" s="722"/>
      <c r="P132" s="722"/>
      <c r="Q132" s="722"/>
      <c r="R132" s="722"/>
      <c r="S132" s="722"/>
      <c r="T132" s="722"/>
      <c r="U132" s="722"/>
      <c r="V132" s="725" t="s">
        <v>512</v>
      </c>
      <c r="W132" s="725"/>
      <c r="X132" s="725"/>
      <c r="Y132" s="725"/>
      <c r="Z132" s="726"/>
      <c r="AA132" s="727">
        <v>9.1053635610000008</v>
      </c>
      <c r="AB132" s="728"/>
      <c r="AC132" s="728"/>
      <c r="AD132" s="728"/>
      <c r="AE132" s="729"/>
      <c r="AF132" s="730">
        <v>9.1042000810000001</v>
      </c>
      <c r="AG132" s="728"/>
      <c r="AH132" s="728"/>
      <c r="AI132" s="728"/>
      <c r="AJ132" s="729"/>
      <c r="AK132" s="730">
        <v>8.5394776490000002</v>
      </c>
      <c r="AL132" s="728"/>
      <c r="AM132" s="728"/>
      <c r="AN132" s="728"/>
      <c r="AO132" s="729"/>
      <c r="AP132" s="731"/>
      <c r="AQ132" s="732"/>
      <c r="AR132" s="732"/>
      <c r="AS132" s="732"/>
      <c r="AT132" s="733"/>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x14ac:dyDescent="0.25">
      <c r="A133" s="723"/>
      <c r="B133" s="724"/>
      <c r="C133" s="724"/>
      <c r="D133" s="724"/>
      <c r="E133" s="724"/>
      <c r="F133" s="724"/>
      <c r="G133" s="724"/>
      <c r="H133" s="724"/>
      <c r="I133" s="724"/>
      <c r="J133" s="724"/>
      <c r="K133" s="724"/>
      <c r="L133" s="724"/>
      <c r="M133" s="724"/>
      <c r="N133" s="724"/>
      <c r="O133" s="724"/>
      <c r="P133" s="724"/>
      <c r="Q133" s="724"/>
      <c r="R133" s="724"/>
      <c r="S133" s="724"/>
      <c r="T133" s="724"/>
      <c r="U133" s="724"/>
      <c r="V133" s="704" t="s">
        <v>513</v>
      </c>
      <c r="W133" s="704"/>
      <c r="X133" s="704"/>
      <c r="Y133" s="704"/>
      <c r="Z133" s="705"/>
      <c r="AA133" s="706">
        <v>8.1999999999999993</v>
      </c>
      <c r="AB133" s="707"/>
      <c r="AC133" s="707"/>
      <c r="AD133" s="707"/>
      <c r="AE133" s="708"/>
      <c r="AF133" s="706">
        <v>8.6</v>
      </c>
      <c r="AG133" s="707"/>
      <c r="AH133" s="707"/>
      <c r="AI133" s="707"/>
      <c r="AJ133" s="708"/>
      <c r="AK133" s="706">
        <v>8.9</v>
      </c>
      <c r="AL133" s="707"/>
      <c r="AM133" s="707"/>
      <c r="AN133" s="707"/>
      <c r="AO133" s="708"/>
      <c r="AP133" s="709"/>
      <c r="AQ133" s="710"/>
      <c r="AR133" s="710"/>
      <c r="AS133" s="710"/>
      <c r="AT133" s="711"/>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x14ac:dyDescent="0.2">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4" hidden="1" x14ac:dyDescent="0.2">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cXCqP1x1GQGi6c67+advoalbMbR+idw1z1cPkI65VdIWL2Sgn+ItIpIti/DVi7anVv5kMGyQchXM7GfvlME3+A==" saltValue="O/8+pKA9mkoTZmTwMsYGR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51" customWidth="1"/>
    <col min="121" max="121" width="0" style="250" hidden="1" customWidth="1"/>
    <col min="122" max="16384" width="9" style="250" hidden="1"/>
  </cols>
  <sheetData>
    <row r="1" spans="1:120" ht="13.2" x14ac:dyDescent="0.2">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0"/>
    </row>
    <row r="17" spans="119:120" ht="13.2" x14ac:dyDescent="0.2">
      <c r="DP17" s="250"/>
    </row>
    <row r="18" spans="119:120" ht="13.2" x14ac:dyDescent="0.2"/>
    <row r="19" spans="119:120" ht="13.2" x14ac:dyDescent="0.2"/>
    <row r="20" spans="119:120" ht="13.2" x14ac:dyDescent="0.2">
      <c r="DO20" s="250"/>
      <c r="DP20" s="250"/>
    </row>
    <row r="21" spans="119:120" ht="13.2" x14ac:dyDescent="0.2">
      <c r="DP21" s="250"/>
    </row>
    <row r="22" spans="119:120" ht="13.2" x14ac:dyDescent="0.2"/>
    <row r="23" spans="119:120" ht="13.2" x14ac:dyDescent="0.2">
      <c r="DO23" s="250"/>
      <c r="DP23" s="250"/>
    </row>
    <row r="24" spans="119:120" ht="13.2" x14ac:dyDescent="0.2">
      <c r="DP24" s="250"/>
    </row>
    <row r="25" spans="119:120" ht="13.2" x14ac:dyDescent="0.2">
      <c r="DP25" s="250"/>
    </row>
    <row r="26" spans="119:120" ht="13.2" x14ac:dyDescent="0.2">
      <c r="DO26" s="250"/>
      <c r="DP26" s="250"/>
    </row>
    <row r="27" spans="119:120" ht="13.2" x14ac:dyDescent="0.2"/>
    <row r="28" spans="119:120" ht="13.2" x14ac:dyDescent="0.2">
      <c r="DO28" s="250"/>
      <c r="DP28" s="250"/>
    </row>
    <row r="29" spans="119:120" ht="13.2" x14ac:dyDescent="0.2">
      <c r="DP29" s="250"/>
    </row>
    <row r="30" spans="119:120" ht="13.2" x14ac:dyDescent="0.2"/>
    <row r="31" spans="119:120" ht="13.2" x14ac:dyDescent="0.2">
      <c r="DO31" s="250"/>
      <c r="DP31" s="250"/>
    </row>
    <row r="32" spans="119:120" ht="13.2" x14ac:dyDescent="0.2"/>
    <row r="33" spans="98:120" ht="13.2" x14ac:dyDescent="0.2">
      <c r="DO33" s="250"/>
      <c r="DP33" s="250"/>
    </row>
    <row r="34" spans="98:120" ht="13.2" x14ac:dyDescent="0.2">
      <c r="DM34" s="250"/>
    </row>
    <row r="35" spans="98:120" ht="13.2" x14ac:dyDescent="0.2">
      <c r="CT35" s="250"/>
      <c r="CU35" s="250"/>
      <c r="CV35" s="250"/>
      <c r="CY35" s="250"/>
      <c r="CZ35" s="250"/>
      <c r="DA35" s="250"/>
      <c r="DD35" s="250"/>
      <c r="DE35" s="250"/>
      <c r="DF35" s="250"/>
      <c r="DI35" s="250"/>
      <c r="DJ35" s="250"/>
      <c r="DK35" s="250"/>
      <c r="DM35" s="250"/>
      <c r="DN35" s="250"/>
      <c r="DO35" s="250"/>
      <c r="DP35" s="250"/>
    </row>
    <row r="36" spans="98:120" ht="13.2" x14ac:dyDescent="0.2"/>
    <row r="37" spans="98:120" ht="13.2" x14ac:dyDescent="0.2">
      <c r="CW37" s="250"/>
      <c r="DB37" s="250"/>
      <c r="DG37" s="250"/>
      <c r="DL37" s="250"/>
      <c r="DP37" s="250"/>
    </row>
    <row r="38" spans="98:120" ht="13.2" x14ac:dyDescent="0.2">
      <c r="CT38" s="250"/>
      <c r="CU38" s="250"/>
      <c r="CV38" s="250"/>
      <c r="CW38" s="250"/>
      <c r="CY38" s="250"/>
      <c r="CZ38" s="250"/>
      <c r="DA38" s="250"/>
      <c r="DB38" s="250"/>
      <c r="DD38" s="250"/>
      <c r="DE38" s="250"/>
      <c r="DF38" s="250"/>
      <c r="DG38" s="250"/>
      <c r="DI38" s="250"/>
      <c r="DJ38" s="250"/>
      <c r="DK38" s="250"/>
      <c r="DL38" s="250"/>
      <c r="DN38" s="250"/>
      <c r="DO38" s="250"/>
      <c r="DP38" s="25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0"/>
      <c r="DO49" s="250"/>
      <c r="DP49" s="25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0"/>
      <c r="CS63" s="250"/>
      <c r="CX63" s="250"/>
      <c r="DC63" s="250"/>
      <c r="DH63" s="250"/>
    </row>
    <row r="64" spans="22:120" ht="13.2" x14ac:dyDescent="0.2">
      <c r="V64" s="250"/>
    </row>
    <row r="65" spans="15:120" ht="13.2" x14ac:dyDescent="0.2">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ht="13.2" x14ac:dyDescent="0.2">
      <c r="Q66" s="250"/>
      <c r="S66" s="250"/>
      <c r="U66" s="250"/>
      <c r="DM66" s="250"/>
    </row>
    <row r="67" spans="15:120" ht="13.2" x14ac:dyDescent="0.2">
      <c r="O67" s="250"/>
      <c r="P67" s="250"/>
      <c r="R67" s="250"/>
      <c r="T67" s="250"/>
      <c r="Y67" s="250"/>
      <c r="CT67" s="250"/>
      <c r="CV67" s="250"/>
      <c r="CW67" s="250"/>
      <c r="CY67" s="250"/>
      <c r="DA67" s="250"/>
      <c r="DB67" s="250"/>
      <c r="DD67" s="250"/>
      <c r="DF67" s="250"/>
      <c r="DG67" s="250"/>
      <c r="DI67" s="250"/>
      <c r="DK67" s="250"/>
      <c r="DL67" s="250"/>
      <c r="DN67" s="250"/>
      <c r="DO67" s="250"/>
      <c r="DP67" s="250"/>
    </row>
    <row r="68" spans="15:120" ht="13.2" x14ac:dyDescent="0.2"/>
    <row r="69" spans="15:120" ht="13.2" x14ac:dyDescent="0.2"/>
    <row r="70" spans="15:120" ht="13.2" x14ac:dyDescent="0.2"/>
    <row r="71" spans="15:120" ht="13.2" x14ac:dyDescent="0.2"/>
    <row r="72" spans="15:120" ht="13.2" x14ac:dyDescent="0.2">
      <c r="DP72" s="250"/>
    </row>
    <row r="73" spans="15:120" ht="13.2" x14ac:dyDescent="0.2">
      <c r="DP73" s="25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0"/>
      <c r="CX96" s="250"/>
      <c r="DC96" s="250"/>
      <c r="DH96" s="250"/>
    </row>
    <row r="97" spans="24:120" ht="13.2" x14ac:dyDescent="0.2">
      <c r="CS97" s="250"/>
      <c r="CX97" s="250"/>
      <c r="DC97" s="250"/>
      <c r="DH97" s="250"/>
      <c r="DP97" s="251" t="s">
        <v>514</v>
      </c>
    </row>
    <row r="98" spans="24:120" ht="13.2" hidden="1" x14ac:dyDescent="0.2">
      <c r="CS98" s="250"/>
      <c r="CX98" s="250"/>
      <c r="DC98" s="250"/>
      <c r="DH98" s="250"/>
    </row>
    <row r="99" spans="24:120" ht="13.2" hidden="1" x14ac:dyDescent="0.2">
      <c r="CS99" s="250"/>
      <c r="CX99" s="250"/>
      <c r="DC99" s="250"/>
      <c r="DH99" s="250"/>
    </row>
    <row r="101" spans="24:120" ht="12" hidden="1" customHeight="1" x14ac:dyDescent="0.2">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x14ac:dyDescent="0.2">
      <c r="CU102" s="250"/>
      <c r="CZ102" s="250"/>
      <c r="DE102" s="250"/>
      <c r="DJ102" s="250"/>
      <c r="DM102" s="250"/>
    </row>
    <row r="103" spans="24:120" ht="13.2" hidden="1" x14ac:dyDescent="0.2">
      <c r="CT103" s="250"/>
      <c r="CV103" s="250"/>
      <c r="CW103" s="250"/>
      <c r="CY103" s="250"/>
      <c r="DA103" s="250"/>
      <c r="DB103" s="250"/>
      <c r="DD103" s="250"/>
      <c r="DF103" s="250"/>
      <c r="DG103" s="250"/>
      <c r="DI103" s="250"/>
      <c r="DK103" s="250"/>
      <c r="DL103" s="250"/>
      <c r="DM103" s="250"/>
      <c r="DN103" s="250"/>
      <c r="DO103" s="250"/>
      <c r="DP103" s="250"/>
    </row>
    <row r="104" spans="24:120" ht="13.2" hidden="1" x14ac:dyDescent="0.2">
      <c r="CV104" s="250"/>
      <c r="CW104" s="250"/>
      <c r="DA104" s="250"/>
      <c r="DB104" s="250"/>
      <c r="DF104" s="250"/>
      <c r="DG104" s="250"/>
      <c r="DK104" s="250"/>
      <c r="DL104" s="250"/>
      <c r="DN104" s="250"/>
      <c r="DO104" s="250"/>
      <c r="DP104" s="250"/>
    </row>
    <row r="105" spans="24:120" ht="12.75" hidden="1" customHeight="1" x14ac:dyDescent="0.2"/>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51" customWidth="1"/>
    <col min="117" max="16384" width="9" style="250" hidden="1"/>
  </cols>
  <sheetData>
    <row r="1" spans="2:116" ht="13.2" x14ac:dyDescent="0.2">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ht="13.2" x14ac:dyDescent="0.2"/>
    <row r="3" spans="2:116" ht="13.2" x14ac:dyDescent="0.2"/>
    <row r="4" spans="2:116" ht="13.2" x14ac:dyDescent="0.2">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ht="13.2" x14ac:dyDescent="0.2">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ht="13.2" x14ac:dyDescent="0.2"/>
    <row r="20" spans="9:116" ht="13.2" x14ac:dyDescent="0.2"/>
    <row r="21" spans="9:116" ht="13.2" x14ac:dyDescent="0.2">
      <c r="DL21" s="250"/>
    </row>
    <row r="22" spans="9:116" ht="13.2" x14ac:dyDescent="0.2">
      <c r="DI22" s="250"/>
      <c r="DJ22" s="250"/>
      <c r="DK22" s="250"/>
      <c r="DL22" s="250"/>
    </row>
    <row r="23" spans="9:116" ht="13.2" x14ac:dyDescent="0.2">
      <c r="CY23" s="250"/>
      <c r="CZ23" s="250"/>
      <c r="DA23" s="250"/>
      <c r="DB23" s="250"/>
      <c r="DC23" s="250"/>
      <c r="DD23" s="250"/>
      <c r="DE23" s="250"/>
      <c r="DF23" s="250"/>
      <c r="DG23" s="250"/>
      <c r="DH23" s="250"/>
      <c r="DI23" s="250"/>
      <c r="DJ23" s="250"/>
      <c r="DK23" s="250"/>
      <c r="DL23" s="25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0"/>
      <c r="DA35" s="250"/>
      <c r="DB35" s="250"/>
      <c r="DC35" s="250"/>
      <c r="DD35" s="250"/>
      <c r="DE35" s="250"/>
      <c r="DF35" s="250"/>
      <c r="DG35" s="250"/>
      <c r="DH35" s="250"/>
      <c r="DI35" s="250"/>
      <c r="DJ35" s="250"/>
      <c r="DK35" s="250"/>
      <c r="DL35" s="250"/>
    </row>
    <row r="36" spans="15:116" ht="13.2" x14ac:dyDescent="0.2"/>
    <row r="37" spans="15:116" ht="13.2" x14ac:dyDescent="0.2">
      <c r="DL37" s="250"/>
    </row>
    <row r="38" spans="15:116" ht="13.2" x14ac:dyDescent="0.2">
      <c r="DI38" s="250"/>
      <c r="DJ38" s="250"/>
      <c r="DK38" s="250"/>
      <c r="DL38" s="250"/>
    </row>
    <row r="39" spans="15:116" ht="13.2" x14ac:dyDescent="0.2"/>
    <row r="40" spans="15:116" ht="13.2" x14ac:dyDescent="0.2"/>
    <row r="41" spans="15:116" ht="13.2" x14ac:dyDescent="0.2"/>
    <row r="42" spans="15:116" ht="13.2" x14ac:dyDescent="0.2"/>
    <row r="43" spans="15:116" ht="13.2" x14ac:dyDescent="0.2">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ht="13.2" x14ac:dyDescent="0.2">
      <c r="DL44" s="250"/>
    </row>
    <row r="45" spans="15:116" ht="13.2" x14ac:dyDescent="0.2"/>
    <row r="46" spans="15:116" ht="13.2" x14ac:dyDescent="0.2">
      <c r="DA46" s="250"/>
      <c r="DB46" s="250"/>
      <c r="DC46" s="250"/>
      <c r="DD46" s="250"/>
      <c r="DE46" s="250"/>
      <c r="DF46" s="250"/>
      <c r="DG46" s="250"/>
      <c r="DH46" s="250"/>
      <c r="DI46" s="250"/>
      <c r="DJ46" s="250"/>
      <c r="DK46" s="250"/>
      <c r="DL46" s="250"/>
    </row>
    <row r="47" spans="15:116" ht="13.2" x14ac:dyDescent="0.2"/>
    <row r="48" spans="15:116" ht="13.2" x14ac:dyDescent="0.2"/>
    <row r="49" spans="104:116" ht="13.2" x14ac:dyDescent="0.2"/>
    <row r="50" spans="104:116" ht="13.2" x14ac:dyDescent="0.2">
      <c r="CZ50" s="250"/>
      <c r="DA50" s="250"/>
      <c r="DB50" s="250"/>
      <c r="DC50" s="250"/>
      <c r="DD50" s="250"/>
      <c r="DE50" s="250"/>
      <c r="DF50" s="250"/>
      <c r="DG50" s="250"/>
      <c r="DH50" s="250"/>
      <c r="DI50" s="250"/>
      <c r="DJ50" s="250"/>
      <c r="DK50" s="250"/>
      <c r="DL50" s="250"/>
    </row>
    <row r="51" spans="104:116" ht="13.2" x14ac:dyDescent="0.2"/>
    <row r="52" spans="104:116" ht="13.2" x14ac:dyDescent="0.2"/>
    <row r="53" spans="104:116" ht="13.2" x14ac:dyDescent="0.2">
      <c r="DL53" s="25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0"/>
      <c r="DD67" s="250"/>
      <c r="DE67" s="250"/>
      <c r="DF67" s="250"/>
      <c r="DG67" s="250"/>
      <c r="DH67" s="250"/>
      <c r="DI67" s="250"/>
      <c r="DJ67" s="250"/>
      <c r="DK67" s="250"/>
      <c r="DL67" s="25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S2tpTD33fi0y2mLzCSxqsczGRe72Yi299xhbQmA3hyZCexDHgtNtBayJ6NyfeuoWmQltaJ5fs72Qde4SvVBsYA==" saltValue="AoPtWDc9MDVO12AUR0bK2Q==" spinCount="100000" sheet="1" objects="1" scenarios="1"/>
  <dataConsolidate/>
  <phoneticPr fontId="2"/>
  <printOptions horizontalCentered="1" verticalCentered="1"/>
  <pageMargins left="0" right="0" top="0" bottom="0" header="0" footer="0"/>
  <pageSetup paperSize="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4140625" style="252" customWidth="1"/>
    <col min="37" max="44" width="17" style="252" customWidth="1"/>
    <col min="45" max="45" width="6.109375" style="258" customWidth="1"/>
    <col min="46" max="46" width="3" style="256" customWidth="1"/>
    <col min="47" max="47" width="19.109375" style="252" hidden="1" customWidth="1"/>
    <col min="48" max="52" width="12.6640625" style="252" hidden="1" customWidth="1"/>
    <col min="53" max="16384" width="8.6640625" style="252" hidden="1"/>
  </cols>
  <sheetData>
    <row r="1" spans="1:46" ht="13.2" x14ac:dyDescent="0.2">
      <c r="AS1" s="252"/>
      <c r="AT1" s="252"/>
    </row>
    <row r="2" spans="1:46" ht="13.2" x14ac:dyDescent="0.2">
      <c r="AS2" s="252"/>
      <c r="AT2" s="252"/>
    </row>
    <row r="3" spans="1:46" ht="13.2" x14ac:dyDescent="0.2">
      <c r="AS3" s="252"/>
      <c r="AT3" s="252"/>
    </row>
    <row r="4" spans="1:46" ht="13.2" x14ac:dyDescent="0.2">
      <c r="AS4" s="252"/>
      <c r="AT4" s="252"/>
    </row>
    <row r="5" spans="1:46" ht="16.2" x14ac:dyDescent="0.2">
      <c r="A5" s="253" t="s">
        <v>515</v>
      </c>
      <c r="B5" s="254"/>
      <c r="C5" s="254"/>
      <c r="D5" s="254"/>
      <c r="E5" s="254"/>
      <c r="F5" s="254"/>
      <c r="G5" s="254"/>
      <c r="H5" s="254"/>
      <c r="I5" s="254"/>
      <c r="J5" s="254"/>
      <c r="K5" s="254"/>
      <c r="L5" s="254"/>
      <c r="M5" s="254"/>
      <c r="N5" s="254"/>
      <c r="O5" s="254"/>
      <c r="P5" s="254"/>
      <c r="Q5" s="254"/>
      <c r="R5" s="254"/>
      <c r="S5" s="254"/>
      <c r="T5" s="254"/>
      <c r="U5" s="254"/>
      <c r="V5" s="254"/>
      <c r="W5" s="254"/>
      <c r="X5" s="254"/>
      <c r="Y5" s="254"/>
      <c r="Z5" s="254"/>
      <c r="AA5" s="254"/>
      <c r="AB5" s="254"/>
      <c r="AC5" s="254"/>
      <c r="AD5" s="254"/>
      <c r="AE5" s="254"/>
      <c r="AF5" s="254"/>
      <c r="AG5" s="254"/>
      <c r="AH5" s="254"/>
      <c r="AI5" s="254"/>
      <c r="AJ5" s="254"/>
      <c r="AK5" s="254"/>
      <c r="AL5" s="254"/>
      <c r="AM5" s="254"/>
      <c r="AN5" s="254"/>
      <c r="AO5" s="254"/>
      <c r="AP5" s="254"/>
      <c r="AQ5" s="254"/>
      <c r="AR5" s="254"/>
      <c r="AS5" s="255"/>
    </row>
    <row r="6" spans="1:46" ht="13.2" x14ac:dyDescent="0.2">
      <c r="A6" s="256"/>
      <c r="AK6" s="257" t="s">
        <v>516</v>
      </c>
      <c r="AL6" s="257"/>
      <c r="AM6" s="257"/>
      <c r="AN6" s="257"/>
    </row>
    <row r="7" spans="1:46" ht="13.5" customHeight="1" x14ac:dyDescent="0.2">
      <c r="A7" s="256"/>
      <c r="AK7" s="259"/>
      <c r="AL7" s="260"/>
      <c r="AM7" s="260"/>
      <c r="AN7" s="261"/>
      <c r="AO7" s="1101" t="s">
        <v>517</v>
      </c>
      <c r="AP7" s="262"/>
      <c r="AQ7" s="263" t="s">
        <v>518</v>
      </c>
      <c r="AR7" s="264"/>
    </row>
    <row r="8" spans="1:46" ht="13.2" x14ac:dyDescent="0.2">
      <c r="A8" s="256"/>
      <c r="AK8" s="265"/>
      <c r="AL8" s="266"/>
      <c r="AM8" s="266"/>
      <c r="AN8" s="267"/>
      <c r="AO8" s="1102"/>
      <c r="AP8" s="268" t="s">
        <v>519</v>
      </c>
      <c r="AQ8" s="269" t="s">
        <v>520</v>
      </c>
      <c r="AR8" s="270" t="s">
        <v>521</v>
      </c>
    </row>
    <row r="9" spans="1:46" ht="13.2" x14ac:dyDescent="0.2">
      <c r="A9" s="256"/>
      <c r="AK9" s="1113" t="s">
        <v>522</v>
      </c>
      <c r="AL9" s="1114"/>
      <c r="AM9" s="1114"/>
      <c r="AN9" s="1115"/>
      <c r="AO9" s="271">
        <v>3242777</v>
      </c>
      <c r="AP9" s="271">
        <v>66616</v>
      </c>
      <c r="AQ9" s="272">
        <v>89252</v>
      </c>
      <c r="AR9" s="273">
        <v>-25.4</v>
      </c>
    </row>
    <row r="10" spans="1:46" ht="13.5" customHeight="1" x14ac:dyDescent="0.2">
      <c r="A10" s="256"/>
      <c r="AK10" s="1113" t="s">
        <v>523</v>
      </c>
      <c r="AL10" s="1114"/>
      <c r="AM10" s="1114"/>
      <c r="AN10" s="1115"/>
      <c r="AO10" s="274">
        <v>594337</v>
      </c>
      <c r="AP10" s="274">
        <v>12209</v>
      </c>
      <c r="AQ10" s="275">
        <v>11439</v>
      </c>
      <c r="AR10" s="276">
        <v>6.7</v>
      </c>
    </row>
    <row r="11" spans="1:46" ht="13.5" customHeight="1" x14ac:dyDescent="0.2">
      <c r="A11" s="256"/>
      <c r="AK11" s="1113" t="s">
        <v>524</v>
      </c>
      <c r="AL11" s="1114"/>
      <c r="AM11" s="1114"/>
      <c r="AN11" s="1115"/>
      <c r="AO11" s="274">
        <v>116280</v>
      </c>
      <c r="AP11" s="274">
        <v>2389</v>
      </c>
      <c r="AQ11" s="275">
        <v>869</v>
      </c>
      <c r="AR11" s="276">
        <v>174.9</v>
      </c>
    </row>
    <row r="12" spans="1:46" ht="13.5" customHeight="1" x14ac:dyDescent="0.2">
      <c r="A12" s="256"/>
      <c r="AK12" s="1113" t="s">
        <v>525</v>
      </c>
      <c r="AL12" s="1114"/>
      <c r="AM12" s="1114"/>
      <c r="AN12" s="1115"/>
      <c r="AO12" s="274">
        <v>1648</v>
      </c>
      <c r="AP12" s="274">
        <v>34</v>
      </c>
      <c r="AQ12" s="275">
        <v>1</v>
      </c>
      <c r="AR12" s="276">
        <v>3300</v>
      </c>
    </row>
    <row r="13" spans="1:46" ht="13.5" customHeight="1" x14ac:dyDescent="0.2">
      <c r="A13" s="256"/>
      <c r="AK13" s="1113" t="s">
        <v>526</v>
      </c>
      <c r="AL13" s="1114"/>
      <c r="AM13" s="1114"/>
      <c r="AN13" s="1115"/>
      <c r="AO13" s="274">
        <v>183811</v>
      </c>
      <c r="AP13" s="274">
        <v>3776</v>
      </c>
      <c r="AQ13" s="275">
        <v>3581</v>
      </c>
      <c r="AR13" s="276">
        <v>5.4</v>
      </c>
    </row>
    <row r="14" spans="1:46" ht="13.5" customHeight="1" x14ac:dyDescent="0.2">
      <c r="A14" s="256"/>
      <c r="AK14" s="1113" t="s">
        <v>527</v>
      </c>
      <c r="AL14" s="1114"/>
      <c r="AM14" s="1114"/>
      <c r="AN14" s="1115"/>
      <c r="AO14" s="274">
        <v>20248</v>
      </c>
      <c r="AP14" s="274">
        <v>416</v>
      </c>
      <c r="AQ14" s="275">
        <v>1527</v>
      </c>
      <c r="AR14" s="276">
        <v>-72.8</v>
      </c>
    </row>
    <row r="15" spans="1:46" ht="13.5" customHeight="1" x14ac:dyDescent="0.2">
      <c r="A15" s="256"/>
      <c r="AK15" s="1116" t="s">
        <v>528</v>
      </c>
      <c r="AL15" s="1117"/>
      <c r="AM15" s="1117"/>
      <c r="AN15" s="1118"/>
      <c r="AO15" s="274">
        <v>-127440</v>
      </c>
      <c r="AP15" s="274">
        <v>-2618</v>
      </c>
      <c r="AQ15" s="275">
        <v>-6588</v>
      </c>
      <c r="AR15" s="276">
        <v>-60.3</v>
      </c>
    </row>
    <row r="16" spans="1:46" ht="13.2" x14ac:dyDescent="0.2">
      <c r="A16" s="256"/>
      <c r="AK16" s="1116" t="s">
        <v>185</v>
      </c>
      <c r="AL16" s="1117"/>
      <c r="AM16" s="1117"/>
      <c r="AN16" s="1118"/>
      <c r="AO16" s="274">
        <v>4031661</v>
      </c>
      <c r="AP16" s="274">
        <v>82821</v>
      </c>
      <c r="AQ16" s="275">
        <v>100080</v>
      </c>
      <c r="AR16" s="276">
        <v>-17.2</v>
      </c>
    </row>
    <row r="17" spans="1:46" ht="13.2" x14ac:dyDescent="0.2">
      <c r="A17" s="256"/>
    </row>
    <row r="18" spans="1:46" ht="13.2" x14ac:dyDescent="0.2">
      <c r="A18" s="256"/>
      <c r="AQ18" s="277"/>
      <c r="AR18" s="277"/>
    </row>
    <row r="19" spans="1:46" ht="13.2" x14ac:dyDescent="0.2">
      <c r="A19" s="256"/>
      <c r="AK19" s="252" t="s">
        <v>529</v>
      </c>
    </row>
    <row r="20" spans="1:46" ht="13.2" x14ac:dyDescent="0.2">
      <c r="A20" s="256"/>
      <c r="AK20" s="278"/>
      <c r="AL20" s="279"/>
      <c r="AM20" s="279"/>
      <c r="AN20" s="280"/>
      <c r="AO20" s="281" t="s">
        <v>530</v>
      </c>
      <c r="AP20" s="282" t="s">
        <v>531</v>
      </c>
      <c r="AQ20" s="283" t="s">
        <v>532</v>
      </c>
      <c r="AR20" s="284"/>
    </row>
    <row r="21" spans="1:46" s="257" customFormat="1" ht="13.2" x14ac:dyDescent="0.2">
      <c r="A21" s="285"/>
      <c r="AK21" s="1119" t="s">
        <v>533</v>
      </c>
      <c r="AL21" s="1120"/>
      <c r="AM21" s="1120"/>
      <c r="AN21" s="1121"/>
      <c r="AO21" s="286">
        <v>7.35</v>
      </c>
      <c r="AP21" s="287">
        <v>9.0299999999999994</v>
      </c>
      <c r="AQ21" s="288">
        <v>-1.68</v>
      </c>
      <c r="AS21" s="289"/>
      <c r="AT21" s="285"/>
    </row>
    <row r="22" spans="1:46" s="257" customFormat="1" ht="13.2" x14ac:dyDescent="0.2">
      <c r="A22" s="285"/>
      <c r="AK22" s="1119" t="s">
        <v>534</v>
      </c>
      <c r="AL22" s="1120"/>
      <c r="AM22" s="1120"/>
      <c r="AN22" s="1121"/>
      <c r="AO22" s="290">
        <v>99.6</v>
      </c>
      <c r="AP22" s="291">
        <v>97.7</v>
      </c>
      <c r="AQ22" s="292">
        <v>1.9</v>
      </c>
      <c r="AR22" s="277"/>
      <c r="AS22" s="289"/>
      <c r="AT22" s="285"/>
    </row>
    <row r="23" spans="1:46" s="257" customFormat="1" ht="13.2" x14ac:dyDescent="0.2">
      <c r="A23" s="285"/>
      <c r="AP23" s="277"/>
      <c r="AQ23" s="277"/>
      <c r="AR23" s="277"/>
      <c r="AS23" s="289"/>
      <c r="AT23" s="285"/>
    </row>
    <row r="24" spans="1:46" s="257" customFormat="1" ht="13.2" x14ac:dyDescent="0.2">
      <c r="A24" s="285"/>
      <c r="AP24" s="277"/>
      <c r="AQ24" s="277"/>
      <c r="AR24" s="277"/>
      <c r="AS24" s="289"/>
      <c r="AT24" s="285"/>
    </row>
    <row r="25" spans="1:46" s="257" customFormat="1" ht="13.2" x14ac:dyDescent="0.2">
      <c r="A25" s="293"/>
      <c r="B25" s="294"/>
      <c r="C25" s="294"/>
      <c r="D25" s="294"/>
      <c r="E25" s="294"/>
      <c r="F25" s="294"/>
      <c r="G25" s="294"/>
      <c r="H25" s="294"/>
      <c r="I25" s="294"/>
      <c r="J25" s="294"/>
      <c r="K25" s="294"/>
      <c r="L25" s="294"/>
      <c r="M25" s="294"/>
      <c r="N25" s="294"/>
      <c r="O25" s="294"/>
      <c r="P25" s="294"/>
      <c r="Q25" s="294"/>
      <c r="R25" s="294"/>
      <c r="S25" s="294"/>
      <c r="T25" s="294"/>
      <c r="U25" s="294"/>
      <c r="V25" s="294"/>
      <c r="W25" s="294"/>
      <c r="X25" s="294"/>
      <c r="Y25" s="294"/>
      <c r="Z25" s="294"/>
      <c r="AA25" s="294"/>
      <c r="AB25" s="294"/>
      <c r="AC25" s="294"/>
      <c r="AD25" s="294"/>
      <c r="AE25" s="294"/>
      <c r="AF25" s="294"/>
      <c r="AG25" s="294"/>
      <c r="AH25" s="294"/>
      <c r="AI25" s="294"/>
      <c r="AJ25" s="294"/>
      <c r="AK25" s="294"/>
      <c r="AL25" s="294"/>
      <c r="AM25" s="294"/>
      <c r="AN25" s="294"/>
      <c r="AO25" s="294"/>
      <c r="AP25" s="295"/>
      <c r="AQ25" s="295"/>
      <c r="AR25" s="295"/>
      <c r="AS25" s="296"/>
      <c r="AT25" s="285"/>
    </row>
    <row r="26" spans="1:46" s="257" customFormat="1" ht="13.2" x14ac:dyDescent="0.2">
      <c r="A26" s="1112" t="s">
        <v>535</v>
      </c>
      <c r="B26" s="1112"/>
      <c r="C26" s="1112"/>
      <c r="D26" s="1112"/>
      <c r="E26" s="1112"/>
      <c r="F26" s="1112"/>
      <c r="G26" s="1112"/>
      <c r="H26" s="1112"/>
      <c r="I26" s="1112"/>
      <c r="J26" s="1112"/>
      <c r="K26" s="1112"/>
      <c r="L26" s="1112"/>
      <c r="M26" s="1112"/>
      <c r="N26" s="1112"/>
      <c r="O26" s="1112"/>
      <c r="P26" s="1112"/>
      <c r="Q26" s="1112"/>
      <c r="R26" s="1112"/>
      <c r="S26" s="1112"/>
      <c r="T26" s="1112"/>
      <c r="U26" s="1112"/>
      <c r="V26" s="1112"/>
      <c r="W26" s="1112"/>
      <c r="X26" s="1112"/>
      <c r="Y26" s="1112"/>
      <c r="Z26" s="1112"/>
      <c r="AA26" s="1112"/>
      <c r="AB26" s="1112"/>
      <c r="AC26" s="1112"/>
      <c r="AD26" s="1112"/>
      <c r="AE26" s="1112"/>
      <c r="AF26" s="1112"/>
      <c r="AG26" s="1112"/>
      <c r="AH26" s="1112"/>
      <c r="AI26" s="1112"/>
      <c r="AJ26" s="1112"/>
      <c r="AK26" s="1112"/>
      <c r="AL26" s="1112"/>
      <c r="AM26" s="1112"/>
      <c r="AN26" s="1112"/>
      <c r="AO26" s="1112"/>
      <c r="AP26" s="1112"/>
      <c r="AQ26" s="1112"/>
      <c r="AR26" s="1112"/>
      <c r="AS26" s="1112"/>
    </row>
    <row r="27" spans="1:46" ht="13.2" x14ac:dyDescent="0.2">
      <c r="A27" s="297"/>
      <c r="AS27" s="252"/>
      <c r="AT27" s="252"/>
    </row>
    <row r="28" spans="1:46" ht="16.2" x14ac:dyDescent="0.2">
      <c r="A28" s="253" t="s">
        <v>536</v>
      </c>
      <c r="B28" s="254"/>
      <c r="C28" s="254"/>
      <c r="D28" s="254"/>
      <c r="E28" s="254"/>
      <c r="F28" s="254"/>
      <c r="G28" s="254"/>
      <c r="H28" s="254"/>
      <c r="I28" s="254"/>
      <c r="J28" s="254"/>
      <c r="K28" s="254"/>
      <c r="L28" s="254"/>
      <c r="M28" s="254"/>
      <c r="N28" s="254"/>
      <c r="O28" s="254"/>
      <c r="P28" s="254"/>
      <c r="Q28" s="254"/>
      <c r="R28" s="254"/>
      <c r="S28" s="254"/>
      <c r="T28" s="254"/>
      <c r="U28" s="254"/>
      <c r="V28" s="254"/>
      <c r="W28" s="254"/>
      <c r="X28" s="254"/>
      <c r="Y28" s="254"/>
      <c r="Z28" s="254"/>
      <c r="AA28" s="254"/>
      <c r="AB28" s="254"/>
      <c r="AC28" s="254"/>
      <c r="AD28" s="254"/>
      <c r="AE28" s="254"/>
      <c r="AF28" s="254"/>
      <c r="AG28" s="254"/>
      <c r="AH28" s="254"/>
      <c r="AI28" s="254"/>
      <c r="AJ28" s="254"/>
      <c r="AK28" s="254"/>
      <c r="AL28" s="254"/>
      <c r="AM28" s="254"/>
      <c r="AN28" s="254"/>
      <c r="AO28" s="254"/>
      <c r="AP28" s="254"/>
      <c r="AQ28" s="254"/>
      <c r="AR28" s="254"/>
      <c r="AS28" s="298"/>
    </row>
    <row r="29" spans="1:46" ht="13.2" x14ac:dyDescent="0.2">
      <c r="A29" s="256"/>
      <c r="AK29" s="257" t="s">
        <v>537</v>
      </c>
      <c r="AL29" s="257"/>
      <c r="AM29" s="257"/>
      <c r="AN29" s="257"/>
      <c r="AS29" s="299"/>
    </row>
    <row r="30" spans="1:46" ht="13.5" customHeight="1" x14ac:dyDescent="0.2">
      <c r="A30" s="256"/>
      <c r="AK30" s="259"/>
      <c r="AL30" s="260"/>
      <c r="AM30" s="260"/>
      <c r="AN30" s="261"/>
      <c r="AO30" s="1101" t="s">
        <v>517</v>
      </c>
      <c r="AP30" s="262"/>
      <c r="AQ30" s="263" t="s">
        <v>518</v>
      </c>
      <c r="AR30" s="264"/>
    </row>
    <row r="31" spans="1:46" ht="13.2" x14ac:dyDescent="0.2">
      <c r="A31" s="256"/>
      <c r="AK31" s="265"/>
      <c r="AL31" s="266"/>
      <c r="AM31" s="266"/>
      <c r="AN31" s="267"/>
      <c r="AO31" s="1102"/>
      <c r="AP31" s="268" t="s">
        <v>519</v>
      </c>
      <c r="AQ31" s="269" t="s">
        <v>520</v>
      </c>
      <c r="AR31" s="270" t="s">
        <v>521</v>
      </c>
    </row>
    <row r="32" spans="1:46" ht="27" customHeight="1" x14ac:dyDescent="0.2">
      <c r="A32" s="256"/>
      <c r="AK32" s="1103" t="s">
        <v>538</v>
      </c>
      <c r="AL32" s="1104"/>
      <c r="AM32" s="1104"/>
      <c r="AN32" s="1105"/>
      <c r="AO32" s="300">
        <v>1500283</v>
      </c>
      <c r="AP32" s="300">
        <v>30820</v>
      </c>
      <c r="AQ32" s="301">
        <v>56817</v>
      </c>
      <c r="AR32" s="302">
        <v>-45.8</v>
      </c>
    </row>
    <row r="33" spans="1:46" ht="13.5" customHeight="1" x14ac:dyDescent="0.2">
      <c r="A33" s="256"/>
      <c r="AK33" s="1103" t="s">
        <v>539</v>
      </c>
      <c r="AL33" s="1104"/>
      <c r="AM33" s="1104"/>
      <c r="AN33" s="1105"/>
      <c r="AO33" s="300" t="s">
        <v>540</v>
      </c>
      <c r="AP33" s="300" t="s">
        <v>540</v>
      </c>
      <c r="AQ33" s="301" t="s">
        <v>540</v>
      </c>
      <c r="AR33" s="302" t="s">
        <v>540</v>
      </c>
    </row>
    <row r="34" spans="1:46" ht="27" customHeight="1" x14ac:dyDescent="0.2">
      <c r="A34" s="256"/>
      <c r="AK34" s="1103" t="s">
        <v>541</v>
      </c>
      <c r="AL34" s="1104"/>
      <c r="AM34" s="1104"/>
      <c r="AN34" s="1105"/>
      <c r="AO34" s="300" t="s">
        <v>540</v>
      </c>
      <c r="AP34" s="300" t="s">
        <v>540</v>
      </c>
      <c r="AQ34" s="301">
        <v>1</v>
      </c>
      <c r="AR34" s="302" t="s">
        <v>540</v>
      </c>
    </row>
    <row r="35" spans="1:46" ht="27" customHeight="1" x14ac:dyDescent="0.2">
      <c r="A35" s="256"/>
      <c r="AK35" s="1103" t="s">
        <v>542</v>
      </c>
      <c r="AL35" s="1104"/>
      <c r="AM35" s="1104"/>
      <c r="AN35" s="1105"/>
      <c r="AO35" s="300">
        <v>396989</v>
      </c>
      <c r="AP35" s="300">
        <v>8155</v>
      </c>
      <c r="AQ35" s="301">
        <v>14495</v>
      </c>
      <c r="AR35" s="302">
        <v>-43.7</v>
      </c>
    </row>
    <row r="36" spans="1:46" ht="27" customHeight="1" x14ac:dyDescent="0.2">
      <c r="A36" s="256"/>
      <c r="AK36" s="1103" t="s">
        <v>543</v>
      </c>
      <c r="AL36" s="1104"/>
      <c r="AM36" s="1104"/>
      <c r="AN36" s="1105"/>
      <c r="AO36" s="300">
        <v>79035</v>
      </c>
      <c r="AP36" s="300">
        <v>1624</v>
      </c>
      <c r="AQ36" s="301">
        <v>2703</v>
      </c>
      <c r="AR36" s="302">
        <v>-39.9</v>
      </c>
    </row>
    <row r="37" spans="1:46" ht="13.5" customHeight="1" x14ac:dyDescent="0.2">
      <c r="A37" s="256"/>
      <c r="AK37" s="1103" t="s">
        <v>544</v>
      </c>
      <c r="AL37" s="1104"/>
      <c r="AM37" s="1104"/>
      <c r="AN37" s="1105"/>
      <c r="AO37" s="300">
        <v>2501</v>
      </c>
      <c r="AP37" s="300">
        <v>51</v>
      </c>
      <c r="AQ37" s="301">
        <v>273</v>
      </c>
      <c r="AR37" s="302">
        <v>-81.3</v>
      </c>
    </row>
    <row r="38" spans="1:46" ht="27" customHeight="1" x14ac:dyDescent="0.2">
      <c r="A38" s="256"/>
      <c r="AK38" s="1106" t="s">
        <v>545</v>
      </c>
      <c r="AL38" s="1107"/>
      <c r="AM38" s="1107"/>
      <c r="AN38" s="1108"/>
      <c r="AO38" s="303" t="s">
        <v>540</v>
      </c>
      <c r="AP38" s="303" t="s">
        <v>540</v>
      </c>
      <c r="AQ38" s="304">
        <v>2</v>
      </c>
      <c r="AR38" s="292" t="s">
        <v>540</v>
      </c>
      <c r="AS38" s="299"/>
    </row>
    <row r="39" spans="1:46" ht="13.2" x14ac:dyDescent="0.2">
      <c r="A39" s="256"/>
      <c r="AK39" s="1106" t="s">
        <v>546</v>
      </c>
      <c r="AL39" s="1107"/>
      <c r="AM39" s="1107"/>
      <c r="AN39" s="1108"/>
      <c r="AO39" s="300" t="s">
        <v>540</v>
      </c>
      <c r="AP39" s="300" t="s">
        <v>540</v>
      </c>
      <c r="AQ39" s="301">
        <v>-4629</v>
      </c>
      <c r="AR39" s="302" t="s">
        <v>540</v>
      </c>
      <c r="AS39" s="299"/>
    </row>
    <row r="40" spans="1:46" ht="27" customHeight="1" x14ac:dyDescent="0.2">
      <c r="A40" s="256"/>
      <c r="AK40" s="1103" t="s">
        <v>547</v>
      </c>
      <c r="AL40" s="1104"/>
      <c r="AM40" s="1104"/>
      <c r="AN40" s="1105"/>
      <c r="AO40" s="300">
        <v>-1169786</v>
      </c>
      <c r="AP40" s="300">
        <v>-24031</v>
      </c>
      <c r="AQ40" s="301">
        <v>-48266</v>
      </c>
      <c r="AR40" s="302">
        <v>-50.2</v>
      </c>
      <c r="AS40" s="299"/>
    </row>
    <row r="41" spans="1:46" ht="13.2" x14ac:dyDescent="0.2">
      <c r="A41" s="256"/>
      <c r="AK41" s="1109" t="s">
        <v>298</v>
      </c>
      <c r="AL41" s="1110"/>
      <c r="AM41" s="1110"/>
      <c r="AN41" s="1111"/>
      <c r="AO41" s="300">
        <v>809022</v>
      </c>
      <c r="AP41" s="300">
        <v>16620</v>
      </c>
      <c r="AQ41" s="301">
        <v>21396</v>
      </c>
      <c r="AR41" s="302">
        <v>-22.3</v>
      </c>
      <c r="AS41" s="299"/>
    </row>
    <row r="42" spans="1:46" ht="13.2" x14ac:dyDescent="0.2">
      <c r="A42" s="256"/>
      <c r="AK42" s="305" t="s">
        <v>548</v>
      </c>
      <c r="AQ42" s="277"/>
      <c r="AR42" s="277"/>
      <c r="AS42" s="299"/>
    </row>
    <row r="43" spans="1:46" ht="13.2" x14ac:dyDescent="0.2">
      <c r="A43" s="256"/>
      <c r="AP43" s="306"/>
      <c r="AQ43" s="277"/>
      <c r="AS43" s="299"/>
    </row>
    <row r="44" spans="1:46" ht="13.2" x14ac:dyDescent="0.2">
      <c r="A44" s="256"/>
      <c r="AQ44" s="277"/>
    </row>
    <row r="45" spans="1:46" ht="13.2" x14ac:dyDescent="0.2">
      <c r="A45" s="254"/>
      <c r="B45" s="254"/>
      <c r="C45" s="254"/>
      <c r="D45" s="254"/>
      <c r="E45" s="254"/>
      <c r="F45" s="254"/>
      <c r="G45" s="254"/>
      <c r="H45" s="254"/>
      <c r="I45" s="254"/>
      <c r="J45" s="254"/>
      <c r="K45" s="254"/>
      <c r="L45" s="254"/>
      <c r="M45" s="254"/>
      <c r="N45" s="254"/>
      <c r="O45" s="254"/>
      <c r="P45" s="254"/>
      <c r="Q45" s="254"/>
      <c r="R45" s="254"/>
      <c r="S45" s="254"/>
      <c r="T45" s="254"/>
      <c r="U45" s="254"/>
      <c r="V45" s="254"/>
      <c r="W45" s="254"/>
      <c r="X45" s="254"/>
      <c r="Y45" s="254"/>
      <c r="Z45" s="254"/>
      <c r="AA45" s="254"/>
      <c r="AB45" s="254"/>
      <c r="AC45" s="254"/>
      <c r="AD45" s="254"/>
      <c r="AE45" s="254"/>
      <c r="AF45" s="254"/>
      <c r="AG45" s="254"/>
      <c r="AH45" s="254"/>
      <c r="AI45" s="254"/>
      <c r="AJ45" s="254"/>
      <c r="AK45" s="254"/>
      <c r="AL45" s="254"/>
      <c r="AM45" s="254"/>
      <c r="AN45" s="254"/>
      <c r="AO45" s="254"/>
      <c r="AP45" s="254"/>
      <c r="AQ45" s="307"/>
      <c r="AR45" s="254"/>
      <c r="AS45" s="254"/>
      <c r="AT45" s="252"/>
    </row>
    <row r="46" spans="1:46" ht="13.2" x14ac:dyDescent="0.2">
      <c r="A46" s="308"/>
      <c r="B46" s="308"/>
      <c r="C46" s="308"/>
      <c r="D46" s="308"/>
      <c r="E46" s="308"/>
      <c r="F46" s="308"/>
      <c r="G46" s="308"/>
      <c r="H46" s="308"/>
      <c r="I46" s="308"/>
      <c r="J46" s="308"/>
      <c r="K46" s="308"/>
      <c r="L46" s="308"/>
      <c r="M46" s="308"/>
      <c r="N46" s="308"/>
      <c r="O46" s="308"/>
      <c r="P46" s="308"/>
      <c r="Q46" s="308"/>
      <c r="R46" s="308"/>
      <c r="S46" s="308"/>
      <c r="T46" s="308"/>
      <c r="U46" s="308"/>
      <c r="V46" s="308"/>
      <c r="W46" s="308"/>
      <c r="X46" s="308"/>
      <c r="Y46" s="308"/>
      <c r="Z46" s="308"/>
      <c r="AA46" s="308"/>
      <c r="AB46" s="308"/>
      <c r="AC46" s="308"/>
      <c r="AD46" s="308"/>
      <c r="AE46" s="308"/>
      <c r="AF46" s="308"/>
      <c r="AG46" s="308"/>
      <c r="AH46" s="308"/>
      <c r="AI46" s="308"/>
      <c r="AJ46" s="308"/>
      <c r="AK46" s="308"/>
      <c r="AL46" s="308"/>
      <c r="AM46" s="308"/>
      <c r="AN46" s="308"/>
      <c r="AO46" s="308"/>
      <c r="AP46" s="308"/>
      <c r="AQ46" s="308"/>
      <c r="AR46" s="308"/>
      <c r="AS46" s="308"/>
      <c r="AT46" s="252"/>
    </row>
    <row r="47" spans="1:46" ht="17.25" customHeight="1" x14ac:dyDescent="0.2">
      <c r="A47" s="309" t="s">
        <v>549</v>
      </c>
    </row>
    <row r="48" spans="1:46" ht="13.2" x14ac:dyDescent="0.2">
      <c r="A48" s="256"/>
      <c r="AK48" s="310" t="s">
        <v>550</v>
      </c>
      <c r="AL48" s="310"/>
      <c r="AM48" s="310"/>
      <c r="AN48" s="310"/>
      <c r="AO48" s="310"/>
      <c r="AP48" s="310"/>
      <c r="AQ48" s="311"/>
      <c r="AR48" s="310"/>
    </row>
    <row r="49" spans="1:44" ht="13.5" customHeight="1" x14ac:dyDescent="0.2">
      <c r="A49" s="256"/>
      <c r="AK49" s="312"/>
      <c r="AL49" s="313"/>
      <c r="AM49" s="1096" t="s">
        <v>517</v>
      </c>
      <c r="AN49" s="1098" t="s">
        <v>551</v>
      </c>
      <c r="AO49" s="1099"/>
      <c r="AP49" s="1099"/>
      <c r="AQ49" s="1099"/>
      <c r="AR49" s="1100"/>
    </row>
    <row r="50" spans="1:44" ht="13.2" x14ac:dyDescent="0.2">
      <c r="A50" s="256"/>
      <c r="AK50" s="314"/>
      <c r="AL50" s="315"/>
      <c r="AM50" s="1097"/>
      <c r="AN50" s="316" t="s">
        <v>552</v>
      </c>
      <c r="AO50" s="317" t="s">
        <v>553</v>
      </c>
      <c r="AP50" s="318" t="s">
        <v>554</v>
      </c>
      <c r="AQ50" s="319" t="s">
        <v>555</v>
      </c>
      <c r="AR50" s="320" t="s">
        <v>556</v>
      </c>
    </row>
    <row r="51" spans="1:44" ht="13.2" x14ac:dyDescent="0.2">
      <c r="A51" s="256"/>
      <c r="AK51" s="312" t="s">
        <v>557</v>
      </c>
      <c r="AL51" s="313"/>
      <c r="AM51" s="321">
        <v>1917439</v>
      </c>
      <c r="AN51" s="322">
        <v>38416</v>
      </c>
      <c r="AO51" s="323">
        <v>10.3</v>
      </c>
      <c r="AP51" s="324">
        <v>88968</v>
      </c>
      <c r="AQ51" s="325">
        <v>6.8</v>
      </c>
      <c r="AR51" s="326">
        <v>3.5</v>
      </c>
    </row>
    <row r="52" spans="1:44" ht="13.2" x14ac:dyDescent="0.2">
      <c r="A52" s="256"/>
      <c r="AK52" s="327"/>
      <c r="AL52" s="328" t="s">
        <v>558</v>
      </c>
      <c r="AM52" s="329">
        <v>1072298</v>
      </c>
      <c r="AN52" s="330">
        <v>21483</v>
      </c>
      <c r="AO52" s="331">
        <v>-4.3</v>
      </c>
      <c r="AP52" s="332">
        <v>45482</v>
      </c>
      <c r="AQ52" s="333">
        <v>5.5</v>
      </c>
      <c r="AR52" s="334">
        <v>-9.8000000000000007</v>
      </c>
    </row>
    <row r="53" spans="1:44" ht="13.2" x14ac:dyDescent="0.2">
      <c r="A53" s="256"/>
      <c r="AK53" s="312" t="s">
        <v>559</v>
      </c>
      <c r="AL53" s="313"/>
      <c r="AM53" s="321">
        <v>2047274</v>
      </c>
      <c r="AN53" s="322">
        <v>41259</v>
      </c>
      <c r="AO53" s="323">
        <v>7.4</v>
      </c>
      <c r="AP53" s="324">
        <v>85173</v>
      </c>
      <c r="AQ53" s="325">
        <v>-4.3</v>
      </c>
      <c r="AR53" s="326">
        <v>11.7</v>
      </c>
    </row>
    <row r="54" spans="1:44" ht="13.2" x14ac:dyDescent="0.2">
      <c r="A54" s="256"/>
      <c r="AK54" s="327"/>
      <c r="AL54" s="328" t="s">
        <v>558</v>
      </c>
      <c r="AM54" s="329">
        <v>1026836</v>
      </c>
      <c r="AN54" s="330">
        <v>20694</v>
      </c>
      <c r="AO54" s="331">
        <v>-3.7</v>
      </c>
      <c r="AP54" s="332">
        <v>43913</v>
      </c>
      <c r="AQ54" s="333">
        <v>-3.4</v>
      </c>
      <c r="AR54" s="334">
        <v>-0.3</v>
      </c>
    </row>
    <row r="55" spans="1:44" ht="13.2" x14ac:dyDescent="0.2">
      <c r="A55" s="256"/>
      <c r="AK55" s="312" t="s">
        <v>560</v>
      </c>
      <c r="AL55" s="313"/>
      <c r="AM55" s="321">
        <v>1439451</v>
      </c>
      <c r="AN55" s="322">
        <v>29257</v>
      </c>
      <c r="AO55" s="323">
        <v>-29.1</v>
      </c>
      <c r="AP55" s="324">
        <v>94081</v>
      </c>
      <c r="AQ55" s="325">
        <v>10.5</v>
      </c>
      <c r="AR55" s="326">
        <v>-39.6</v>
      </c>
    </row>
    <row r="56" spans="1:44" ht="13.2" x14ac:dyDescent="0.2">
      <c r="A56" s="256"/>
      <c r="AK56" s="327"/>
      <c r="AL56" s="328" t="s">
        <v>558</v>
      </c>
      <c r="AM56" s="329">
        <v>751862</v>
      </c>
      <c r="AN56" s="330">
        <v>15282</v>
      </c>
      <c r="AO56" s="331">
        <v>-26.2</v>
      </c>
      <c r="AP56" s="332">
        <v>48949</v>
      </c>
      <c r="AQ56" s="333">
        <v>11.5</v>
      </c>
      <c r="AR56" s="334">
        <v>-37.700000000000003</v>
      </c>
    </row>
    <row r="57" spans="1:44" ht="13.2" x14ac:dyDescent="0.2">
      <c r="A57" s="256"/>
      <c r="AK57" s="312" t="s">
        <v>561</v>
      </c>
      <c r="AL57" s="313"/>
      <c r="AM57" s="321">
        <v>992998</v>
      </c>
      <c r="AN57" s="322">
        <v>20282</v>
      </c>
      <c r="AO57" s="323">
        <v>-30.7</v>
      </c>
      <c r="AP57" s="324">
        <v>92632</v>
      </c>
      <c r="AQ57" s="325">
        <v>-1.5</v>
      </c>
      <c r="AR57" s="326">
        <v>-29.2</v>
      </c>
    </row>
    <row r="58" spans="1:44" ht="13.2" x14ac:dyDescent="0.2">
      <c r="A58" s="256"/>
      <c r="AK58" s="327"/>
      <c r="AL58" s="328" t="s">
        <v>558</v>
      </c>
      <c r="AM58" s="329">
        <v>513734</v>
      </c>
      <c r="AN58" s="330">
        <v>10493</v>
      </c>
      <c r="AO58" s="331">
        <v>-31.3</v>
      </c>
      <c r="AP58" s="332">
        <v>47978</v>
      </c>
      <c r="AQ58" s="333">
        <v>-2</v>
      </c>
      <c r="AR58" s="334">
        <v>-29.3</v>
      </c>
    </row>
    <row r="59" spans="1:44" ht="13.2" x14ac:dyDescent="0.2">
      <c r="A59" s="256"/>
      <c r="AK59" s="312" t="s">
        <v>562</v>
      </c>
      <c r="AL59" s="313"/>
      <c r="AM59" s="321">
        <v>424723</v>
      </c>
      <c r="AN59" s="322">
        <v>8725</v>
      </c>
      <c r="AO59" s="323">
        <v>-57</v>
      </c>
      <c r="AP59" s="324">
        <v>71279</v>
      </c>
      <c r="AQ59" s="325">
        <v>-23.1</v>
      </c>
      <c r="AR59" s="326">
        <v>-33.9</v>
      </c>
    </row>
    <row r="60" spans="1:44" ht="13.2" x14ac:dyDescent="0.2">
      <c r="A60" s="256"/>
      <c r="AK60" s="327"/>
      <c r="AL60" s="328" t="s">
        <v>558</v>
      </c>
      <c r="AM60" s="329">
        <v>371161</v>
      </c>
      <c r="AN60" s="330">
        <v>7625</v>
      </c>
      <c r="AO60" s="331">
        <v>-27.3</v>
      </c>
      <c r="AP60" s="332">
        <v>36731</v>
      </c>
      <c r="AQ60" s="333">
        <v>-23.4</v>
      </c>
      <c r="AR60" s="334">
        <v>-3.9</v>
      </c>
    </row>
    <row r="61" spans="1:44" ht="13.2" x14ac:dyDescent="0.2">
      <c r="A61" s="256"/>
      <c r="AK61" s="312" t="s">
        <v>563</v>
      </c>
      <c r="AL61" s="335"/>
      <c r="AM61" s="321">
        <v>1364377</v>
      </c>
      <c r="AN61" s="322">
        <v>27588</v>
      </c>
      <c r="AO61" s="323">
        <v>-19.8</v>
      </c>
      <c r="AP61" s="324">
        <v>86427</v>
      </c>
      <c r="AQ61" s="336">
        <v>-2.2999999999999998</v>
      </c>
      <c r="AR61" s="326">
        <v>-17.5</v>
      </c>
    </row>
    <row r="62" spans="1:44" ht="13.2" x14ac:dyDescent="0.2">
      <c r="A62" s="256"/>
      <c r="AK62" s="327"/>
      <c r="AL62" s="328" t="s">
        <v>558</v>
      </c>
      <c r="AM62" s="329">
        <v>747178</v>
      </c>
      <c r="AN62" s="330">
        <v>15115</v>
      </c>
      <c r="AO62" s="331">
        <v>-18.600000000000001</v>
      </c>
      <c r="AP62" s="332">
        <v>44611</v>
      </c>
      <c r="AQ62" s="333">
        <v>-2.4</v>
      </c>
      <c r="AR62" s="334">
        <v>-16.2</v>
      </c>
    </row>
    <row r="63" spans="1:44" ht="13.2" x14ac:dyDescent="0.2">
      <c r="A63" s="256"/>
    </row>
    <row r="64" spans="1:44" ht="13.2" x14ac:dyDescent="0.2">
      <c r="A64" s="256"/>
    </row>
    <row r="65" spans="1:46" ht="13.2" x14ac:dyDescent="0.2">
      <c r="A65" s="256"/>
    </row>
    <row r="66" spans="1:46" ht="13.2" x14ac:dyDescent="0.2">
      <c r="A66" s="337"/>
      <c r="B66" s="308"/>
      <c r="C66" s="308"/>
      <c r="D66" s="308"/>
      <c r="E66" s="308"/>
      <c r="F66" s="308"/>
      <c r="G66" s="308"/>
      <c r="H66" s="308"/>
      <c r="I66" s="308"/>
      <c r="J66" s="308"/>
      <c r="K66" s="308"/>
      <c r="L66" s="308"/>
      <c r="M66" s="308"/>
      <c r="N66" s="308"/>
      <c r="O66" s="308"/>
      <c r="P66" s="308"/>
      <c r="Q66" s="308"/>
      <c r="R66" s="308"/>
      <c r="S66" s="308"/>
      <c r="T66" s="308"/>
      <c r="U66" s="308"/>
      <c r="V66" s="308"/>
      <c r="W66" s="308"/>
      <c r="X66" s="308"/>
      <c r="Y66" s="308"/>
      <c r="Z66" s="308"/>
      <c r="AA66" s="308"/>
      <c r="AB66" s="308"/>
      <c r="AC66" s="308"/>
      <c r="AD66" s="308"/>
      <c r="AE66" s="308"/>
      <c r="AF66" s="308"/>
      <c r="AG66" s="308"/>
      <c r="AH66" s="308"/>
      <c r="AI66" s="308"/>
      <c r="AJ66" s="308"/>
      <c r="AK66" s="308"/>
      <c r="AL66" s="308"/>
      <c r="AM66" s="308"/>
      <c r="AN66" s="308"/>
      <c r="AO66" s="308"/>
      <c r="AP66" s="308"/>
      <c r="AQ66" s="308"/>
      <c r="AR66" s="308"/>
      <c r="AS66" s="338"/>
    </row>
    <row r="67" spans="1:46" ht="13.5" hidden="1" customHeight="1" x14ac:dyDescent="0.2">
      <c r="AS67" s="252"/>
      <c r="AT67" s="252"/>
    </row>
    <row r="70" spans="1:46" ht="13.2" hidden="1" x14ac:dyDescent="0.2"/>
    <row r="71" spans="1:46" ht="13.2" hidden="1" x14ac:dyDescent="0.2"/>
    <row r="72" spans="1:46" ht="13.2" hidden="1" x14ac:dyDescent="0.2"/>
    <row r="73" spans="1:46" ht="13.2" hidden="1" x14ac:dyDescent="0.2"/>
  </sheetData>
  <sheetProtection algorithmName="SHA-512" hashValue="mxbs//l/S6zF8GcK5rXnVcOKWueeMY5LEMHEpO6VdaFnqsu5XbDRQnDCEcdlsTO1mGFxDwHlQFKIm+ZwyFg/3A==" saltValue="CvQil2OWVzRJGeAahVJXQ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51" customWidth="1"/>
    <col min="126" max="16384" width="9" style="250" hidden="1"/>
  </cols>
  <sheetData>
    <row r="1" spans="2:125" ht="13.5" customHeight="1" x14ac:dyDescent="0.2">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ht="13.2" x14ac:dyDescent="0.2">
      <c r="B2" s="250"/>
      <c r="DG2" s="250"/>
    </row>
    <row r="3" spans="2:125" ht="13.2" x14ac:dyDescent="0.2">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ht="13.2" x14ac:dyDescent="0.2"/>
    <row r="5" spans="2:125" ht="13.2" x14ac:dyDescent="0.2"/>
    <row r="6" spans="2:125" ht="13.2" x14ac:dyDescent="0.2"/>
    <row r="7" spans="2:125" ht="13.2" x14ac:dyDescent="0.2"/>
    <row r="8" spans="2:125" ht="13.2" x14ac:dyDescent="0.2"/>
    <row r="9" spans="2:125" ht="13.2" x14ac:dyDescent="0.2">
      <c r="DU9" s="25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0"/>
    </row>
    <row r="18" spans="125:125" ht="13.2" x14ac:dyDescent="0.2"/>
    <row r="19" spans="125:125" ht="13.2" x14ac:dyDescent="0.2"/>
    <row r="20" spans="125:125" ht="13.2" x14ac:dyDescent="0.2">
      <c r="DU20" s="250"/>
    </row>
    <row r="21" spans="125:125" ht="13.2" x14ac:dyDescent="0.2">
      <c r="DU21" s="25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0"/>
    </row>
    <row r="29" spans="125:125" ht="13.2" x14ac:dyDescent="0.2"/>
    <row r="30" spans="125:125" ht="13.2" x14ac:dyDescent="0.2"/>
    <row r="31" spans="125:125" ht="13.2" x14ac:dyDescent="0.2"/>
    <row r="32" spans="125:125" ht="13.2" x14ac:dyDescent="0.2"/>
    <row r="33" spans="2:125" ht="13.2" x14ac:dyDescent="0.2">
      <c r="B33" s="250"/>
      <c r="G33" s="250"/>
      <c r="I33" s="250"/>
    </row>
    <row r="34" spans="2:125" ht="13.2" x14ac:dyDescent="0.2">
      <c r="C34" s="250"/>
      <c r="P34" s="250"/>
      <c r="DE34" s="250"/>
      <c r="DH34" s="250"/>
    </row>
    <row r="35" spans="2:125" ht="13.2" x14ac:dyDescent="0.2">
      <c r="D35" s="250"/>
      <c r="E35" s="250"/>
      <c r="DG35" s="250"/>
      <c r="DJ35" s="250"/>
      <c r="DP35" s="250"/>
      <c r="DQ35" s="250"/>
      <c r="DR35" s="250"/>
      <c r="DS35" s="250"/>
      <c r="DT35" s="250"/>
      <c r="DU35" s="250"/>
    </row>
    <row r="36" spans="2:125" ht="13.2" x14ac:dyDescent="0.2">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ht="13.2" x14ac:dyDescent="0.2">
      <c r="DU37" s="250"/>
    </row>
    <row r="38" spans="2:125" ht="13.2" x14ac:dyDescent="0.2">
      <c r="DT38" s="250"/>
      <c r="DU38" s="250"/>
    </row>
    <row r="39" spans="2:125" ht="13.2" x14ac:dyDescent="0.2"/>
    <row r="40" spans="2:125" ht="13.2" x14ac:dyDescent="0.2">
      <c r="DH40" s="250"/>
    </row>
    <row r="41" spans="2:125" ht="13.2" x14ac:dyDescent="0.2">
      <c r="DE41" s="250"/>
    </row>
    <row r="42" spans="2:125" ht="13.2" x14ac:dyDescent="0.2">
      <c r="DG42" s="250"/>
      <c r="DJ42" s="250"/>
    </row>
    <row r="43" spans="2:125" ht="13.2" x14ac:dyDescent="0.2">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ht="13.2" x14ac:dyDescent="0.2">
      <c r="DU44" s="250"/>
    </row>
    <row r="45" spans="2:125" ht="13.2" x14ac:dyDescent="0.2"/>
    <row r="46" spans="2:125" ht="13.2" x14ac:dyDescent="0.2"/>
    <row r="47" spans="2:125" ht="13.2" x14ac:dyDescent="0.2"/>
    <row r="48" spans="2:125" ht="13.2" x14ac:dyDescent="0.2">
      <c r="DT48" s="250"/>
      <c r="DU48" s="250"/>
    </row>
    <row r="49" spans="120:125" ht="13.2" x14ac:dyDescent="0.2">
      <c r="DU49" s="250"/>
    </row>
    <row r="50" spans="120:125" ht="13.2" x14ac:dyDescent="0.2">
      <c r="DU50" s="250"/>
    </row>
    <row r="51" spans="120:125" ht="13.2" x14ac:dyDescent="0.2">
      <c r="DP51" s="250"/>
      <c r="DQ51" s="250"/>
      <c r="DR51" s="250"/>
      <c r="DS51" s="250"/>
      <c r="DT51" s="250"/>
      <c r="DU51" s="250"/>
    </row>
    <row r="52" spans="120:125" ht="13.2" x14ac:dyDescent="0.2"/>
    <row r="53" spans="120:125" ht="13.2" x14ac:dyDescent="0.2"/>
    <row r="54" spans="120:125" ht="13.2" x14ac:dyDescent="0.2">
      <c r="DU54" s="250"/>
    </row>
    <row r="55" spans="120:125" ht="13.2" x14ac:dyDescent="0.2"/>
    <row r="56" spans="120:125" ht="13.2" x14ac:dyDescent="0.2"/>
    <row r="57" spans="120:125" ht="13.2" x14ac:dyDescent="0.2"/>
    <row r="58" spans="120:125" ht="13.2" x14ac:dyDescent="0.2">
      <c r="DU58" s="250"/>
    </row>
    <row r="59" spans="120:125" ht="13.2" x14ac:dyDescent="0.2"/>
    <row r="60" spans="120:125" ht="13.2" x14ac:dyDescent="0.2"/>
    <row r="61" spans="120:125" ht="13.2" x14ac:dyDescent="0.2"/>
    <row r="62" spans="120:125" ht="13.2" x14ac:dyDescent="0.2"/>
    <row r="63" spans="120:125" ht="13.2" x14ac:dyDescent="0.2">
      <c r="DU63" s="250"/>
    </row>
    <row r="64" spans="120:125" ht="13.2" x14ac:dyDescent="0.2">
      <c r="DT64" s="250"/>
      <c r="DU64" s="250"/>
    </row>
    <row r="65" spans="123:125" ht="13.2" x14ac:dyDescent="0.2"/>
    <row r="66" spans="123:125" ht="13.2" x14ac:dyDescent="0.2"/>
    <row r="67" spans="123:125" ht="13.2" x14ac:dyDescent="0.2"/>
    <row r="68" spans="123:125" ht="13.2" x14ac:dyDescent="0.2"/>
    <row r="69" spans="123:125" ht="13.2" x14ac:dyDescent="0.2">
      <c r="DS69" s="250"/>
      <c r="DT69" s="250"/>
      <c r="DU69" s="25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0"/>
    </row>
    <row r="83" spans="116:125" ht="13.2" x14ac:dyDescent="0.2">
      <c r="DM83" s="250"/>
      <c r="DN83" s="250"/>
      <c r="DO83" s="250"/>
      <c r="DP83" s="250"/>
      <c r="DQ83" s="250"/>
      <c r="DR83" s="250"/>
      <c r="DS83" s="250"/>
      <c r="DT83" s="250"/>
      <c r="DU83" s="250"/>
    </row>
    <row r="84" spans="116:125" ht="13.2" x14ac:dyDescent="0.2"/>
    <row r="85" spans="116:125" ht="13.2" x14ac:dyDescent="0.2"/>
    <row r="86" spans="116:125" ht="13.2" x14ac:dyDescent="0.2"/>
    <row r="87" spans="116:125" ht="13.2" x14ac:dyDescent="0.2"/>
    <row r="88" spans="116:125" ht="13.2" x14ac:dyDescent="0.2">
      <c r="DU88" s="25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0"/>
      <c r="DT94" s="250"/>
      <c r="DU94" s="250"/>
    </row>
    <row r="95" spans="116:125" ht="13.5" customHeight="1" x14ac:dyDescent="0.2">
      <c r="DU95" s="25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0"/>
    </row>
    <row r="102" spans="124:125" ht="13.5" customHeight="1" x14ac:dyDescent="0.2"/>
    <row r="103" spans="124:125" ht="13.5" customHeight="1" x14ac:dyDescent="0.2"/>
    <row r="104" spans="124:125" ht="13.5" customHeight="1" x14ac:dyDescent="0.2">
      <c r="DT104" s="250"/>
      <c r="DU104" s="25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0" t="s">
        <v>565</v>
      </c>
    </row>
    <row r="121" spans="125:125" ht="13.5" hidden="1" customHeight="1" x14ac:dyDescent="0.2">
      <c r="DU121" s="250"/>
    </row>
  </sheetData>
  <sheetProtection algorithmName="SHA-512" hashValue="O/6nL0gNBVUdOBc506TPGftYwbD28ZLNuSbVnv2Jcy8iE0GtqIwJJkr9ieTKnT2HsJnHlYDUA/pR5ybhZIIpVQ==" saltValue="/jGdbUsgrSLeILgdJE1kBQ==" spinCount="100000" sheet="1" objects="1" scenarios="1"/>
  <dataConsolidate/>
  <phoneticPr fontId="2"/>
  <printOptions horizontalCentered="1" verticalCentered="1"/>
  <pageMargins left="0" right="0" top="0.19685039370078741" bottom="0" header="0.39370078740157483" footer="0"/>
  <pageSetup paperSize="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51" customWidth="1"/>
    <col min="126" max="142" width="0" style="250" hidden="1" customWidth="1"/>
    <col min="143" max="16384" width="9" style="250" hidden="1"/>
  </cols>
  <sheetData>
    <row r="1" spans="1:125" ht="13.5" customHeight="1" x14ac:dyDescent="0.2">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ht="13.2" x14ac:dyDescent="0.2">
      <c r="B2" s="250"/>
      <c r="T2" s="250"/>
    </row>
    <row r="3" spans="1:125" ht="13.2" x14ac:dyDescent="0.2">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0"/>
      <c r="G33" s="250"/>
      <c r="I33" s="250"/>
    </row>
    <row r="34" spans="2:125" ht="13.2" x14ac:dyDescent="0.2">
      <c r="C34" s="250"/>
      <c r="P34" s="250"/>
      <c r="R34" s="250"/>
      <c r="U34" s="250"/>
    </row>
    <row r="35" spans="2:125" ht="13.2" x14ac:dyDescent="0.2">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ht="13.2" x14ac:dyDescent="0.2">
      <c r="F36" s="250"/>
      <c r="H36" s="250"/>
      <c r="J36" s="250"/>
      <c r="K36" s="250"/>
      <c r="L36" s="250"/>
      <c r="M36" s="250"/>
      <c r="N36" s="250"/>
      <c r="O36" s="250"/>
      <c r="Q36" s="250"/>
      <c r="S36" s="250"/>
      <c r="V36" s="250"/>
    </row>
    <row r="37" spans="2:125" ht="13.2" x14ac:dyDescent="0.2"/>
    <row r="38" spans="2:125" ht="13.2" x14ac:dyDescent="0.2"/>
    <row r="39" spans="2:125" ht="13.2" x14ac:dyDescent="0.2"/>
    <row r="40" spans="2:125" ht="13.2" x14ac:dyDescent="0.2">
      <c r="U40" s="250"/>
    </row>
    <row r="41" spans="2:125" ht="13.2" x14ac:dyDescent="0.2">
      <c r="R41" s="250"/>
    </row>
    <row r="42" spans="2:125" ht="13.2" x14ac:dyDescent="0.2">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ht="13.2" x14ac:dyDescent="0.2">
      <c r="Q43" s="250"/>
      <c r="S43" s="250"/>
      <c r="V43" s="25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1" t="s">
        <v>566</v>
      </c>
    </row>
  </sheetData>
  <sheetProtection algorithmName="SHA-512" hashValue="qEhH/8Mx0acLX3otTSfeoZVS3vjxafUg25elc1Z6u4mxRqwvVzQ0urEerJJw2aJVVpL6rIDSrHELYd5YgDcA/A==" saltValue="2OfudutGJOSmQb0t9tbXFg==" spinCount="100000" sheet="1" objects="1" scenarios="1"/>
  <dataConsolidate/>
  <phoneticPr fontId="2"/>
  <printOptions horizontalCentered="1" verticalCentered="1"/>
  <pageMargins left="0" right="0" top="0.19685039370078741" bottom="0" header="0.39370078740157483" footer="0"/>
  <pageSetup paperSize="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567</v>
      </c>
      <c r="G46" s="8" t="s">
        <v>568</v>
      </c>
      <c r="H46" s="8" t="s">
        <v>569</v>
      </c>
      <c r="I46" s="8" t="s">
        <v>570</v>
      </c>
      <c r="J46" s="9" t="s">
        <v>571</v>
      </c>
    </row>
    <row r="47" spans="2:10" ht="57.75" customHeight="1" x14ac:dyDescent="0.2">
      <c r="B47" s="10"/>
      <c r="C47" s="1122" t="s">
        <v>3</v>
      </c>
      <c r="D47" s="1122"/>
      <c r="E47" s="1123"/>
      <c r="F47" s="11">
        <v>15.66</v>
      </c>
      <c r="G47" s="12">
        <v>14.7</v>
      </c>
      <c r="H47" s="12">
        <v>11.27</v>
      </c>
      <c r="I47" s="12">
        <v>10.85</v>
      </c>
      <c r="J47" s="13">
        <v>13.58</v>
      </c>
    </row>
    <row r="48" spans="2:10" ht="57.75" customHeight="1" x14ac:dyDescent="0.2">
      <c r="B48" s="14"/>
      <c r="C48" s="1124" t="s">
        <v>4</v>
      </c>
      <c r="D48" s="1124"/>
      <c r="E48" s="1125"/>
      <c r="F48" s="15">
        <v>7.54</v>
      </c>
      <c r="G48" s="16">
        <v>5.72</v>
      </c>
      <c r="H48" s="16">
        <v>4.76</v>
      </c>
      <c r="I48" s="16">
        <v>6.1</v>
      </c>
      <c r="J48" s="17">
        <v>8.2899999999999991</v>
      </c>
    </row>
    <row r="49" spans="2:10" ht="57.75" customHeight="1" thickBot="1" x14ac:dyDescent="0.25">
      <c r="B49" s="18"/>
      <c r="C49" s="1126" t="s">
        <v>5</v>
      </c>
      <c r="D49" s="1126"/>
      <c r="E49" s="1127"/>
      <c r="F49" s="19" t="s">
        <v>572</v>
      </c>
      <c r="G49" s="20" t="s">
        <v>573</v>
      </c>
      <c r="H49" s="20" t="s">
        <v>574</v>
      </c>
      <c r="I49" s="20" t="s">
        <v>575</v>
      </c>
      <c r="J49" s="21">
        <v>2.5099999999999998</v>
      </c>
    </row>
    <row r="50" spans="2:10" ht="13.2" x14ac:dyDescent="0.2"/>
  </sheetData>
  <sheetProtection algorithmName="SHA-512" hashValue="qTvxFIFKEJWxUDCYXNo/Tcn4UUtsb87AXKR7cIMohg2mGB5WzpszkkFN/n87CgtgGGYI/GkOpmOE67slOKeUAQ==" saltValue="261YPy0spvp3pZ6bhpFgEQ==" spinCount="100000" sheet="1" objects="1" scenarios="1"/>
  <mergeCells count="3">
    <mergeCell ref="C47:E47"/>
    <mergeCell ref="C48:E48"/>
    <mergeCell ref="C49:E49"/>
  </mergeCells>
  <phoneticPr fontId="2"/>
  <printOptions horizontalCentered="1"/>
  <pageMargins left="0" right="0" top="0.19685039370078741" bottom="0" header="0" footer="0"/>
  <pageSetup paperSize="9"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567</v>
      </c>
      <c r="G33" s="29" t="s">
        <v>568</v>
      </c>
      <c r="H33" s="29" t="s">
        <v>569</v>
      </c>
      <c r="I33" s="29" t="s">
        <v>570</v>
      </c>
      <c r="J33" s="30" t="s">
        <v>571</v>
      </c>
      <c r="K33" s="22"/>
      <c r="L33" s="22"/>
      <c r="M33" s="22"/>
      <c r="N33" s="22"/>
      <c r="O33" s="22"/>
      <c r="P33" s="22"/>
    </row>
    <row r="34" spans="1:16" ht="39" customHeight="1" x14ac:dyDescent="0.2">
      <c r="A34" s="22"/>
      <c r="B34" s="31"/>
      <c r="C34" s="1132" t="s">
        <v>576</v>
      </c>
      <c r="D34" s="1132"/>
      <c r="E34" s="1133"/>
      <c r="F34" s="32">
        <v>7.29</v>
      </c>
      <c r="G34" s="33">
        <v>5.44</v>
      </c>
      <c r="H34" s="33">
        <v>4.75</v>
      </c>
      <c r="I34" s="33">
        <v>5.96</v>
      </c>
      <c r="J34" s="34">
        <v>7.99</v>
      </c>
      <c r="K34" s="22"/>
      <c r="L34" s="22"/>
      <c r="M34" s="22"/>
      <c r="N34" s="22"/>
      <c r="O34" s="22"/>
      <c r="P34" s="22"/>
    </row>
    <row r="35" spans="1:16" ht="39" customHeight="1" x14ac:dyDescent="0.2">
      <c r="A35" s="22"/>
      <c r="B35" s="35"/>
      <c r="C35" s="1128" t="s">
        <v>577</v>
      </c>
      <c r="D35" s="1128"/>
      <c r="E35" s="1129"/>
      <c r="F35" s="36">
        <v>2.52</v>
      </c>
      <c r="G35" s="37">
        <v>2.17</v>
      </c>
      <c r="H35" s="37">
        <v>2.35</v>
      </c>
      <c r="I35" s="37">
        <v>3.16</v>
      </c>
      <c r="J35" s="38">
        <v>3.87</v>
      </c>
      <c r="K35" s="22"/>
      <c r="L35" s="22"/>
      <c r="M35" s="22"/>
      <c r="N35" s="22"/>
      <c r="O35" s="22"/>
      <c r="P35" s="22"/>
    </row>
    <row r="36" spans="1:16" ht="39" customHeight="1" x14ac:dyDescent="0.2">
      <c r="A36" s="22"/>
      <c r="B36" s="35"/>
      <c r="C36" s="1128" t="s">
        <v>578</v>
      </c>
      <c r="D36" s="1128"/>
      <c r="E36" s="1129"/>
      <c r="F36" s="36">
        <v>3.44</v>
      </c>
      <c r="G36" s="37">
        <v>3.61</v>
      </c>
      <c r="H36" s="37">
        <v>4.09</v>
      </c>
      <c r="I36" s="37">
        <v>4.2300000000000004</v>
      </c>
      <c r="J36" s="38">
        <v>3.41</v>
      </c>
      <c r="K36" s="22"/>
      <c r="L36" s="22"/>
      <c r="M36" s="22"/>
      <c r="N36" s="22"/>
      <c r="O36" s="22"/>
      <c r="P36" s="22"/>
    </row>
    <row r="37" spans="1:16" ht="39" customHeight="1" x14ac:dyDescent="0.2">
      <c r="A37" s="22"/>
      <c r="B37" s="35"/>
      <c r="C37" s="1128" t="s">
        <v>579</v>
      </c>
      <c r="D37" s="1128"/>
      <c r="E37" s="1129"/>
      <c r="F37" s="36">
        <v>1.83</v>
      </c>
      <c r="G37" s="37">
        <v>1.56</v>
      </c>
      <c r="H37" s="37">
        <v>1.42</v>
      </c>
      <c r="I37" s="37">
        <v>1.56</v>
      </c>
      <c r="J37" s="38">
        <v>1.82</v>
      </c>
      <c r="K37" s="22"/>
      <c r="L37" s="22"/>
      <c r="M37" s="22"/>
      <c r="N37" s="22"/>
      <c r="O37" s="22"/>
      <c r="P37" s="22"/>
    </row>
    <row r="38" spans="1:16" ht="39" customHeight="1" x14ac:dyDescent="0.2">
      <c r="A38" s="22"/>
      <c r="B38" s="35"/>
      <c r="C38" s="1128" t="s">
        <v>580</v>
      </c>
      <c r="D38" s="1128"/>
      <c r="E38" s="1129"/>
      <c r="F38" s="36">
        <v>0.54</v>
      </c>
      <c r="G38" s="37">
        <v>0.22</v>
      </c>
      <c r="H38" s="37">
        <v>1.2</v>
      </c>
      <c r="I38" s="37">
        <v>0.47</v>
      </c>
      <c r="J38" s="38">
        <v>0.86</v>
      </c>
      <c r="K38" s="22"/>
      <c r="L38" s="22"/>
      <c r="M38" s="22"/>
      <c r="N38" s="22"/>
      <c r="O38" s="22"/>
      <c r="P38" s="22"/>
    </row>
    <row r="39" spans="1:16" ht="39" customHeight="1" x14ac:dyDescent="0.2">
      <c r="A39" s="22"/>
      <c r="B39" s="35"/>
      <c r="C39" s="1128" t="s">
        <v>581</v>
      </c>
      <c r="D39" s="1128"/>
      <c r="E39" s="1129"/>
      <c r="F39" s="36">
        <v>2.59</v>
      </c>
      <c r="G39" s="37">
        <v>0.62</v>
      </c>
      <c r="H39" s="37">
        <v>0.27</v>
      </c>
      <c r="I39" s="37">
        <v>0.47</v>
      </c>
      <c r="J39" s="38">
        <v>0.51</v>
      </c>
      <c r="K39" s="22"/>
      <c r="L39" s="22"/>
      <c r="M39" s="22"/>
      <c r="N39" s="22"/>
      <c r="O39" s="22"/>
      <c r="P39" s="22"/>
    </row>
    <row r="40" spans="1:16" ht="39" customHeight="1" x14ac:dyDescent="0.2">
      <c r="A40" s="22"/>
      <c r="B40" s="35"/>
      <c r="C40" s="1128" t="s">
        <v>582</v>
      </c>
      <c r="D40" s="1128"/>
      <c r="E40" s="1129"/>
      <c r="F40" s="36">
        <v>0.24</v>
      </c>
      <c r="G40" s="37">
        <v>0.27</v>
      </c>
      <c r="H40" s="37">
        <v>0</v>
      </c>
      <c r="I40" s="37">
        <v>0.13</v>
      </c>
      <c r="J40" s="38">
        <v>0.3</v>
      </c>
      <c r="K40" s="22"/>
      <c r="L40" s="22"/>
      <c r="M40" s="22"/>
      <c r="N40" s="22"/>
      <c r="O40" s="22"/>
      <c r="P40" s="22"/>
    </row>
    <row r="41" spans="1:16" ht="39" customHeight="1" x14ac:dyDescent="0.2">
      <c r="A41" s="22"/>
      <c r="B41" s="35"/>
      <c r="C41" s="1128" t="s">
        <v>583</v>
      </c>
      <c r="D41" s="1128"/>
      <c r="E41" s="1129"/>
      <c r="F41" s="36">
        <v>0.06</v>
      </c>
      <c r="G41" s="37">
        <v>0.03</v>
      </c>
      <c r="H41" s="37">
        <v>0.05</v>
      </c>
      <c r="I41" s="37">
        <v>0.04</v>
      </c>
      <c r="J41" s="38">
        <v>0.04</v>
      </c>
      <c r="K41" s="22"/>
      <c r="L41" s="22"/>
      <c r="M41" s="22"/>
      <c r="N41" s="22"/>
      <c r="O41" s="22"/>
      <c r="P41" s="22"/>
    </row>
    <row r="42" spans="1:16" ht="39" customHeight="1" x14ac:dyDescent="0.2">
      <c r="A42" s="22"/>
      <c r="B42" s="39"/>
      <c r="C42" s="1128" t="s">
        <v>584</v>
      </c>
      <c r="D42" s="1128"/>
      <c r="E42" s="1129"/>
      <c r="F42" s="36" t="s">
        <v>540</v>
      </c>
      <c r="G42" s="37" t="s">
        <v>540</v>
      </c>
      <c r="H42" s="37" t="s">
        <v>540</v>
      </c>
      <c r="I42" s="37" t="s">
        <v>540</v>
      </c>
      <c r="J42" s="38" t="s">
        <v>540</v>
      </c>
      <c r="K42" s="22"/>
      <c r="L42" s="22"/>
      <c r="M42" s="22"/>
      <c r="N42" s="22"/>
      <c r="O42" s="22"/>
      <c r="P42" s="22"/>
    </row>
    <row r="43" spans="1:16" ht="39" customHeight="1" thickBot="1" x14ac:dyDescent="0.25">
      <c r="A43" s="22"/>
      <c r="B43" s="40"/>
      <c r="C43" s="1130" t="s">
        <v>585</v>
      </c>
      <c r="D43" s="1130"/>
      <c r="E43" s="1131"/>
      <c r="F43" s="41">
        <v>0.12</v>
      </c>
      <c r="G43" s="42">
        <v>0.06</v>
      </c>
      <c r="H43" s="42">
        <v>0.02</v>
      </c>
      <c r="I43" s="42">
        <v>0</v>
      </c>
      <c r="J43" s="43">
        <v>0.02</v>
      </c>
      <c r="K43" s="22"/>
      <c r="L43" s="22"/>
      <c r="M43" s="22"/>
      <c r="N43" s="22"/>
      <c r="O43" s="22"/>
      <c r="P43" s="22"/>
    </row>
    <row r="44" spans="1:16" ht="39" customHeight="1" x14ac:dyDescent="0.2">
      <c r="A44" s="22"/>
      <c r="B44" s="44" t="s">
        <v>8</v>
      </c>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7+kSb9U0wvKFEjZpwgjrNjm1jbXkzULypPG9SKCxMjt4Dep7c/0wACSKyihxphmfyVWtr5Btb2TyM1lCy/psBg==" saltValue="Jn4NA18v69gT2iyMYeIbt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5">
      <c r="A44" s="46"/>
      <c r="B44" s="49" t="s">
        <v>10</v>
      </c>
      <c r="C44" s="50"/>
      <c r="D44" s="50"/>
      <c r="E44" s="51"/>
      <c r="F44" s="51"/>
      <c r="G44" s="51"/>
      <c r="H44" s="51"/>
      <c r="I44" s="51"/>
      <c r="J44" s="52" t="s">
        <v>2</v>
      </c>
      <c r="K44" s="53" t="s">
        <v>567</v>
      </c>
      <c r="L44" s="54" t="s">
        <v>568</v>
      </c>
      <c r="M44" s="54" t="s">
        <v>569</v>
      </c>
      <c r="N44" s="54" t="s">
        <v>570</v>
      </c>
      <c r="O44" s="55" t="s">
        <v>571</v>
      </c>
      <c r="P44" s="46"/>
      <c r="Q44" s="46"/>
      <c r="R44" s="46"/>
      <c r="S44" s="46"/>
      <c r="T44" s="46"/>
      <c r="U44" s="46"/>
    </row>
    <row r="45" spans="1:21" ht="30.75" customHeight="1" x14ac:dyDescent="0.2">
      <c r="A45" s="46"/>
      <c r="B45" s="1152" t="s">
        <v>11</v>
      </c>
      <c r="C45" s="1153"/>
      <c r="D45" s="56"/>
      <c r="E45" s="1158" t="s">
        <v>12</v>
      </c>
      <c r="F45" s="1158"/>
      <c r="G45" s="1158"/>
      <c r="H45" s="1158"/>
      <c r="I45" s="1158"/>
      <c r="J45" s="1159"/>
      <c r="K45" s="57">
        <v>1179</v>
      </c>
      <c r="L45" s="58">
        <v>1260</v>
      </c>
      <c r="M45" s="58">
        <v>1339</v>
      </c>
      <c r="N45" s="58">
        <v>1418</v>
      </c>
      <c r="O45" s="59">
        <v>1500</v>
      </c>
      <c r="P45" s="46"/>
      <c r="Q45" s="46"/>
      <c r="R45" s="46"/>
      <c r="S45" s="46"/>
      <c r="T45" s="46"/>
      <c r="U45" s="46"/>
    </row>
    <row r="46" spans="1:21" ht="30.75" customHeight="1" x14ac:dyDescent="0.2">
      <c r="A46" s="46"/>
      <c r="B46" s="1154"/>
      <c r="C46" s="1155"/>
      <c r="D46" s="60"/>
      <c r="E46" s="1136" t="s">
        <v>13</v>
      </c>
      <c r="F46" s="1136"/>
      <c r="G46" s="1136"/>
      <c r="H46" s="1136"/>
      <c r="I46" s="1136"/>
      <c r="J46" s="1137"/>
      <c r="K46" s="61" t="s">
        <v>540</v>
      </c>
      <c r="L46" s="62" t="s">
        <v>540</v>
      </c>
      <c r="M46" s="62" t="s">
        <v>540</v>
      </c>
      <c r="N46" s="62" t="s">
        <v>540</v>
      </c>
      <c r="O46" s="63" t="s">
        <v>540</v>
      </c>
      <c r="P46" s="46"/>
      <c r="Q46" s="46"/>
      <c r="R46" s="46"/>
      <c r="S46" s="46"/>
      <c r="T46" s="46"/>
      <c r="U46" s="46"/>
    </row>
    <row r="47" spans="1:21" ht="30.75" customHeight="1" x14ac:dyDescent="0.2">
      <c r="A47" s="46"/>
      <c r="B47" s="1154"/>
      <c r="C47" s="1155"/>
      <c r="D47" s="60"/>
      <c r="E47" s="1136" t="s">
        <v>14</v>
      </c>
      <c r="F47" s="1136"/>
      <c r="G47" s="1136"/>
      <c r="H47" s="1136"/>
      <c r="I47" s="1136"/>
      <c r="J47" s="1137"/>
      <c r="K47" s="61" t="s">
        <v>540</v>
      </c>
      <c r="L47" s="62" t="s">
        <v>540</v>
      </c>
      <c r="M47" s="62" t="s">
        <v>540</v>
      </c>
      <c r="N47" s="62" t="s">
        <v>540</v>
      </c>
      <c r="O47" s="63" t="s">
        <v>540</v>
      </c>
      <c r="P47" s="46"/>
      <c r="Q47" s="46"/>
      <c r="R47" s="46"/>
      <c r="S47" s="46"/>
      <c r="T47" s="46"/>
      <c r="U47" s="46"/>
    </row>
    <row r="48" spans="1:21" ht="30.75" customHeight="1" x14ac:dyDescent="0.2">
      <c r="A48" s="46"/>
      <c r="B48" s="1154"/>
      <c r="C48" s="1155"/>
      <c r="D48" s="60"/>
      <c r="E48" s="1136" t="s">
        <v>15</v>
      </c>
      <c r="F48" s="1136"/>
      <c r="G48" s="1136"/>
      <c r="H48" s="1136"/>
      <c r="I48" s="1136"/>
      <c r="J48" s="1137"/>
      <c r="K48" s="61">
        <v>604</v>
      </c>
      <c r="L48" s="62">
        <v>562</v>
      </c>
      <c r="M48" s="62">
        <v>531</v>
      </c>
      <c r="N48" s="62">
        <v>465</v>
      </c>
      <c r="O48" s="63">
        <v>397</v>
      </c>
      <c r="P48" s="46"/>
      <c r="Q48" s="46"/>
      <c r="R48" s="46"/>
      <c r="S48" s="46"/>
      <c r="T48" s="46"/>
      <c r="U48" s="46"/>
    </row>
    <row r="49" spans="1:21" ht="30.75" customHeight="1" x14ac:dyDescent="0.2">
      <c r="A49" s="46"/>
      <c r="B49" s="1154"/>
      <c r="C49" s="1155"/>
      <c r="D49" s="60"/>
      <c r="E49" s="1136" t="s">
        <v>16</v>
      </c>
      <c r="F49" s="1136"/>
      <c r="G49" s="1136"/>
      <c r="H49" s="1136"/>
      <c r="I49" s="1136"/>
      <c r="J49" s="1137"/>
      <c r="K49" s="61">
        <v>61</v>
      </c>
      <c r="L49" s="62">
        <v>55</v>
      </c>
      <c r="M49" s="62">
        <v>66</v>
      </c>
      <c r="N49" s="62">
        <v>83</v>
      </c>
      <c r="O49" s="63">
        <v>79</v>
      </c>
      <c r="P49" s="46"/>
      <c r="Q49" s="46"/>
      <c r="R49" s="46"/>
      <c r="S49" s="46"/>
      <c r="T49" s="46"/>
      <c r="U49" s="46"/>
    </row>
    <row r="50" spans="1:21" ht="30.75" customHeight="1" x14ac:dyDescent="0.2">
      <c r="A50" s="46"/>
      <c r="B50" s="1154"/>
      <c r="C50" s="1155"/>
      <c r="D50" s="60"/>
      <c r="E50" s="1136" t="s">
        <v>17</v>
      </c>
      <c r="F50" s="1136"/>
      <c r="G50" s="1136"/>
      <c r="H50" s="1136"/>
      <c r="I50" s="1136"/>
      <c r="J50" s="1137"/>
      <c r="K50" s="61">
        <v>5</v>
      </c>
      <c r="L50" s="62">
        <v>6</v>
      </c>
      <c r="M50" s="62">
        <v>6</v>
      </c>
      <c r="N50" s="62">
        <v>4</v>
      </c>
      <c r="O50" s="63">
        <v>3</v>
      </c>
      <c r="P50" s="46"/>
      <c r="Q50" s="46"/>
      <c r="R50" s="46"/>
      <c r="S50" s="46"/>
      <c r="T50" s="46"/>
      <c r="U50" s="46"/>
    </row>
    <row r="51" spans="1:21" ht="30.75" customHeight="1" x14ac:dyDescent="0.2">
      <c r="A51" s="46"/>
      <c r="B51" s="1156"/>
      <c r="C51" s="1157"/>
      <c r="D51" s="64"/>
      <c r="E51" s="1136" t="s">
        <v>18</v>
      </c>
      <c r="F51" s="1136"/>
      <c r="G51" s="1136"/>
      <c r="H51" s="1136"/>
      <c r="I51" s="1136"/>
      <c r="J51" s="1137"/>
      <c r="K51" s="61" t="s">
        <v>540</v>
      </c>
      <c r="L51" s="62" t="s">
        <v>540</v>
      </c>
      <c r="M51" s="62" t="s">
        <v>540</v>
      </c>
      <c r="N51" s="62" t="s">
        <v>540</v>
      </c>
      <c r="O51" s="63" t="s">
        <v>540</v>
      </c>
      <c r="P51" s="46"/>
      <c r="Q51" s="46"/>
      <c r="R51" s="46"/>
      <c r="S51" s="46"/>
      <c r="T51" s="46"/>
      <c r="U51" s="46"/>
    </row>
    <row r="52" spans="1:21" ht="30.75" customHeight="1" x14ac:dyDescent="0.2">
      <c r="A52" s="46"/>
      <c r="B52" s="1134" t="s">
        <v>19</v>
      </c>
      <c r="C52" s="1135"/>
      <c r="D52" s="64"/>
      <c r="E52" s="1136" t="s">
        <v>20</v>
      </c>
      <c r="F52" s="1136"/>
      <c r="G52" s="1136"/>
      <c r="H52" s="1136"/>
      <c r="I52" s="1136"/>
      <c r="J52" s="1137"/>
      <c r="K52" s="61">
        <v>1184</v>
      </c>
      <c r="L52" s="62">
        <v>1217</v>
      </c>
      <c r="M52" s="62">
        <v>1165</v>
      </c>
      <c r="N52" s="62">
        <v>1157</v>
      </c>
      <c r="O52" s="63">
        <v>1170</v>
      </c>
      <c r="P52" s="46"/>
      <c r="Q52" s="46"/>
      <c r="R52" s="46"/>
      <c r="S52" s="46"/>
      <c r="T52" s="46"/>
      <c r="U52" s="46"/>
    </row>
    <row r="53" spans="1:21" ht="30.75" customHeight="1" thickBot="1" x14ac:dyDescent="0.25">
      <c r="A53" s="46"/>
      <c r="B53" s="1138" t="s">
        <v>21</v>
      </c>
      <c r="C53" s="1139"/>
      <c r="D53" s="65"/>
      <c r="E53" s="1140" t="s">
        <v>22</v>
      </c>
      <c r="F53" s="1140"/>
      <c r="G53" s="1140"/>
      <c r="H53" s="1140"/>
      <c r="I53" s="1140"/>
      <c r="J53" s="1141"/>
      <c r="K53" s="66">
        <v>665</v>
      </c>
      <c r="L53" s="67">
        <v>666</v>
      </c>
      <c r="M53" s="67">
        <v>777</v>
      </c>
      <c r="N53" s="67">
        <v>813</v>
      </c>
      <c r="O53" s="68">
        <v>809</v>
      </c>
      <c r="P53" s="46"/>
      <c r="Q53" s="46"/>
      <c r="R53" s="46"/>
      <c r="S53" s="46"/>
      <c r="T53" s="46"/>
      <c r="U53" s="46"/>
    </row>
    <row r="54" spans="1:21" ht="24" customHeight="1" x14ac:dyDescent="0.2">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thickBot="1" x14ac:dyDescent="0.25">
      <c r="A55" s="46"/>
      <c r="B55" s="70" t="s">
        <v>24</v>
      </c>
      <c r="C55" s="71"/>
      <c r="D55" s="71"/>
      <c r="E55" s="71"/>
      <c r="F55" s="71"/>
      <c r="G55" s="71"/>
      <c r="H55" s="71"/>
      <c r="I55" s="71"/>
      <c r="J55" s="71"/>
      <c r="K55" s="72"/>
      <c r="L55" s="72"/>
      <c r="M55" s="72"/>
      <c r="N55" s="72"/>
      <c r="O55" s="73" t="s">
        <v>586</v>
      </c>
      <c r="P55" s="46"/>
      <c r="Q55" s="46"/>
      <c r="R55" s="46"/>
      <c r="S55" s="46"/>
      <c r="T55" s="46"/>
      <c r="U55" s="46"/>
    </row>
    <row r="56" spans="1:21" ht="31.5" customHeight="1" thickBot="1" x14ac:dyDescent="0.25">
      <c r="A56" s="46"/>
      <c r="B56" s="74"/>
      <c r="C56" s="75"/>
      <c r="D56" s="75"/>
      <c r="E56" s="76"/>
      <c r="F56" s="76"/>
      <c r="G56" s="76"/>
      <c r="H56" s="76"/>
      <c r="I56" s="76"/>
      <c r="J56" s="77" t="s">
        <v>2</v>
      </c>
      <c r="K56" s="78" t="s">
        <v>587</v>
      </c>
      <c r="L56" s="79" t="s">
        <v>588</v>
      </c>
      <c r="M56" s="79" t="s">
        <v>589</v>
      </c>
      <c r="N56" s="79" t="s">
        <v>590</v>
      </c>
      <c r="O56" s="80" t="s">
        <v>591</v>
      </c>
      <c r="P56" s="46"/>
      <c r="Q56" s="46"/>
      <c r="R56" s="46"/>
      <c r="S56" s="46"/>
      <c r="T56" s="46"/>
      <c r="U56" s="46"/>
    </row>
    <row r="57" spans="1:21" ht="31.5" customHeight="1" x14ac:dyDescent="0.2">
      <c r="B57" s="1142" t="s">
        <v>25</v>
      </c>
      <c r="C57" s="1143"/>
      <c r="D57" s="1146" t="s">
        <v>26</v>
      </c>
      <c r="E57" s="1147"/>
      <c r="F57" s="1147"/>
      <c r="G57" s="1147"/>
      <c r="H57" s="1147"/>
      <c r="I57" s="1147"/>
      <c r="J57" s="1148"/>
      <c r="K57" s="81" t="s">
        <v>540</v>
      </c>
      <c r="L57" s="82" t="s">
        <v>540</v>
      </c>
      <c r="M57" s="82" t="s">
        <v>540</v>
      </c>
      <c r="N57" s="82" t="s">
        <v>540</v>
      </c>
      <c r="O57" s="83" t="s">
        <v>540</v>
      </c>
    </row>
    <row r="58" spans="1:21" ht="31.5" customHeight="1" thickBot="1" x14ac:dyDescent="0.25">
      <c r="B58" s="1144"/>
      <c r="C58" s="1145"/>
      <c r="D58" s="1149" t="s">
        <v>27</v>
      </c>
      <c r="E58" s="1150"/>
      <c r="F58" s="1150"/>
      <c r="G58" s="1150"/>
      <c r="H58" s="1150"/>
      <c r="I58" s="1150"/>
      <c r="J58" s="1151"/>
      <c r="K58" s="84" t="s">
        <v>540</v>
      </c>
      <c r="L58" s="85" t="s">
        <v>540</v>
      </c>
      <c r="M58" s="85" t="s">
        <v>540</v>
      </c>
      <c r="N58" s="85" t="s">
        <v>540</v>
      </c>
      <c r="O58" s="86" t="s">
        <v>540</v>
      </c>
    </row>
    <row r="59" spans="1:21" ht="24" customHeight="1" x14ac:dyDescent="0.2">
      <c r="B59" s="87"/>
      <c r="C59" s="87"/>
      <c r="D59" s="88" t="s">
        <v>28</v>
      </c>
      <c r="E59" s="89"/>
      <c r="F59" s="89"/>
      <c r="G59" s="89"/>
      <c r="H59" s="89"/>
      <c r="I59" s="89"/>
      <c r="J59" s="89"/>
      <c r="K59" s="89"/>
      <c r="L59" s="89"/>
      <c r="M59" s="89"/>
      <c r="N59" s="89"/>
      <c r="O59" s="89"/>
    </row>
    <row r="60" spans="1:21" ht="24" customHeight="1" x14ac:dyDescent="0.2">
      <c r="B60" s="90"/>
      <c r="C60" s="90"/>
      <c r="D60" s="88" t="s">
        <v>29</v>
      </c>
      <c r="E60" s="89"/>
      <c r="F60" s="89"/>
      <c r="G60" s="89"/>
      <c r="H60" s="89"/>
      <c r="I60" s="89"/>
      <c r="J60" s="89"/>
      <c r="K60" s="89"/>
      <c r="L60" s="89"/>
      <c r="M60" s="89"/>
      <c r="N60" s="89"/>
      <c r="O60" s="89"/>
    </row>
    <row r="61" spans="1:21" ht="24" customHeight="1" x14ac:dyDescent="0.2">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2">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ai2P+uuIBjlZFUt22JilAkuZsggf7wGuGSTaoDOn7E2RW78jvfNWniB2u0zyQIBrYdNxVwMvR0Erre/qDYSyQw==" saltValue="OmsaYkPSeILoRuCRE4Ypn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640625" style="91" customWidth="1"/>
    <col min="2" max="3" width="12.6640625" style="91" customWidth="1"/>
    <col min="4" max="4" width="11.6640625" style="91" customWidth="1"/>
    <col min="5" max="8" width="10.33203125" style="91" customWidth="1"/>
    <col min="9" max="13" width="16.33203125" style="91" customWidth="1"/>
    <col min="14" max="19" width="12.6640625" style="91" customWidth="1"/>
    <col min="20" max="16384" width="0" style="91"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2" t="s">
        <v>9</v>
      </c>
    </row>
    <row r="40" spans="2:13" ht="27.75" customHeight="1" thickBot="1" x14ac:dyDescent="0.25">
      <c r="B40" s="93" t="s">
        <v>10</v>
      </c>
      <c r="C40" s="94"/>
      <c r="D40" s="94"/>
      <c r="E40" s="95"/>
      <c r="F40" s="95"/>
      <c r="G40" s="95"/>
      <c r="H40" s="96" t="s">
        <v>2</v>
      </c>
      <c r="I40" s="97" t="s">
        <v>567</v>
      </c>
      <c r="J40" s="98" t="s">
        <v>568</v>
      </c>
      <c r="K40" s="98" t="s">
        <v>569</v>
      </c>
      <c r="L40" s="98" t="s">
        <v>570</v>
      </c>
      <c r="M40" s="99" t="s">
        <v>571</v>
      </c>
    </row>
    <row r="41" spans="2:13" ht="27.75" customHeight="1" x14ac:dyDescent="0.2">
      <c r="B41" s="1172" t="s">
        <v>30</v>
      </c>
      <c r="C41" s="1173"/>
      <c r="D41" s="100"/>
      <c r="E41" s="1174" t="s">
        <v>31</v>
      </c>
      <c r="F41" s="1174"/>
      <c r="G41" s="1174"/>
      <c r="H41" s="1175"/>
      <c r="I41" s="339">
        <v>16058</v>
      </c>
      <c r="J41" s="340">
        <v>16520</v>
      </c>
      <c r="K41" s="340">
        <v>16603</v>
      </c>
      <c r="L41" s="340">
        <v>16189</v>
      </c>
      <c r="M41" s="341">
        <v>15616</v>
      </c>
    </row>
    <row r="42" spans="2:13" ht="27.75" customHeight="1" x14ac:dyDescent="0.2">
      <c r="B42" s="1162"/>
      <c r="C42" s="1163"/>
      <c r="D42" s="101"/>
      <c r="E42" s="1166" t="s">
        <v>32</v>
      </c>
      <c r="F42" s="1166"/>
      <c r="G42" s="1166"/>
      <c r="H42" s="1167"/>
      <c r="I42" s="342" t="s">
        <v>540</v>
      </c>
      <c r="J42" s="343" t="s">
        <v>540</v>
      </c>
      <c r="K42" s="343" t="s">
        <v>540</v>
      </c>
      <c r="L42" s="343" t="s">
        <v>540</v>
      </c>
      <c r="M42" s="344" t="s">
        <v>540</v>
      </c>
    </row>
    <row r="43" spans="2:13" ht="27.75" customHeight="1" x14ac:dyDescent="0.2">
      <c r="B43" s="1162"/>
      <c r="C43" s="1163"/>
      <c r="D43" s="101"/>
      <c r="E43" s="1166" t="s">
        <v>33</v>
      </c>
      <c r="F43" s="1166"/>
      <c r="G43" s="1166"/>
      <c r="H43" s="1167"/>
      <c r="I43" s="342">
        <v>6546</v>
      </c>
      <c r="J43" s="343">
        <v>6146</v>
      </c>
      <c r="K43" s="343">
        <v>5693</v>
      </c>
      <c r="L43" s="343">
        <v>5236</v>
      </c>
      <c r="M43" s="344">
        <v>4458</v>
      </c>
    </row>
    <row r="44" spans="2:13" ht="27.75" customHeight="1" x14ac:dyDescent="0.2">
      <c r="B44" s="1162"/>
      <c r="C44" s="1163"/>
      <c r="D44" s="101"/>
      <c r="E44" s="1166" t="s">
        <v>34</v>
      </c>
      <c r="F44" s="1166"/>
      <c r="G44" s="1166"/>
      <c r="H44" s="1167"/>
      <c r="I44" s="342">
        <v>541</v>
      </c>
      <c r="J44" s="343">
        <v>515</v>
      </c>
      <c r="K44" s="343">
        <v>674</v>
      </c>
      <c r="L44" s="343">
        <v>619</v>
      </c>
      <c r="M44" s="344">
        <v>697</v>
      </c>
    </row>
    <row r="45" spans="2:13" ht="27.75" customHeight="1" x14ac:dyDescent="0.2">
      <c r="B45" s="1162"/>
      <c r="C45" s="1163"/>
      <c r="D45" s="101"/>
      <c r="E45" s="1166" t="s">
        <v>35</v>
      </c>
      <c r="F45" s="1166"/>
      <c r="G45" s="1166"/>
      <c r="H45" s="1167"/>
      <c r="I45" s="342">
        <v>2353</v>
      </c>
      <c r="J45" s="343">
        <v>2424</v>
      </c>
      <c r="K45" s="343">
        <v>2428</v>
      </c>
      <c r="L45" s="343">
        <v>2523</v>
      </c>
      <c r="M45" s="344">
        <v>2590</v>
      </c>
    </row>
    <row r="46" spans="2:13" ht="27.75" customHeight="1" x14ac:dyDescent="0.2">
      <c r="B46" s="1162"/>
      <c r="C46" s="1163"/>
      <c r="D46" s="102"/>
      <c r="E46" s="1166" t="s">
        <v>36</v>
      </c>
      <c r="F46" s="1166"/>
      <c r="G46" s="1166"/>
      <c r="H46" s="1167"/>
      <c r="I46" s="342" t="s">
        <v>540</v>
      </c>
      <c r="J46" s="343" t="s">
        <v>540</v>
      </c>
      <c r="K46" s="343" t="s">
        <v>540</v>
      </c>
      <c r="L46" s="343" t="s">
        <v>540</v>
      </c>
      <c r="M46" s="344" t="s">
        <v>540</v>
      </c>
    </row>
    <row r="47" spans="2:13" ht="27.75" customHeight="1" x14ac:dyDescent="0.2">
      <c r="B47" s="1162"/>
      <c r="C47" s="1163"/>
      <c r="D47" s="103"/>
      <c r="E47" s="1176" t="s">
        <v>37</v>
      </c>
      <c r="F47" s="1177"/>
      <c r="G47" s="1177"/>
      <c r="H47" s="1178"/>
      <c r="I47" s="342" t="s">
        <v>540</v>
      </c>
      <c r="J47" s="343" t="s">
        <v>540</v>
      </c>
      <c r="K47" s="343" t="s">
        <v>540</v>
      </c>
      <c r="L47" s="343" t="s">
        <v>540</v>
      </c>
      <c r="M47" s="344" t="s">
        <v>540</v>
      </c>
    </row>
    <row r="48" spans="2:13" ht="27.75" customHeight="1" x14ac:dyDescent="0.2">
      <c r="B48" s="1162"/>
      <c r="C48" s="1163"/>
      <c r="D48" s="101"/>
      <c r="E48" s="1166" t="s">
        <v>38</v>
      </c>
      <c r="F48" s="1166"/>
      <c r="G48" s="1166"/>
      <c r="H48" s="1167"/>
      <c r="I48" s="342" t="s">
        <v>540</v>
      </c>
      <c r="J48" s="343" t="s">
        <v>540</v>
      </c>
      <c r="K48" s="343" t="s">
        <v>540</v>
      </c>
      <c r="L48" s="343" t="s">
        <v>540</v>
      </c>
      <c r="M48" s="344" t="s">
        <v>540</v>
      </c>
    </row>
    <row r="49" spans="2:13" ht="27.75" customHeight="1" x14ac:dyDescent="0.2">
      <c r="B49" s="1164"/>
      <c r="C49" s="1165"/>
      <c r="D49" s="101"/>
      <c r="E49" s="1166" t="s">
        <v>39</v>
      </c>
      <c r="F49" s="1166"/>
      <c r="G49" s="1166"/>
      <c r="H49" s="1167"/>
      <c r="I49" s="342" t="s">
        <v>540</v>
      </c>
      <c r="J49" s="343" t="s">
        <v>540</v>
      </c>
      <c r="K49" s="343" t="s">
        <v>540</v>
      </c>
      <c r="L49" s="343" t="s">
        <v>540</v>
      </c>
      <c r="M49" s="344" t="s">
        <v>540</v>
      </c>
    </row>
    <row r="50" spans="2:13" ht="27.75" customHeight="1" x14ac:dyDescent="0.2">
      <c r="B50" s="1160" t="s">
        <v>40</v>
      </c>
      <c r="C50" s="1161"/>
      <c r="D50" s="104"/>
      <c r="E50" s="1166" t="s">
        <v>41</v>
      </c>
      <c r="F50" s="1166"/>
      <c r="G50" s="1166"/>
      <c r="H50" s="1167"/>
      <c r="I50" s="342">
        <v>4406</v>
      </c>
      <c r="J50" s="343">
        <v>4206</v>
      </c>
      <c r="K50" s="343">
        <v>3529</v>
      </c>
      <c r="L50" s="343">
        <v>3429</v>
      </c>
      <c r="M50" s="344">
        <v>4080</v>
      </c>
    </row>
    <row r="51" spans="2:13" ht="27.75" customHeight="1" x14ac:dyDescent="0.2">
      <c r="B51" s="1162"/>
      <c r="C51" s="1163"/>
      <c r="D51" s="101"/>
      <c r="E51" s="1166" t="s">
        <v>42</v>
      </c>
      <c r="F51" s="1166"/>
      <c r="G51" s="1166"/>
      <c r="H51" s="1167"/>
      <c r="I51" s="342" t="s">
        <v>540</v>
      </c>
      <c r="J51" s="343" t="s">
        <v>540</v>
      </c>
      <c r="K51" s="343" t="s">
        <v>540</v>
      </c>
      <c r="L51" s="343" t="s">
        <v>540</v>
      </c>
      <c r="M51" s="344" t="s">
        <v>540</v>
      </c>
    </row>
    <row r="52" spans="2:13" ht="27.75" customHeight="1" x14ac:dyDescent="0.2">
      <c r="B52" s="1164"/>
      <c r="C52" s="1165"/>
      <c r="D52" s="101"/>
      <c r="E52" s="1166" t="s">
        <v>43</v>
      </c>
      <c r="F52" s="1166"/>
      <c r="G52" s="1166"/>
      <c r="H52" s="1167"/>
      <c r="I52" s="342">
        <v>14815</v>
      </c>
      <c r="J52" s="343">
        <v>14642</v>
      </c>
      <c r="K52" s="343">
        <v>14516</v>
      </c>
      <c r="L52" s="343">
        <v>14072</v>
      </c>
      <c r="M52" s="344">
        <v>13558</v>
      </c>
    </row>
    <row r="53" spans="2:13" ht="27.75" customHeight="1" thickBot="1" x14ac:dyDescent="0.25">
      <c r="B53" s="1168" t="s">
        <v>44</v>
      </c>
      <c r="C53" s="1169"/>
      <c r="D53" s="105"/>
      <c r="E53" s="1170" t="s">
        <v>45</v>
      </c>
      <c r="F53" s="1170"/>
      <c r="G53" s="1170"/>
      <c r="H53" s="1171"/>
      <c r="I53" s="345">
        <v>6277</v>
      </c>
      <c r="J53" s="346">
        <v>6758</v>
      </c>
      <c r="K53" s="346">
        <v>7353</v>
      </c>
      <c r="L53" s="346">
        <v>7067</v>
      </c>
      <c r="M53" s="347">
        <v>5723</v>
      </c>
    </row>
    <row r="54" spans="2:13" ht="27.75" customHeight="1" x14ac:dyDescent="0.2">
      <c r="B54" s="106" t="s">
        <v>46</v>
      </c>
      <c r="C54" s="107"/>
      <c r="D54" s="107"/>
      <c r="E54" s="108"/>
      <c r="F54" s="108"/>
      <c r="G54" s="108"/>
      <c r="H54" s="108"/>
      <c r="I54" s="109"/>
      <c r="J54" s="109"/>
      <c r="K54" s="109"/>
      <c r="L54" s="109"/>
      <c r="M54" s="109"/>
    </row>
    <row r="55" spans="2:13" ht="13.2" x14ac:dyDescent="0.2"/>
  </sheetData>
  <sheetProtection algorithmName="SHA-512" hashValue="ApjbTvIe8YBKngKyRj1t92wLzJcHqmX1PGA/PU2tZrgSmrb8butqIXYQC0z8VhXbOFPw856NPyXna9Y3etCmrQ==" saltValue="iovAj3U2y3RpYtLLlhN2q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0" t="s">
        <v>47</v>
      </c>
    </row>
    <row r="54" spans="2:8" ht="29.25" customHeight="1" thickBot="1" x14ac:dyDescent="0.3">
      <c r="B54" s="111" t="s">
        <v>1</v>
      </c>
      <c r="C54" s="112"/>
      <c r="D54" s="112"/>
      <c r="E54" s="113" t="s">
        <v>2</v>
      </c>
      <c r="F54" s="114" t="s">
        <v>569</v>
      </c>
      <c r="G54" s="114" t="s">
        <v>570</v>
      </c>
      <c r="H54" s="115" t="s">
        <v>571</v>
      </c>
    </row>
    <row r="55" spans="2:8" ht="52.5" customHeight="1" x14ac:dyDescent="0.2">
      <c r="B55" s="116"/>
      <c r="C55" s="1187" t="s">
        <v>48</v>
      </c>
      <c r="D55" s="1187"/>
      <c r="E55" s="1188"/>
      <c r="F55" s="117">
        <v>1092</v>
      </c>
      <c r="G55" s="117">
        <v>1095</v>
      </c>
      <c r="H55" s="118">
        <v>1445</v>
      </c>
    </row>
    <row r="56" spans="2:8" ht="52.5" customHeight="1" x14ac:dyDescent="0.2">
      <c r="B56" s="119"/>
      <c r="C56" s="1189" t="s">
        <v>49</v>
      </c>
      <c r="D56" s="1189"/>
      <c r="E56" s="1190"/>
      <c r="F56" s="120">
        <v>0</v>
      </c>
      <c r="G56" s="120">
        <v>0</v>
      </c>
      <c r="H56" s="121">
        <v>454</v>
      </c>
    </row>
    <row r="57" spans="2:8" ht="53.25" customHeight="1" x14ac:dyDescent="0.2">
      <c r="B57" s="119"/>
      <c r="C57" s="1191" t="s">
        <v>50</v>
      </c>
      <c r="D57" s="1191"/>
      <c r="E57" s="1192"/>
      <c r="F57" s="122">
        <v>1540</v>
      </c>
      <c r="G57" s="122">
        <v>1516</v>
      </c>
      <c r="H57" s="123">
        <v>1460</v>
      </c>
    </row>
    <row r="58" spans="2:8" ht="45.75" customHeight="1" x14ac:dyDescent="0.2">
      <c r="B58" s="124"/>
      <c r="C58" s="1179" t="s">
        <v>602</v>
      </c>
      <c r="D58" s="1180"/>
      <c r="E58" s="1181"/>
      <c r="F58" s="125">
        <v>976</v>
      </c>
      <c r="G58" s="125">
        <v>968</v>
      </c>
      <c r="H58" s="126">
        <v>949</v>
      </c>
    </row>
    <row r="59" spans="2:8" ht="45.75" customHeight="1" x14ac:dyDescent="0.2">
      <c r="B59" s="124"/>
      <c r="C59" s="1179" t="s">
        <v>603</v>
      </c>
      <c r="D59" s="1180"/>
      <c r="E59" s="1181"/>
      <c r="F59" s="125">
        <v>301</v>
      </c>
      <c r="G59" s="125">
        <v>301</v>
      </c>
      <c r="H59" s="126">
        <v>283</v>
      </c>
    </row>
    <row r="60" spans="2:8" ht="45.75" customHeight="1" x14ac:dyDescent="0.2">
      <c r="B60" s="124"/>
      <c r="C60" s="1179" t="s">
        <v>604</v>
      </c>
      <c r="D60" s="1180"/>
      <c r="E60" s="1181"/>
      <c r="F60" s="125">
        <v>256</v>
      </c>
      <c r="G60" s="125">
        <v>234</v>
      </c>
      <c r="H60" s="126">
        <v>211</v>
      </c>
    </row>
    <row r="61" spans="2:8" ht="45.75" customHeight="1" x14ac:dyDescent="0.2">
      <c r="B61" s="124"/>
      <c r="C61" s="1179" t="s">
        <v>605</v>
      </c>
      <c r="D61" s="1180"/>
      <c r="E61" s="1181"/>
      <c r="F61" s="125">
        <v>3</v>
      </c>
      <c r="G61" s="125">
        <v>8</v>
      </c>
      <c r="H61" s="126">
        <v>14</v>
      </c>
    </row>
    <row r="62" spans="2:8" ht="45.75" customHeight="1" thickBot="1" x14ac:dyDescent="0.25">
      <c r="B62" s="127"/>
      <c r="C62" s="1182" t="s">
        <v>606</v>
      </c>
      <c r="D62" s="1183"/>
      <c r="E62" s="1184"/>
      <c r="F62" s="128">
        <v>4</v>
      </c>
      <c r="G62" s="128">
        <v>4</v>
      </c>
      <c r="H62" s="129">
        <v>4</v>
      </c>
    </row>
    <row r="63" spans="2:8" ht="52.5" customHeight="1" thickBot="1" x14ac:dyDescent="0.25">
      <c r="B63" s="130"/>
      <c r="C63" s="1185" t="s">
        <v>51</v>
      </c>
      <c r="D63" s="1185"/>
      <c r="E63" s="1186"/>
      <c r="F63" s="131">
        <v>2633</v>
      </c>
      <c r="G63" s="131">
        <v>2611</v>
      </c>
      <c r="H63" s="132">
        <v>3358</v>
      </c>
    </row>
    <row r="64" spans="2:8" ht="13.2" x14ac:dyDescent="0.2"/>
  </sheetData>
  <sheetProtection algorithmName="SHA-512" hashValue="J8SRyS9utd5/ndx98go0GYMTp+Fz0gAgGeo1aguWm6uJYLgMNpkx4hNPG2jkP4TxsmnnZu+opCC+e/G6WX2hOA==" saltValue="y/fMQfH/mWEyTm9cvQlYg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2B8358-9AC7-4AA9-B674-23A4D7DDF238}">
  <sheetPr>
    <pageSetUpPr fitToPage="1"/>
  </sheetPr>
  <dimension ref="A1:DE85"/>
  <sheetViews>
    <sheetView showGridLines="0" zoomScaleNormal="100" zoomScaleSheetLayoutView="55" workbookViewId="0"/>
  </sheetViews>
  <sheetFormatPr defaultColWidth="0" defaultRowHeight="13.5" customHeight="1" zeroHeight="1" x14ac:dyDescent="0.2"/>
  <cols>
    <col min="1" max="1" width="6.33203125" style="252" customWidth="1"/>
    <col min="2" max="107" width="2.44140625" style="252" customWidth="1"/>
    <col min="108" max="108" width="6.109375" style="258" customWidth="1"/>
    <col min="109" max="109" width="5.88671875" style="256" customWidth="1"/>
    <col min="110" max="16384" width="8.6640625" style="252" hidden="1"/>
  </cols>
  <sheetData>
    <row r="1" spans="1:109" ht="42.75" customHeight="1" x14ac:dyDescent="0.2">
      <c r="A1" s="1193"/>
      <c r="B1" s="1194"/>
      <c r="DD1" s="252"/>
      <c r="DE1" s="252"/>
    </row>
    <row r="2" spans="1:109" ht="25.5" customHeight="1" x14ac:dyDescent="0.2">
      <c r="A2" s="1195"/>
      <c r="C2" s="1195"/>
      <c r="O2" s="1195"/>
      <c r="P2" s="1195"/>
      <c r="Q2" s="1195"/>
      <c r="R2" s="1195"/>
      <c r="S2" s="1195"/>
      <c r="T2" s="1195"/>
      <c r="U2" s="1195"/>
      <c r="V2" s="1195"/>
      <c r="W2" s="1195"/>
      <c r="X2" s="1195"/>
      <c r="Y2" s="1195"/>
      <c r="Z2" s="1195"/>
      <c r="AA2" s="1195"/>
      <c r="AB2" s="1195"/>
      <c r="AC2" s="1195"/>
      <c r="AD2" s="1195"/>
      <c r="AE2" s="1195"/>
      <c r="AF2" s="1195"/>
      <c r="AG2" s="1195"/>
      <c r="AH2" s="1195"/>
      <c r="AI2" s="1195"/>
      <c r="AU2" s="1195"/>
      <c r="BG2" s="1195"/>
      <c r="BS2" s="1195"/>
      <c r="CE2" s="1195"/>
      <c r="CQ2" s="1195"/>
      <c r="DD2" s="252"/>
      <c r="DE2" s="252"/>
    </row>
    <row r="3" spans="1:109" ht="25.5" customHeight="1" x14ac:dyDescent="0.2">
      <c r="A3" s="1195"/>
      <c r="C3" s="1195"/>
      <c r="O3" s="1195"/>
      <c r="P3" s="1195"/>
      <c r="Q3" s="1195"/>
      <c r="R3" s="1195"/>
      <c r="S3" s="1195"/>
      <c r="T3" s="1195"/>
      <c r="U3" s="1195"/>
      <c r="V3" s="1195"/>
      <c r="W3" s="1195"/>
      <c r="X3" s="1195"/>
      <c r="Y3" s="1195"/>
      <c r="Z3" s="1195"/>
      <c r="AA3" s="1195"/>
      <c r="AB3" s="1195"/>
      <c r="AC3" s="1195"/>
      <c r="AD3" s="1195"/>
      <c r="AE3" s="1195"/>
      <c r="AF3" s="1195"/>
      <c r="AG3" s="1195"/>
      <c r="AH3" s="1195"/>
      <c r="AI3" s="1195"/>
      <c r="AU3" s="1195"/>
      <c r="BG3" s="1195"/>
      <c r="BS3" s="1195"/>
      <c r="CE3" s="1195"/>
      <c r="CQ3" s="1195"/>
      <c r="DD3" s="252"/>
      <c r="DE3" s="252"/>
    </row>
    <row r="4" spans="1:109" s="250" customFormat="1" ht="13.2" x14ac:dyDescent="0.2">
      <c r="A4" s="1195"/>
      <c r="B4" s="1195"/>
      <c r="C4" s="1195"/>
      <c r="D4" s="1195"/>
      <c r="E4" s="1195"/>
      <c r="F4" s="1195"/>
      <c r="G4" s="1195"/>
      <c r="H4" s="1195"/>
      <c r="I4" s="1195"/>
      <c r="J4" s="1195"/>
      <c r="K4" s="1195"/>
      <c r="L4" s="1195"/>
      <c r="M4" s="1195"/>
      <c r="N4" s="1195"/>
      <c r="O4" s="1195"/>
      <c r="P4" s="1195"/>
      <c r="Q4" s="1195"/>
      <c r="R4" s="1195"/>
      <c r="S4" s="1195"/>
      <c r="T4" s="1195"/>
      <c r="U4" s="1195"/>
      <c r="V4" s="1195"/>
      <c r="W4" s="1195"/>
      <c r="X4" s="1195"/>
      <c r="Y4" s="1195"/>
      <c r="Z4" s="1195"/>
      <c r="AA4" s="1195"/>
      <c r="AB4" s="1195"/>
      <c r="AC4" s="1195"/>
      <c r="AD4" s="1195"/>
      <c r="AE4" s="1195"/>
      <c r="AF4" s="1195"/>
      <c r="AG4" s="1195"/>
      <c r="AH4" s="1195"/>
      <c r="AI4" s="1195"/>
      <c r="AJ4" s="1195"/>
      <c r="AK4" s="1195"/>
      <c r="AL4" s="1195"/>
      <c r="AM4" s="1195"/>
      <c r="AN4" s="1195"/>
      <c r="AO4" s="1195"/>
      <c r="AP4" s="1195"/>
      <c r="AQ4" s="1195"/>
      <c r="AR4" s="1195"/>
      <c r="AS4" s="1195"/>
      <c r="AT4" s="1195"/>
      <c r="AU4" s="1195"/>
      <c r="AV4" s="1195"/>
      <c r="AW4" s="1195"/>
      <c r="AX4" s="1195"/>
      <c r="AY4" s="1195"/>
      <c r="AZ4" s="1195"/>
      <c r="BA4" s="1195"/>
      <c r="BB4" s="1195"/>
      <c r="BC4" s="1195"/>
      <c r="BD4" s="1195"/>
      <c r="BE4" s="1195"/>
      <c r="BF4" s="1195"/>
      <c r="BG4" s="1195"/>
      <c r="BH4" s="1195"/>
      <c r="BI4" s="1195"/>
      <c r="BJ4" s="1195"/>
      <c r="BK4" s="1195"/>
      <c r="BL4" s="1195"/>
      <c r="BM4" s="1195"/>
      <c r="BN4" s="1195"/>
      <c r="BO4" s="1195"/>
      <c r="BP4" s="1195"/>
      <c r="BQ4" s="1195"/>
      <c r="BR4" s="1195"/>
      <c r="BS4" s="1195"/>
      <c r="BT4" s="1195"/>
      <c r="BU4" s="1195"/>
      <c r="BV4" s="1195"/>
      <c r="BW4" s="1195"/>
      <c r="BX4" s="1195"/>
      <c r="BY4" s="1195"/>
      <c r="BZ4" s="1195"/>
      <c r="CA4" s="1195"/>
      <c r="CB4" s="1195"/>
      <c r="CC4" s="1195"/>
      <c r="CD4" s="1195"/>
      <c r="CE4" s="1195"/>
      <c r="CF4" s="1195"/>
      <c r="CG4" s="1195"/>
      <c r="CH4" s="1195"/>
      <c r="CI4" s="1195"/>
      <c r="CJ4" s="1195"/>
      <c r="CK4" s="1195"/>
      <c r="CL4" s="1195"/>
      <c r="CM4" s="1195"/>
      <c r="CN4" s="1195"/>
      <c r="CO4" s="1195"/>
      <c r="CP4" s="1195"/>
      <c r="CQ4" s="1195"/>
      <c r="CR4" s="1195"/>
      <c r="CS4" s="1195"/>
      <c r="CT4" s="1195"/>
      <c r="CU4" s="1195"/>
      <c r="CV4" s="1195"/>
      <c r="CW4" s="1195"/>
      <c r="CX4" s="1195"/>
      <c r="CY4" s="1195"/>
      <c r="CZ4" s="1195"/>
      <c r="DA4" s="1195"/>
      <c r="DB4" s="1195"/>
      <c r="DC4" s="1195"/>
      <c r="DD4" s="1195"/>
      <c r="DE4" s="1195"/>
    </row>
    <row r="5" spans="1:109" s="250" customFormat="1" ht="13.2" x14ac:dyDescent="0.2">
      <c r="A5" s="1195"/>
      <c r="B5" s="1195"/>
      <c r="C5" s="1195"/>
      <c r="D5" s="1195"/>
      <c r="E5" s="1195"/>
      <c r="F5" s="1195"/>
      <c r="G5" s="1195"/>
      <c r="H5" s="1195"/>
      <c r="I5" s="1195"/>
      <c r="J5" s="1195"/>
      <c r="K5" s="1195"/>
      <c r="L5" s="1195"/>
      <c r="M5" s="1195"/>
      <c r="N5" s="1195"/>
      <c r="O5" s="1195"/>
      <c r="P5" s="1195"/>
      <c r="Q5" s="1195"/>
      <c r="R5" s="1195"/>
      <c r="S5" s="1195"/>
      <c r="T5" s="1195"/>
      <c r="U5" s="1195"/>
      <c r="V5" s="1195"/>
      <c r="W5" s="1195"/>
      <c r="X5" s="1195"/>
      <c r="Y5" s="1195"/>
      <c r="Z5" s="1195"/>
      <c r="AA5" s="1195"/>
      <c r="AB5" s="1195"/>
      <c r="AC5" s="1195"/>
      <c r="AD5" s="1195"/>
      <c r="AE5" s="1195"/>
      <c r="AF5" s="1195"/>
      <c r="AG5" s="1195"/>
      <c r="AH5" s="1195"/>
      <c r="AI5" s="1195"/>
      <c r="AJ5" s="1195"/>
      <c r="AK5" s="1195"/>
      <c r="AL5" s="1195"/>
      <c r="AM5" s="1195"/>
      <c r="AN5" s="1195"/>
      <c r="AO5" s="1195"/>
      <c r="AP5" s="1195"/>
      <c r="AQ5" s="1195"/>
      <c r="AR5" s="1195"/>
      <c r="AS5" s="1195"/>
      <c r="AT5" s="1195"/>
      <c r="AU5" s="1195"/>
      <c r="AV5" s="1195"/>
      <c r="AW5" s="1195"/>
      <c r="AX5" s="1195"/>
      <c r="AY5" s="1195"/>
      <c r="AZ5" s="1195"/>
      <c r="BA5" s="1195"/>
      <c r="BB5" s="1195"/>
      <c r="BC5" s="1195"/>
      <c r="BD5" s="1195"/>
      <c r="BE5" s="1195"/>
      <c r="BF5" s="1195"/>
      <c r="BG5" s="1195"/>
      <c r="BH5" s="1195"/>
      <c r="BI5" s="1195"/>
      <c r="BJ5" s="1195"/>
      <c r="BK5" s="1195"/>
      <c r="BL5" s="1195"/>
      <c r="BM5" s="1195"/>
      <c r="BN5" s="1195"/>
      <c r="BO5" s="1195"/>
      <c r="BP5" s="1195"/>
      <c r="BQ5" s="1195"/>
      <c r="BR5" s="1195"/>
      <c r="BS5" s="1195"/>
      <c r="BT5" s="1195"/>
      <c r="BU5" s="1195"/>
      <c r="BV5" s="1195"/>
      <c r="BW5" s="1195"/>
      <c r="BX5" s="1195"/>
      <c r="BY5" s="1195"/>
      <c r="BZ5" s="1195"/>
      <c r="CA5" s="1195"/>
      <c r="CB5" s="1195"/>
      <c r="CC5" s="1195"/>
      <c r="CD5" s="1195"/>
      <c r="CE5" s="1195"/>
      <c r="CF5" s="1195"/>
      <c r="CG5" s="1195"/>
      <c r="CH5" s="1195"/>
      <c r="CI5" s="1195"/>
      <c r="CJ5" s="1195"/>
      <c r="CK5" s="1195"/>
      <c r="CL5" s="1195"/>
      <c r="CM5" s="1195"/>
      <c r="CN5" s="1195"/>
      <c r="CO5" s="1195"/>
      <c r="CP5" s="1195"/>
      <c r="CQ5" s="1195"/>
      <c r="CR5" s="1195"/>
      <c r="CS5" s="1195"/>
      <c r="CT5" s="1195"/>
      <c r="CU5" s="1195"/>
      <c r="CV5" s="1195"/>
      <c r="CW5" s="1195"/>
      <c r="CX5" s="1195"/>
      <c r="CY5" s="1195"/>
      <c r="CZ5" s="1195"/>
      <c r="DA5" s="1195"/>
      <c r="DB5" s="1195"/>
      <c r="DC5" s="1195"/>
      <c r="DD5" s="1195"/>
      <c r="DE5" s="1195"/>
    </row>
    <row r="6" spans="1:109" s="250" customFormat="1" ht="13.2" x14ac:dyDescent="0.2">
      <c r="A6" s="1195"/>
      <c r="B6" s="1195"/>
      <c r="C6" s="1195"/>
      <c r="D6" s="1195"/>
      <c r="E6" s="1195"/>
      <c r="F6" s="1195"/>
      <c r="G6" s="1195"/>
      <c r="H6" s="1195"/>
      <c r="I6" s="1195"/>
      <c r="J6" s="1195"/>
      <c r="K6" s="1195"/>
      <c r="L6" s="1195"/>
      <c r="M6" s="1195"/>
      <c r="N6" s="1195"/>
      <c r="O6" s="1195"/>
      <c r="P6" s="1195"/>
      <c r="Q6" s="1195"/>
      <c r="R6" s="1195"/>
      <c r="S6" s="1195"/>
      <c r="T6" s="1195"/>
      <c r="U6" s="1195"/>
      <c r="V6" s="1195"/>
      <c r="W6" s="1195"/>
      <c r="X6" s="1195"/>
      <c r="Y6" s="1195"/>
      <c r="Z6" s="1195"/>
      <c r="AA6" s="1195"/>
      <c r="AB6" s="1195"/>
      <c r="AC6" s="1195"/>
      <c r="AD6" s="1195"/>
      <c r="AE6" s="1195"/>
      <c r="AF6" s="1195"/>
      <c r="AG6" s="1195"/>
      <c r="AH6" s="1195"/>
      <c r="AI6" s="1195"/>
      <c r="AJ6" s="1195"/>
      <c r="AK6" s="1195"/>
      <c r="AL6" s="1195"/>
      <c r="AM6" s="1195"/>
      <c r="AN6" s="1195"/>
      <c r="AO6" s="1195"/>
      <c r="AP6" s="1195"/>
      <c r="AQ6" s="1195"/>
      <c r="AR6" s="1195"/>
      <c r="AS6" s="1195"/>
      <c r="AT6" s="1195"/>
      <c r="AU6" s="1195"/>
      <c r="AV6" s="1195"/>
      <c r="AW6" s="1195"/>
      <c r="AX6" s="1195"/>
      <c r="AY6" s="1195"/>
      <c r="AZ6" s="1195"/>
      <c r="BA6" s="1195"/>
      <c r="BB6" s="1195"/>
      <c r="BC6" s="1195"/>
      <c r="BD6" s="1195"/>
      <c r="BE6" s="1195"/>
      <c r="BF6" s="1195"/>
      <c r="BG6" s="1195"/>
      <c r="BH6" s="1195"/>
      <c r="BI6" s="1195"/>
      <c r="BJ6" s="1195"/>
      <c r="BK6" s="1195"/>
      <c r="BL6" s="1195"/>
      <c r="BM6" s="1195"/>
      <c r="BN6" s="1195"/>
      <c r="BO6" s="1195"/>
      <c r="BP6" s="1195"/>
      <c r="BQ6" s="1195"/>
      <c r="BR6" s="1195"/>
      <c r="BS6" s="1195"/>
      <c r="BT6" s="1195"/>
      <c r="BU6" s="1195"/>
      <c r="BV6" s="1195"/>
      <c r="BW6" s="1195"/>
      <c r="BX6" s="1195"/>
      <c r="BY6" s="1195"/>
      <c r="BZ6" s="1195"/>
      <c r="CA6" s="1195"/>
      <c r="CB6" s="1195"/>
      <c r="CC6" s="1195"/>
      <c r="CD6" s="1195"/>
      <c r="CE6" s="1195"/>
      <c r="CF6" s="1195"/>
      <c r="CG6" s="1195"/>
      <c r="CH6" s="1195"/>
      <c r="CI6" s="1195"/>
      <c r="CJ6" s="1195"/>
      <c r="CK6" s="1195"/>
      <c r="CL6" s="1195"/>
      <c r="CM6" s="1195"/>
      <c r="CN6" s="1195"/>
      <c r="CO6" s="1195"/>
      <c r="CP6" s="1195"/>
      <c r="CQ6" s="1195"/>
      <c r="CR6" s="1195"/>
      <c r="CS6" s="1195"/>
      <c r="CT6" s="1195"/>
      <c r="CU6" s="1195"/>
      <c r="CV6" s="1195"/>
      <c r="CW6" s="1195"/>
      <c r="CX6" s="1195"/>
      <c r="CY6" s="1195"/>
      <c r="CZ6" s="1195"/>
      <c r="DA6" s="1195"/>
      <c r="DB6" s="1195"/>
      <c r="DC6" s="1195"/>
      <c r="DD6" s="1195"/>
      <c r="DE6" s="1195"/>
    </row>
    <row r="7" spans="1:109" s="250" customFormat="1" ht="13.2" x14ac:dyDescent="0.2">
      <c r="A7" s="1195"/>
      <c r="B7" s="1195"/>
      <c r="C7" s="1195"/>
      <c r="D7" s="1195"/>
      <c r="E7" s="1195"/>
      <c r="F7" s="1195"/>
      <c r="G7" s="1195"/>
      <c r="H7" s="1195"/>
      <c r="I7" s="1195"/>
      <c r="J7" s="1195"/>
      <c r="K7" s="1195"/>
      <c r="L7" s="1195"/>
      <c r="M7" s="1195"/>
      <c r="N7" s="1195"/>
      <c r="O7" s="1195"/>
      <c r="P7" s="1195"/>
      <c r="Q7" s="1195"/>
      <c r="R7" s="1195"/>
      <c r="S7" s="1195"/>
      <c r="T7" s="1195"/>
      <c r="U7" s="1195"/>
      <c r="V7" s="1195"/>
      <c r="W7" s="1195"/>
      <c r="X7" s="1195"/>
      <c r="Y7" s="1195"/>
      <c r="Z7" s="1195"/>
      <c r="AA7" s="1195"/>
      <c r="AB7" s="1195"/>
      <c r="AC7" s="1195"/>
      <c r="AD7" s="1195"/>
      <c r="AE7" s="1195"/>
      <c r="AF7" s="1195"/>
      <c r="AG7" s="1195"/>
      <c r="AH7" s="1195"/>
      <c r="AI7" s="1195"/>
      <c r="AJ7" s="1195"/>
      <c r="AK7" s="1195"/>
      <c r="AL7" s="1195"/>
      <c r="AM7" s="1195"/>
      <c r="AN7" s="1195"/>
      <c r="AO7" s="1195"/>
      <c r="AP7" s="1195"/>
      <c r="AQ7" s="1195"/>
      <c r="AR7" s="1195"/>
      <c r="AS7" s="1195"/>
      <c r="AT7" s="1195"/>
      <c r="AU7" s="1195"/>
      <c r="AV7" s="1195"/>
      <c r="AW7" s="1195"/>
      <c r="AX7" s="1195"/>
      <c r="AY7" s="1195"/>
      <c r="AZ7" s="1195"/>
      <c r="BA7" s="1195"/>
      <c r="BB7" s="1195"/>
      <c r="BC7" s="1195"/>
      <c r="BD7" s="1195"/>
      <c r="BE7" s="1195"/>
      <c r="BF7" s="1195"/>
      <c r="BG7" s="1195"/>
      <c r="BH7" s="1195"/>
      <c r="BI7" s="1195"/>
      <c r="BJ7" s="1195"/>
      <c r="BK7" s="1195"/>
      <c r="BL7" s="1195"/>
      <c r="BM7" s="1195"/>
      <c r="BN7" s="1195"/>
      <c r="BO7" s="1195"/>
      <c r="BP7" s="1195"/>
      <c r="BQ7" s="1195"/>
      <c r="BR7" s="1195"/>
      <c r="BS7" s="1195"/>
      <c r="BT7" s="1195"/>
      <c r="BU7" s="1195"/>
      <c r="BV7" s="1195"/>
      <c r="BW7" s="1195"/>
      <c r="BX7" s="1195"/>
      <c r="BY7" s="1195"/>
      <c r="BZ7" s="1195"/>
      <c r="CA7" s="1195"/>
      <c r="CB7" s="1195"/>
      <c r="CC7" s="1195"/>
      <c r="CD7" s="1195"/>
      <c r="CE7" s="1195"/>
      <c r="CF7" s="1195"/>
      <c r="CG7" s="1195"/>
      <c r="CH7" s="1195"/>
      <c r="CI7" s="1195"/>
      <c r="CJ7" s="1195"/>
      <c r="CK7" s="1195"/>
      <c r="CL7" s="1195"/>
      <c r="CM7" s="1195"/>
      <c r="CN7" s="1195"/>
      <c r="CO7" s="1195"/>
      <c r="CP7" s="1195"/>
      <c r="CQ7" s="1195"/>
      <c r="CR7" s="1195"/>
      <c r="CS7" s="1195"/>
      <c r="CT7" s="1195"/>
      <c r="CU7" s="1195"/>
      <c r="CV7" s="1195"/>
      <c r="CW7" s="1195"/>
      <c r="CX7" s="1195"/>
      <c r="CY7" s="1195"/>
      <c r="CZ7" s="1195"/>
      <c r="DA7" s="1195"/>
      <c r="DB7" s="1195"/>
      <c r="DC7" s="1195"/>
      <c r="DD7" s="1195"/>
      <c r="DE7" s="1195"/>
    </row>
    <row r="8" spans="1:109" s="250" customFormat="1" ht="13.2" x14ac:dyDescent="0.2">
      <c r="A8" s="1195"/>
      <c r="B8" s="1195"/>
      <c r="C8" s="1195"/>
      <c r="D8" s="1195"/>
      <c r="E8" s="1195"/>
      <c r="F8" s="1195"/>
      <c r="G8" s="1195"/>
      <c r="H8" s="1195"/>
      <c r="I8" s="1195"/>
      <c r="J8" s="1195"/>
      <c r="K8" s="1195"/>
      <c r="L8" s="1195"/>
      <c r="M8" s="1195"/>
      <c r="N8" s="1195"/>
      <c r="O8" s="1195"/>
      <c r="P8" s="1195"/>
      <c r="Q8" s="1195"/>
      <c r="R8" s="1195"/>
      <c r="S8" s="1195"/>
      <c r="T8" s="1195"/>
      <c r="U8" s="1195"/>
      <c r="V8" s="1195"/>
      <c r="W8" s="1195"/>
      <c r="X8" s="1195"/>
      <c r="Y8" s="1195"/>
      <c r="Z8" s="1195"/>
      <c r="AA8" s="1195"/>
      <c r="AB8" s="1195"/>
      <c r="AC8" s="1195"/>
      <c r="AD8" s="1195"/>
      <c r="AE8" s="1195"/>
      <c r="AF8" s="1195"/>
      <c r="AG8" s="1195"/>
      <c r="AH8" s="1195"/>
      <c r="AI8" s="1195"/>
      <c r="AJ8" s="1195"/>
      <c r="AK8" s="1195"/>
      <c r="AL8" s="1195"/>
      <c r="AM8" s="1195"/>
      <c r="AN8" s="1195"/>
      <c r="AO8" s="1195"/>
      <c r="AP8" s="1195"/>
      <c r="AQ8" s="1195"/>
      <c r="AR8" s="1195"/>
      <c r="AS8" s="1195"/>
      <c r="AT8" s="1195"/>
      <c r="AU8" s="1195"/>
      <c r="AV8" s="1195"/>
      <c r="AW8" s="1195"/>
      <c r="AX8" s="1195"/>
      <c r="AY8" s="1195"/>
      <c r="AZ8" s="1195"/>
      <c r="BA8" s="1195"/>
      <c r="BB8" s="1195"/>
      <c r="BC8" s="1195"/>
      <c r="BD8" s="1195"/>
      <c r="BE8" s="1195"/>
      <c r="BF8" s="1195"/>
      <c r="BG8" s="1195"/>
      <c r="BH8" s="1195"/>
      <c r="BI8" s="1195"/>
      <c r="BJ8" s="1195"/>
      <c r="BK8" s="1195"/>
      <c r="BL8" s="1195"/>
      <c r="BM8" s="1195"/>
      <c r="BN8" s="1195"/>
      <c r="BO8" s="1195"/>
      <c r="BP8" s="1195"/>
      <c r="BQ8" s="1195"/>
      <c r="BR8" s="1195"/>
      <c r="BS8" s="1195"/>
      <c r="BT8" s="1195"/>
      <c r="BU8" s="1195"/>
      <c r="BV8" s="1195"/>
      <c r="BW8" s="1195"/>
      <c r="BX8" s="1195"/>
      <c r="BY8" s="1195"/>
      <c r="BZ8" s="1195"/>
      <c r="CA8" s="1195"/>
      <c r="CB8" s="1195"/>
      <c r="CC8" s="1195"/>
      <c r="CD8" s="1195"/>
      <c r="CE8" s="1195"/>
      <c r="CF8" s="1195"/>
      <c r="CG8" s="1195"/>
      <c r="CH8" s="1195"/>
      <c r="CI8" s="1195"/>
      <c r="CJ8" s="1195"/>
      <c r="CK8" s="1195"/>
      <c r="CL8" s="1195"/>
      <c r="CM8" s="1195"/>
      <c r="CN8" s="1195"/>
      <c r="CO8" s="1195"/>
      <c r="CP8" s="1195"/>
      <c r="CQ8" s="1195"/>
      <c r="CR8" s="1195"/>
      <c r="CS8" s="1195"/>
      <c r="CT8" s="1195"/>
      <c r="CU8" s="1195"/>
      <c r="CV8" s="1195"/>
      <c r="CW8" s="1195"/>
      <c r="CX8" s="1195"/>
      <c r="CY8" s="1195"/>
      <c r="CZ8" s="1195"/>
      <c r="DA8" s="1195"/>
      <c r="DB8" s="1195"/>
      <c r="DC8" s="1195"/>
      <c r="DD8" s="1195"/>
      <c r="DE8" s="1195"/>
    </row>
    <row r="9" spans="1:109" s="250" customFormat="1" ht="13.2" x14ac:dyDescent="0.2">
      <c r="A9" s="1195"/>
      <c r="B9" s="1195"/>
      <c r="C9" s="1195"/>
      <c r="D9" s="1195"/>
      <c r="E9" s="1195"/>
      <c r="F9" s="1195"/>
      <c r="G9" s="1195"/>
      <c r="H9" s="1195"/>
      <c r="I9" s="1195"/>
      <c r="J9" s="1195"/>
      <c r="K9" s="1195"/>
      <c r="L9" s="1195"/>
      <c r="M9" s="1195"/>
      <c r="N9" s="1195"/>
      <c r="O9" s="1195"/>
      <c r="P9" s="1195"/>
      <c r="Q9" s="1195"/>
      <c r="R9" s="1195"/>
      <c r="S9" s="1195"/>
      <c r="T9" s="1195"/>
      <c r="U9" s="1195"/>
      <c r="V9" s="1195"/>
      <c r="W9" s="1195"/>
      <c r="X9" s="1195"/>
      <c r="Y9" s="1195"/>
      <c r="Z9" s="1195"/>
      <c r="AA9" s="1195"/>
      <c r="AB9" s="1195"/>
      <c r="AC9" s="1195"/>
      <c r="AD9" s="1195"/>
      <c r="AE9" s="1195"/>
      <c r="AF9" s="1195"/>
      <c r="AG9" s="1195"/>
      <c r="AH9" s="1195"/>
      <c r="AI9" s="1195"/>
      <c r="AJ9" s="1195"/>
      <c r="AK9" s="1195"/>
      <c r="AL9" s="1195"/>
      <c r="AM9" s="1195"/>
      <c r="AN9" s="1195"/>
      <c r="AO9" s="1195"/>
      <c r="AP9" s="1195"/>
      <c r="AQ9" s="1195"/>
      <c r="AR9" s="1195"/>
      <c r="AS9" s="1195"/>
      <c r="AT9" s="1195"/>
      <c r="AU9" s="1195"/>
      <c r="AV9" s="1195"/>
      <c r="AW9" s="1195"/>
      <c r="AX9" s="1195"/>
      <c r="AY9" s="1195"/>
      <c r="AZ9" s="1195"/>
      <c r="BA9" s="1195"/>
      <c r="BB9" s="1195"/>
      <c r="BC9" s="1195"/>
      <c r="BD9" s="1195"/>
      <c r="BE9" s="1195"/>
      <c r="BF9" s="1195"/>
      <c r="BG9" s="1195"/>
      <c r="BH9" s="1195"/>
      <c r="BI9" s="1195"/>
      <c r="BJ9" s="1195"/>
      <c r="BK9" s="1195"/>
      <c r="BL9" s="1195"/>
      <c r="BM9" s="1195"/>
      <c r="BN9" s="1195"/>
      <c r="BO9" s="1195"/>
      <c r="BP9" s="1195"/>
      <c r="BQ9" s="1195"/>
      <c r="BR9" s="1195"/>
      <c r="BS9" s="1195"/>
      <c r="BT9" s="1195"/>
      <c r="BU9" s="1195"/>
      <c r="BV9" s="1195"/>
      <c r="BW9" s="1195"/>
      <c r="BX9" s="1195"/>
      <c r="BY9" s="1195"/>
      <c r="BZ9" s="1195"/>
      <c r="CA9" s="1195"/>
      <c r="CB9" s="1195"/>
      <c r="CC9" s="1195"/>
      <c r="CD9" s="1195"/>
      <c r="CE9" s="1195"/>
      <c r="CF9" s="1195"/>
      <c r="CG9" s="1195"/>
      <c r="CH9" s="1195"/>
      <c r="CI9" s="1195"/>
      <c r="CJ9" s="1195"/>
      <c r="CK9" s="1195"/>
      <c r="CL9" s="1195"/>
      <c r="CM9" s="1195"/>
      <c r="CN9" s="1195"/>
      <c r="CO9" s="1195"/>
      <c r="CP9" s="1195"/>
      <c r="CQ9" s="1195"/>
      <c r="CR9" s="1195"/>
      <c r="CS9" s="1195"/>
      <c r="CT9" s="1195"/>
      <c r="CU9" s="1195"/>
      <c r="CV9" s="1195"/>
      <c r="CW9" s="1195"/>
      <c r="CX9" s="1195"/>
      <c r="CY9" s="1195"/>
      <c r="CZ9" s="1195"/>
      <c r="DA9" s="1195"/>
      <c r="DB9" s="1195"/>
      <c r="DC9" s="1195"/>
      <c r="DD9" s="1195"/>
      <c r="DE9" s="1195"/>
    </row>
    <row r="10" spans="1:109" s="250" customFormat="1" ht="13.2" x14ac:dyDescent="0.2">
      <c r="A10" s="1195"/>
      <c r="B10" s="1195"/>
      <c r="C10" s="1195"/>
      <c r="D10" s="1195"/>
      <c r="E10" s="1195"/>
      <c r="F10" s="1195"/>
      <c r="G10" s="1195"/>
      <c r="H10" s="1195"/>
      <c r="I10" s="1195"/>
      <c r="J10" s="1195"/>
      <c r="K10" s="1195"/>
      <c r="L10" s="1195"/>
      <c r="M10" s="1195"/>
      <c r="N10" s="1195"/>
      <c r="O10" s="1195"/>
      <c r="P10" s="1195"/>
      <c r="Q10" s="1195"/>
      <c r="R10" s="1195"/>
      <c r="S10" s="1195"/>
      <c r="T10" s="1195"/>
      <c r="U10" s="1195"/>
      <c r="V10" s="1195"/>
      <c r="W10" s="1195"/>
      <c r="X10" s="1195"/>
      <c r="Y10" s="1195"/>
      <c r="Z10" s="1195"/>
      <c r="AA10" s="1195"/>
      <c r="AB10" s="1195"/>
      <c r="AC10" s="1195"/>
      <c r="AD10" s="1195"/>
      <c r="AE10" s="1195"/>
      <c r="AF10" s="1195"/>
      <c r="AG10" s="1195"/>
      <c r="AH10" s="1195"/>
      <c r="AI10" s="1195"/>
      <c r="AJ10" s="1195"/>
      <c r="AK10" s="1195"/>
      <c r="AL10" s="1195"/>
      <c r="AM10" s="1195"/>
      <c r="AN10" s="1195"/>
      <c r="AO10" s="1195"/>
      <c r="AP10" s="1195"/>
      <c r="AQ10" s="1195"/>
      <c r="AR10" s="1195"/>
      <c r="AS10" s="1195"/>
      <c r="AT10" s="1195"/>
      <c r="AU10" s="1195"/>
      <c r="AV10" s="1195"/>
      <c r="AW10" s="1195"/>
      <c r="AX10" s="1195"/>
      <c r="AY10" s="1195"/>
      <c r="AZ10" s="1195"/>
      <c r="BA10" s="1195"/>
      <c r="BB10" s="1195"/>
      <c r="BC10" s="1195"/>
      <c r="BD10" s="1195"/>
      <c r="BE10" s="1195"/>
      <c r="BF10" s="1195"/>
      <c r="BG10" s="1195"/>
      <c r="BH10" s="1195"/>
      <c r="BI10" s="1195"/>
      <c r="BJ10" s="1195"/>
      <c r="BK10" s="1195"/>
      <c r="BL10" s="1195"/>
      <c r="BM10" s="1195"/>
      <c r="BN10" s="1195"/>
      <c r="BO10" s="1195"/>
      <c r="BP10" s="1195"/>
      <c r="BQ10" s="1195"/>
      <c r="BR10" s="1195"/>
      <c r="BS10" s="1195"/>
      <c r="BT10" s="1195"/>
      <c r="BU10" s="1195"/>
      <c r="BV10" s="1195"/>
      <c r="BW10" s="1195"/>
      <c r="BX10" s="1195"/>
      <c r="BY10" s="1195"/>
      <c r="BZ10" s="1195"/>
      <c r="CA10" s="1195"/>
      <c r="CB10" s="1195"/>
      <c r="CC10" s="1195"/>
      <c r="CD10" s="1195"/>
      <c r="CE10" s="1195"/>
      <c r="CF10" s="1195"/>
      <c r="CG10" s="1195"/>
      <c r="CH10" s="1195"/>
      <c r="CI10" s="1195"/>
      <c r="CJ10" s="1195"/>
      <c r="CK10" s="1195"/>
      <c r="CL10" s="1195"/>
      <c r="CM10" s="1195"/>
      <c r="CN10" s="1195"/>
      <c r="CO10" s="1195"/>
      <c r="CP10" s="1195"/>
      <c r="CQ10" s="1195"/>
      <c r="CR10" s="1195"/>
      <c r="CS10" s="1195"/>
      <c r="CT10" s="1195"/>
      <c r="CU10" s="1195"/>
      <c r="CV10" s="1195"/>
      <c r="CW10" s="1195"/>
      <c r="CX10" s="1195"/>
      <c r="CY10" s="1195"/>
      <c r="CZ10" s="1195"/>
      <c r="DA10" s="1195"/>
      <c r="DB10" s="1195"/>
      <c r="DC10" s="1195"/>
      <c r="DD10" s="1195"/>
      <c r="DE10" s="1195"/>
    </row>
    <row r="11" spans="1:109" s="250" customFormat="1" ht="13.2" x14ac:dyDescent="0.2">
      <c r="A11" s="1195"/>
      <c r="B11" s="1195"/>
      <c r="C11" s="1195"/>
      <c r="D11" s="1195"/>
      <c r="E11" s="1195"/>
      <c r="F11" s="1195"/>
      <c r="G11" s="1195"/>
      <c r="H11" s="1195"/>
      <c r="I11" s="1195"/>
      <c r="J11" s="1195"/>
      <c r="K11" s="1195"/>
      <c r="L11" s="1195"/>
      <c r="M11" s="1195"/>
      <c r="N11" s="1195"/>
      <c r="O11" s="1195"/>
      <c r="P11" s="1195"/>
      <c r="Q11" s="1195"/>
      <c r="R11" s="1195"/>
      <c r="S11" s="1195"/>
      <c r="T11" s="1195"/>
      <c r="U11" s="1195"/>
      <c r="V11" s="1195"/>
      <c r="W11" s="1195"/>
      <c r="X11" s="1195"/>
      <c r="Y11" s="1195"/>
      <c r="Z11" s="1195"/>
      <c r="AA11" s="1195"/>
      <c r="AB11" s="1195"/>
      <c r="AC11" s="1195"/>
      <c r="AD11" s="1195"/>
      <c r="AE11" s="1195"/>
      <c r="AF11" s="1195"/>
      <c r="AG11" s="1195"/>
      <c r="AH11" s="1195"/>
      <c r="AI11" s="1195"/>
      <c r="AJ11" s="1195"/>
      <c r="AK11" s="1195"/>
      <c r="AL11" s="1195"/>
      <c r="AM11" s="1195"/>
      <c r="AN11" s="1195"/>
      <c r="AO11" s="1195"/>
      <c r="AP11" s="1195"/>
      <c r="AQ11" s="1195"/>
      <c r="AR11" s="1195"/>
      <c r="AS11" s="1195"/>
      <c r="AT11" s="1195"/>
      <c r="AU11" s="1195"/>
      <c r="AV11" s="1195"/>
      <c r="AW11" s="1195"/>
      <c r="AX11" s="1195"/>
      <c r="AY11" s="1195"/>
      <c r="AZ11" s="1195"/>
      <c r="BA11" s="1195"/>
      <c r="BB11" s="1195"/>
      <c r="BC11" s="1195"/>
      <c r="BD11" s="1195"/>
      <c r="BE11" s="1195"/>
      <c r="BF11" s="1195"/>
      <c r="BG11" s="1195"/>
      <c r="BH11" s="1195"/>
      <c r="BI11" s="1195"/>
      <c r="BJ11" s="1195"/>
      <c r="BK11" s="1195"/>
      <c r="BL11" s="1195"/>
      <c r="BM11" s="1195"/>
      <c r="BN11" s="1195"/>
      <c r="BO11" s="1195"/>
      <c r="BP11" s="1195"/>
      <c r="BQ11" s="1195"/>
      <c r="BR11" s="1195"/>
      <c r="BS11" s="1195"/>
      <c r="BT11" s="1195"/>
      <c r="BU11" s="1195"/>
      <c r="BV11" s="1195"/>
      <c r="BW11" s="1195"/>
      <c r="BX11" s="1195"/>
      <c r="BY11" s="1195"/>
      <c r="BZ11" s="1195"/>
      <c r="CA11" s="1195"/>
      <c r="CB11" s="1195"/>
      <c r="CC11" s="1195"/>
      <c r="CD11" s="1195"/>
      <c r="CE11" s="1195"/>
      <c r="CF11" s="1195"/>
      <c r="CG11" s="1195"/>
      <c r="CH11" s="1195"/>
      <c r="CI11" s="1195"/>
      <c r="CJ11" s="1195"/>
      <c r="CK11" s="1195"/>
      <c r="CL11" s="1195"/>
      <c r="CM11" s="1195"/>
      <c r="CN11" s="1195"/>
      <c r="CO11" s="1195"/>
      <c r="CP11" s="1195"/>
      <c r="CQ11" s="1195"/>
      <c r="CR11" s="1195"/>
      <c r="CS11" s="1195"/>
      <c r="CT11" s="1195"/>
      <c r="CU11" s="1195"/>
      <c r="CV11" s="1195"/>
      <c r="CW11" s="1195"/>
      <c r="CX11" s="1195"/>
      <c r="CY11" s="1195"/>
      <c r="CZ11" s="1195"/>
      <c r="DA11" s="1195"/>
      <c r="DB11" s="1195"/>
      <c r="DC11" s="1195"/>
      <c r="DD11" s="1195"/>
      <c r="DE11" s="1195"/>
    </row>
    <row r="12" spans="1:109" s="250" customFormat="1" ht="13.2" x14ac:dyDescent="0.2">
      <c r="A12" s="1195"/>
      <c r="B12" s="1195"/>
      <c r="C12" s="1195"/>
      <c r="D12" s="1195"/>
      <c r="E12" s="1195"/>
      <c r="F12" s="1195"/>
      <c r="G12" s="1195"/>
      <c r="H12" s="1195"/>
      <c r="I12" s="1195"/>
      <c r="J12" s="1195"/>
      <c r="K12" s="1195"/>
      <c r="L12" s="1195"/>
      <c r="M12" s="1195"/>
      <c r="N12" s="1195"/>
      <c r="O12" s="1195"/>
      <c r="P12" s="1195"/>
      <c r="Q12" s="1195"/>
      <c r="R12" s="1195"/>
      <c r="S12" s="1195"/>
      <c r="T12" s="1195"/>
      <c r="U12" s="1195"/>
      <c r="V12" s="1195"/>
      <c r="W12" s="1195"/>
      <c r="X12" s="1195"/>
      <c r="Y12" s="1195"/>
      <c r="Z12" s="1195"/>
      <c r="AA12" s="1195"/>
      <c r="AB12" s="1195"/>
      <c r="AC12" s="1195"/>
      <c r="AD12" s="1195"/>
      <c r="AE12" s="1195"/>
      <c r="AF12" s="1195"/>
      <c r="AG12" s="1195"/>
      <c r="AH12" s="1195"/>
      <c r="AI12" s="1195"/>
      <c r="AJ12" s="1195"/>
      <c r="AK12" s="1195"/>
      <c r="AL12" s="1195"/>
      <c r="AM12" s="1195"/>
      <c r="AN12" s="1195"/>
      <c r="AO12" s="1195"/>
      <c r="AP12" s="1195"/>
      <c r="AQ12" s="1195"/>
      <c r="AR12" s="1195"/>
      <c r="AS12" s="1195"/>
      <c r="AT12" s="1195"/>
      <c r="AU12" s="1195"/>
      <c r="AV12" s="1195"/>
      <c r="AW12" s="1195"/>
      <c r="AX12" s="1195"/>
      <c r="AY12" s="1195"/>
      <c r="AZ12" s="1195"/>
      <c r="BA12" s="1195"/>
      <c r="BB12" s="1195"/>
      <c r="BC12" s="1195"/>
      <c r="BD12" s="1195"/>
      <c r="BE12" s="1195"/>
      <c r="BF12" s="1195"/>
      <c r="BG12" s="1195"/>
      <c r="BH12" s="1195"/>
      <c r="BI12" s="1195"/>
      <c r="BJ12" s="1195"/>
      <c r="BK12" s="1195"/>
      <c r="BL12" s="1195"/>
      <c r="BM12" s="1195"/>
      <c r="BN12" s="1195"/>
      <c r="BO12" s="1195"/>
      <c r="BP12" s="1195"/>
      <c r="BQ12" s="1195"/>
      <c r="BR12" s="1195"/>
      <c r="BS12" s="1195"/>
      <c r="BT12" s="1195"/>
      <c r="BU12" s="1195"/>
      <c r="BV12" s="1195"/>
      <c r="BW12" s="1195"/>
      <c r="BX12" s="1195"/>
      <c r="BY12" s="1195"/>
      <c r="BZ12" s="1195"/>
      <c r="CA12" s="1195"/>
      <c r="CB12" s="1195"/>
      <c r="CC12" s="1195"/>
      <c r="CD12" s="1195"/>
      <c r="CE12" s="1195"/>
      <c r="CF12" s="1195"/>
      <c r="CG12" s="1195"/>
      <c r="CH12" s="1195"/>
      <c r="CI12" s="1195"/>
      <c r="CJ12" s="1195"/>
      <c r="CK12" s="1195"/>
      <c r="CL12" s="1195"/>
      <c r="CM12" s="1195"/>
      <c r="CN12" s="1195"/>
      <c r="CO12" s="1195"/>
      <c r="CP12" s="1195"/>
      <c r="CQ12" s="1195"/>
      <c r="CR12" s="1195"/>
      <c r="CS12" s="1195"/>
      <c r="CT12" s="1195"/>
      <c r="CU12" s="1195"/>
      <c r="CV12" s="1195"/>
      <c r="CW12" s="1195"/>
      <c r="CX12" s="1195"/>
      <c r="CY12" s="1195"/>
      <c r="CZ12" s="1195"/>
      <c r="DA12" s="1195"/>
      <c r="DB12" s="1195"/>
      <c r="DC12" s="1195"/>
      <c r="DD12" s="1195"/>
      <c r="DE12" s="1195"/>
    </row>
    <row r="13" spans="1:109" s="250" customFormat="1" ht="13.2" x14ac:dyDescent="0.2">
      <c r="A13" s="1195"/>
      <c r="B13" s="1195"/>
      <c r="C13" s="1195"/>
      <c r="D13" s="1195"/>
      <c r="E13" s="1195"/>
      <c r="F13" s="1195"/>
      <c r="G13" s="1195"/>
      <c r="H13" s="1195"/>
      <c r="I13" s="1195"/>
      <c r="J13" s="1195"/>
      <c r="K13" s="1195"/>
      <c r="L13" s="1195"/>
      <c r="M13" s="1195"/>
      <c r="N13" s="1195"/>
      <c r="O13" s="1195"/>
      <c r="P13" s="1195"/>
      <c r="Q13" s="1195"/>
      <c r="R13" s="1195"/>
      <c r="S13" s="1195"/>
      <c r="T13" s="1195"/>
      <c r="U13" s="1195"/>
      <c r="V13" s="1195"/>
      <c r="W13" s="1195"/>
      <c r="X13" s="1195"/>
      <c r="Y13" s="1195"/>
      <c r="Z13" s="1195"/>
      <c r="AA13" s="1195"/>
      <c r="AB13" s="1195"/>
      <c r="AC13" s="1195"/>
      <c r="AD13" s="1195"/>
      <c r="AE13" s="1195"/>
      <c r="AF13" s="1195"/>
      <c r="AG13" s="1195"/>
      <c r="AH13" s="1195"/>
      <c r="AI13" s="1195"/>
      <c r="AJ13" s="1195"/>
      <c r="AK13" s="1195"/>
      <c r="AL13" s="1195"/>
      <c r="AM13" s="1195"/>
      <c r="AN13" s="1195"/>
      <c r="AO13" s="1195"/>
      <c r="AP13" s="1195"/>
      <c r="AQ13" s="1195"/>
      <c r="AR13" s="1195"/>
      <c r="AS13" s="1195"/>
      <c r="AT13" s="1195"/>
      <c r="AU13" s="1195"/>
      <c r="AV13" s="1195"/>
      <c r="AW13" s="1195"/>
      <c r="AX13" s="1195"/>
      <c r="AY13" s="1195"/>
      <c r="AZ13" s="1195"/>
      <c r="BA13" s="1195"/>
      <c r="BB13" s="1195"/>
      <c r="BC13" s="1195"/>
      <c r="BD13" s="1195"/>
      <c r="BE13" s="1195"/>
      <c r="BF13" s="1195"/>
      <c r="BG13" s="1195"/>
      <c r="BH13" s="1195"/>
      <c r="BI13" s="1195"/>
      <c r="BJ13" s="1195"/>
      <c r="BK13" s="1195"/>
      <c r="BL13" s="1195"/>
      <c r="BM13" s="1195"/>
      <c r="BN13" s="1195"/>
      <c r="BO13" s="1195"/>
      <c r="BP13" s="1195"/>
      <c r="BQ13" s="1195"/>
      <c r="BR13" s="1195"/>
      <c r="BS13" s="1195"/>
      <c r="BT13" s="1195"/>
      <c r="BU13" s="1195"/>
      <c r="BV13" s="1195"/>
      <c r="BW13" s="1195"/>
      <c r="BX13" s="1195"/>
      <c r="BY13" s="1195"/>
      <c r="BZ13" s="1195"/>
      <c r="CA13" s="1195"/>
      <c r="CB13" s="1195"/>
      <c r="CC13" s="1195"/>
      <c r="CD13" s="1195"/>
      <c r="CE13" s="1195"/>
      <c r="CF13" s="1195"/>
      <c r="CG13" s="1195"/>
      <c r="CH13" s="1195"/>
      <c r="CI13" s="1195"/>
      <c r="CJ13" s="1195"/>
      <c r="CK13" s="1195"/>
      <c r="CL13" s="1195"/>
      <c r="CM13" s="1195"/>
      <c r="CN13" s="1195"/>
      <c r="CO13" s="1195"/>
      <c r="CP13" s="1195"/>
      <c r="CQ13" s="1195"/>
      <c r="CR13" s="1195"/>
      <c r="CS13" s="1195"/>
      <c r="CT13" s="1195"/>
      <c r="CU13" s="1195"/>
      <c r="CV13" s="1195"/>
      <c r="CW13" s="1195"/>
      <c r="CX13" s="1195"/>
      <c r="CY13" s="1195"/>
      <c r="CZ13" s="1195"/>
      <c r="DA13" s="1195"/>
      <c r="DB13" s="1195"/>
      <c r="DC13" s="1195"/>
      <c r="DD13" s="1195"/>
      <c r="DE13" s="1195"/>
    </row>
    <row r="14" spans="1:109" s="250" customFormat="1" ht="13.2" x14ac:dyDescent="0.2">
      <c r="A14" s="1195"/>
      <c r="B14" s="1195"/>
      <c r="C14" s="1195"/>
      <c r="D14" s="1195"/>
      <c r="E14" s="1195"/>
      <c r="F14" s="1195"/>
      <c r="G14" s="1195"/>
      <c r="H14" s="1195"/>
      <c r="I14" s="1195"/>
      <c r="J14" s="1195"/>
      <c r="K14" s="1195"/>
      <c r="L14" s="1195"/>
      <c r="M14" s="1195"/>
      <c r="N14" s="1195"/>
      <c r="O14" s="1195"/>
      <c r="P14" s="1195"/>
      <c r="Q14" s="1195"/>
      <c r="R14" s="1195"/>
      <c r="S14" s="1195"/>
      <c r="T14" s="1195"/>
      <c r="U14" s="1195"/>
      <c r="V14" s="1195"/>
      <c r="W14" s="1195"/>
      <c r="X14" s="1195"/>
      <c r="Y14" s="1195"/>
      <c r="Z14" s="1195"/>
      <c r="AA14" s="1195"/>
      <c r="AB14" s="1195"/>
      <c r="AC14" s="1195"/>
      <c r="AD14" s="1195"/>
      <c r="AE14" s="1195"/>
      <c r="AF14" s="1195"/>
      <c r="AG14" s="1195"/>
      <c r="AH14" s="1195"/>
      <c r="AI14" s="1195"/>
      <c r="AJ14" s="1195"/>
      <c r="AK14" s="1195"/>
      <c r="AL14" s="1195"/>
      <c r="AM14" s="1195"/>
      <c r="AN14" s="1195"/>
      <c r="AO14" s="1195"/>
      <c r="AP14" s="1195"/>
      <c r="AQ14" s="1195"/>
      <c r="AR14" s="1195"/>
      <c r="AS14" s="1195"/>
      <c r="AT14" s="1195"/>
      <c r="AU14" s="1195"/>
      <c r="AV14" s="1195"/>
      <c r="AW14" s="1195"/>
      <c r="AX14" s="1195"/>
      <c r="AY14" s="1195"/>
      <c r="AZ14" s="1195"/>
      <c r="BA14" s="1195"/>
      <c r="BB14" s="1195"/>
      <c r="BC14" s="1195"/>
      <c r="BD14" s="1195"/>
      <c r="BE14" s="1195"/>
      <c r="BF14" s="1195"/>
      <c r="BG14" s="1195"/>
      <c r="BH14" s="1195"/>
      <c r="BI14" s="1195"/>
      <c r="BJ14" s="1195"/>
      <c r="BK14" s="1195"/>
      <c r="BL14" s="1195"/>
      <c r="BM14" s="1195"/>
      <c r="BN14" s="1195"/>
      <c r="BO14" s="1195"/>
      <c r="BP14" s="1195"/>
      <c r="BQ14" s="1195"/>
      <c r="BR14" s="1195"/>
      <c r="BS14" s="1195"/>
      <c r="BT14" s="1195"/>
      <c r="BU14" s="1195"/>
      <c r="BV14" s="1195"/>
      <c r="BW14" s="1195"/>
      <c r="BX14" s="1195"/>
      <c r="BY14" s="1195"/>
      <c r="BZ14" s="1195"/>
      <c r="CA14" s="1195"/>
      <c r="CB14" s="1195"/>
      <c r="CC14" s="1195"/>
      <c r="CD14" s="1195"/>
      <c r="CE14" s="1195"/>
      <c r="CF14" s="1195"/>
      <c r="CG14" s="1195"/>
      <c r="CH14" s="1195"/>
      <c r="CI14" s="1195"/>
      <c r="CJ14" s="1195"/>
      <c r="CK14" s="1195"/>
      <c r="CL14" s="1195"/>
      <c r="CM14" s="1195"/>
      <c r="CN14" s="1195"/>
      <c r="CO14" s="1195"/>
      <c r="CP14" s="1195"/>
      <c r="CQ14" s="1195"/>
      <c r="CR14" s="1195"/>
      <c r="CS14" s="1195"/>
      <c r="CT14" s="1195"/>
      <c r="CU14" s="1195"/>
      <c r="CV14" s="1195"/>
      <c r="CW14" s="1195"/>
      <c r="CX14" s="1195"/>
      <c r="CY14" s="1195"/>
      <c r="CZ14" s="1195"/>
      <c r="DA14" s="1195"/>
      <c r="DB14" s="1195"/>
      <c r="DC14" s="1195"/>
      <c r="DD14" s="1195"/>
      <c r="DE14" s="1195"/>
    </row>
    <row r="15" spans="1:109" s="250" customFormat="1" ht="13.2" x14ac:dyDescent="0.2">
      <c r="A15" s="252"/>
      <c r="B15" s="1195"/>
      <c r="C15" s="1195"/>
      <c r="D15" s="1195"/>
      <c r="E15" s="1195"/>
      <c r="F15" s="1195"/>
      <c r="G15" s="1195"/>
      <c r="H15" s="1195"/>
      <c r="I15" s="1195"/>
      <c r="J15" s="1195"/>
      <c r="K15" s="1195"/>
      <c r="L15" s="1195"/>
      <c r="M15" s="1195"/>
      <c r="N15" s="1195"/>
      <c r="O15" s="1195"/>
      <c r="P15" s="1195"/>
      <c r="Q15" s="1195"/>
      <c r="R15" s="1195"/>
      <c r="S15" s="1195"/>
      <c r="T15" s="1195"/>
      <c r="U15" s="1195"/>
      <c r="V15" s="1195"/>
      <c r="W15" s="1195"/>
      <c r="X15" s="1195"/>
      <c r="Y15" s="1195"/>
      <c r="Z15" s="1195"/>
      <c r="AA15" s="1195"/>
      <c r="AB15" s="1195"/>
      <c r="AC15" s="1195"/>
      <c r="AD15" s="1195"/>
      <c r="AE15" s="1195"/>
      <c r="AF15" s="1195"/>
      <c r="AG15" s="1195"/>
      <c r="AH15" s="1195"/>
      <c r="AI15" s="1195"/>
      <c r="AJ15" s="1195"/>
      <c r="AK15" s="1195"/>
      <c r="AL15" s="1195"/>
      <c r="AM15" s="1195"/>
      <c r="AN15" s="1195"/>
      <c r="AO15" s="1195"/>
      <c r="AP15" s="1195"/>
      <c r="AQ15" s="1195"/>
      <c r="AR15" s="1195"/>
      <c r="AS15" s="1195"/>
      <c r="AT15" s="1195"/>
      <c r="AU15" s="1195"/>
      <c r="AV15" s="1195"/>
      <c r="AW15" s="1195"/>
      <c r="AX15" s="1195"/>
      <c r="AY15" s="1195"/>
      <c r="AZ15" s="1195"/>
      <c r="BA15" s="1195"/>
      <c r="BB15" s="1195"/>
      <c r="BC15" s="1195"/>
      <c r="BD15" s="1195"/>
      <c r="BE15" s="1195"/>
      <c r="BF15" s="1195"/>
      <c r="BG15" s="1195"/>
      <c r="BH15" s="1195"/>
      <c r="BI15" s="1195"/>
      <c r="BJ15" s="1195"/>
      <c r="BK15" s="1195"/>
      <c r="BL15" s="1195"/>
      <c r="BM15" s="1195"/>
      <c r="BN15" s="1195"/>
      <c r="BO15" s="1195"/>
      <c r="BP15" s="1195"/>
      <c r="BQ15" s="1195"/>
      <c r="BR15" s="1195"/>
      <c r="BS15" s="1195"/>
      <c r="BT15" s="1195"/>
      <c r="BU15" s="1195"/>
      <c r="BV15" s="1195"/>
      <c r="BW15" s="1195"/>
      <c r="BX15" s="1195"/>
      <c r="BY15" s="1195"/>
      <c r="BZ15" s="1195"/>
      <c r="CA15" s="1195"/>
      <c r="CB15" s="1195"/>
      <c r="CC15" s="1195"/>
      <c r="CD15" s="1195"/>
      <c r="CE15" s="1195"/>
      <c r="CF15" s="1195"/>
      <c r="CG15" s="1195"/>
      <c r="CH15" s="1195"/>
      <c r="CI15" s="1195"/>
      <c r="CJ15" s="1195"/>
      <c r="CK15" s="1195"/>
      <c r="CL15" s="1195"/>
      <c r="CM15" s="1195"/>
      <c r="CN15" s="1195"/>
      <c r="CO15" s="1195"/>
      <c r="CP15" s="1195"/>
      <c r="CQ15" s="1195"/>
      <c r="CR15" s="1195"/>
      <c r="CS15" s="1195"/>
      <c r="CT15" s="1195"/>
      <c r="CU15" s="1195"/>
      <c r="CV15" s="1195"/>
      <c r="CW15" s="1195"/>
      <c r="CX15" s="1195"/>
      <c r="CY15" s="1195"/>
      <c r="CZ15" s="1195"/>
      <c r="DA15" s="1195"/>
      <c r="DB15" s="1195"/>
      <c r="DC15" s="1195"/>
      <c r="DD15" s="1195"/>
      <c r="DE15" s="1195"/>
    </row>
    <row r="16" spans="1:109" s="250" customFormat="1" ht="13.2" x14ac:dyDescent="0.2">
      <c r="A16" s="252"/>
      <c r="B16" s="1195"/>
      <c r="C16" s="1195"/>
      <c r="D16" s="1195"/>
      <c r="E16" s="1195"/>
      <c r="F16" s="1195"/>
      <c r="G16" s="1195"/>
      <c r="H16" s="1195"/>
      <c r="I16" s="1195"/>
      <c r="J16" s="1195"/>
      <c r="K16" s="1195"/>
      <c r="L16" s="1195"/>
      <c r="M16" s="1195"/>
      <c r="N16" s="1195"/>
      <c r="O16" s="1195"/>
      <c r="P16" s="1195"/>
      <c r="Q16" s="1195"/>
      <c r="R16" s="1195"/>
      <c r="S16" s="1195"/>
      <c r="T16" s="1195"/>
      <c r="U16" s="1195"/>
      <c r="V16" s="1195"/>
      <c r="W16" s="1195"/>
      <c r="X16" s="1195"/>
      <c r="Y16" s="1195"/>
      <c r="Z16" s="1195"/>
      <c r="AA16" s="1195"/>
      <c r="AB16" s="1195"/>
      <c r="AC16" s="1195"/>
      <c r="AD16" s="1195"/>
      <c r="AE16" s="1195"/>
      <c r="AF16" s="1195"/>
      <c r="AG16" s="1195"/>
      <c r="AH16" s="1195"/>
      <c r="AI16" s="1195"/>
      <c r="AJ16" s="1195"/>
      <c r="AK16" s="1195"/>
      <c r="AL16" s="1195"/>
      <c r="AM16" s="1195"/>
      <c r="AN16" s="1195"/>
      <c r="AO16" s="1195"/>
      <c r="AP16" s="1195"/>
      <c r="AQ16" s="1195"/>
      <c r="AR16" s="1195"/>
      <c r="AS16" s="1195"/>
      <c r="AT16" s="1195"/>
      <c r="AU16" s="1195"/>
      <c r="AV16" s="1195"/>
      <c r="AW16" s="1195"/>
      <c r="AX16" s="1195"/>
      <c r="AY16" s="1195"/>
      <c r="AZ16" s="1195"/>
      <c r="BA16" s="1195"/>
      <c r="BB16" s="1195"/>
      <c r="BC16" s="1195"/>
      <c r="BD16" s="1195"/>
      <c r="BE16" s="1195"/>
      <c r="BF16" s="1195"/>
      <c r="BG16" s="1195"/>
      <c r="BH16" s="1195"/>
      <c r="BI16" s="1195"/>
      <c r="BJ16" s="1195"/>
      <c r="BK16" s="1195"/>
      <c r="BL16" s="1195"/>
      <c r="BM16" s="1195"/>
      <c r="BN16" s="1195"/>
      <c r="BO16" s="1195"/>
      <c r="BP16" s="1195"/>
      <c r="BQ16" s="1195"/>
      <c r="BR16" s="1195"/>
      <c r="BS16" s="1195"/>
      <c r="BT16" s="1195"/>
      <c r="BU16" s="1195"/>
      <c r="BV16" s="1195"/>
      <c r="BW16" s="1195"/>
      <c r="BX16" s="1195"/>
      <c r="BY16" s="1195"/>
      <c r="BZ16" s="1195"/>
      <c r="CA16" s="1195"/>
      <c r="CB16" s="1195"/>
      <c r="CC16" s="1195"/>
      <c r="CD16" s="1195"/>
      <c r="CE16" s="1195"/>
      <c r="CF16" s="1195"/>
      <c r="CG16" s="1195"/>
      <c r="CH16" s="1195"/>
      <c r="CI16" s="1195"/>
      <c r="CJ16" s="1195"/>
      <c r="CK16" s="1195"/>
      <c r="CL16" s="1195"/>
      <c r="CM16" s="1195"/>
      <c r="CN16" s="1195"/>
      <c r="CO16" s="1195"/>
      <c r="CP16" s="1195"/>
      <c r="CQ16" s="1195"/>
      <c r="CR16" s="1195"/>
      <c r="CS16" s="1195"/>
      <c r="CT16" s="1195"/>
      <c r="CU16" s="1195"/>
      <c r="CV16" s="1195"/>
      <c r="CW16" s="1195"/>
      <c r="CX16" s="1195"/>
      <c r="CY16" s="1195"/>
      <c r="CZ16" s="1195"/>
      <c r="DA16" s="1195"/>
      <c r="DB16" s="1195"/>
      <c r="DC16" s="1195"/>
      <c r="DD16" s="1195"/>
      <c r="DE16" s="1195"/>
    </row>
    <row r="17" spans="1:109" s="250" customFormat="1" ht="13.2" x14ac:dyDescent="0.2">
      <c r="A17" s="252"/>
      <c r="B17" s="1195"/>
      <c r="C17" s="1195"/>
      <c r="D17" s="1195"/>
      <c r="E17" s="1195"/>
      <c r="F17" s="1195"/>
      <c r="G17" s="1195"/>
      <c r="H17" s="1195"/>
      <c r="I17" s="1195"/>
      <c r="J17" s="1195"/>
      <c r="K17" s="1195"/>
      <c r="L17" s="1195"/>
      <c r="M17" s="1195"/>
      <c r="N17" s="1195"/>
      <c r="O17" s="1195"/>
      <c r="P17" s="1195"/>
      <c r="Q17" s="1195"/>
      <c r="R17" s="1195"/>
      <c r="S17" s="1195"/>
      <c r="T17" s="1195"/>
      <c r="U17" s="1195"/>
      <c r="V17" s="1195"/>
      <c r="W17" s="1195"/>
      <c r="X17" s="1195"/>
      <c r="Y17" s="1195"/>
      <c r="Z17" s="1195"/>
      <c r="AA17" s="1195"/>
      <c r="AB17" s="1195"/>
      <c r="AC17" s="1195"/>
      <c r="AD17" s="1195"/>
      <c r="AE17" s="1195"/>
      <c r="AF17" s="1195"/>
      <c r="AG17" s="1195"/>
      <c r="AH17" s="1195"/>
      <c r="AI17" s="1195"/>
      <c r="AJ17" s="1195"/>
      <c r="AK17" s="1195"/>
      <c r="AL17" s="1195"/>
      <c r="AM17" s="1195"/>
      <c r="AN17" s="1195"/>
      <c r="AO17" s="1195"/>
      <c r="AP17" s="1195"/>
      <c r="AQ17" s="1195"/>
      <c r="AR17" s="1195"/>
      <c r="AS17" s="1195"/>
      <c r="AT17" s="1195"/>
      <c r="AU17" s="1195"/>
      <c r="AV17" s="1195"/>
      <c r="AW17" s="1195"/>
      <c r="AX17" s="1195"/>
      <c r="AY17" s="1195"/>
      <c r="AZ17" s="1195"/>
      <c r="BA17" s="1195"/>
      <c r="BB17" s="1195"/>
      <c r="BC17" s="1195"/>
      <c r="BD17" s="1195"/>
      <c r="BE17" s="1195"/>
      <c r="BF17" s="1195"/>
      <c r="BG17" s="1195"/>
      <c r="BH17" s="1195"/>
      <c r="BI17" s="1195"/>
      <c r="BJ17" s="1195"/>
      <c r="BK17" s="1195"/>
      <c r="BL17" s="1195"/>
      <c r="BM17" s="1195"/>
      <c r="BN17" s="1195"/>
      <c r="BO17" s="1195"/>
      <c r="BP17" s="1195"/>
      <c r="BQ17" s="1195"/>
      <c r="BR17" s="1195"/>
      <c r="BS17" s="1195"/>
      <c r="BT17" s="1195"/>
      <c r="BU17" s="1195"/>
      <c r="BV17" s="1195"/>
      <c r="BW17" s="1195"/>
      <c r="BX17" s="1195"/>
      <c r="BY17" s="1195"/>
      <c r="BZ17" s="1195"/>
      <c r="CA17" s="1195"/>
      <c r="CB17" s="1195"/>
      <c r="CC17" s="1195"/>
      <c r="CD17" s="1195"/>
      <c r="CE17" s="1195"/>
      <c r="CF17" s="1195"/>
      <c r="CG17" s="1195"/>
      <c r="CH17" s="1195"/>
      <c r="CI17" s="1195"/>
      <c r="CJ17" s="1195"/>
      <c r="CK17" s="1195"/>
      <c r="CL17" s="1195"/>
      <c r="CM17" s="1195"/>
      <c r="CN17" s="1195"/>
      <c r="CO17" s="1195"/>
      <c r="CP17" s="1195"/>
      <c r="CQ17" s="1195"/>
      <c r="CR17" s="1195"/>
      <c r="CS17" s="1195"/>
      <c r="CT17" s="1195"/>
      <c r="CU17" s="1195"/>
      <c r="CV17" s="1195"/>
      <c r="CW17" s="1195"/>
      <c r="CX17" s="1195"/>
      <c r="CY17" s="1195"/>
      <c r="CZ17" s="1195"/>
      <c r="DA17" s="1195"/>
      <c r="DB17" s="1195"/>
      <c r="DC17" s="1195"/>
      <c r="DD17" s="1195"/>
      <c r="DE17" s="1195"/>
    </row>
    <row r="18" spans="1:109" s="250" customFormat="1" ht="13.2" x14ac:dyDescent="0.2">
      <c r="A18" s="252"/>
      <c r="B18" s="1195"/>
      <c r="C18" s="1195"/>
      <c r="D18" s="1195"/>
      <c r="E18" s="1195"/>
      <c r="F18" s="1195"/>
      <c r="G18" s="1195"/>
      <c r="H18" s="1195"/>
      <c r="I18" s="1195"/>
      <c r="J18" s="1195"/>
      <c r="K18" s="1195"/>
      <c r="L18" s="1195"/>
      <c r="M18" s="1195"/>
      <c r="N18" s="1195"/>
      <c r="O18" s="1195"/>
      <c r="P18" s="1195"/>
      <c r="Q18" s="1195"/>
      <c r="R18" s="1195"/>
      <c r="S18" s="1195"/>
      <c r="T18" s="1195"/>
      <c r="U18" s="1195"/>
      <c r="V18" s="1195"/>
      <c r="W18" s="1195"/>
      <c r="X18" s="1195"/>
      <c r="Y18" s="1195"/>
      <c r="Z18" s="1195"/>
      <c r="AA18" s="1195"/>
      <c r="AB18" s="1195"/>
      <c r="AC18" s="1195"/>
      <c r="AD18" s="1195"/>
      <c r="AE18" s="1195"/>
      <c r="AF18" s="1195"/>
      <c r="AG18" s="1195"/>
      <c r="AH18" s="1195"/>
      <c r="AI18" s="1195"/>
      <c r="AJ18" s="1195"/>
      <c r="AK18" s="1195"/>
      <c r="AL18" s="1195"/>
      <c r="AM18" s="1195"/>
      <c r="AN18" s="1195"/>
      <c r="AO18" s="1195"/>
      <c r="AP18" s="1195"/>
      <c r="AQ18" s="1195"/>
      <c r="AR18" s="1195"/>
      <c r="AS18" s="1195"/>
      <c r="AT18" s="1195"/>
      <c r="AU18" s="1195"/>
      <c r="AV18" s="1195"/>
      <c r="AW18" s="1195"/>
      <c r="AX18" s="1195"/>
      <c r="AY18" s="1195"/>
      <c r="AZ18" s="1195"/>
      <c r="BA18" s="1195"/>
      <c r="BB18" s="1195"/>
      <c r="BC18" s="1195"/>
      <c r="BD18" s="1195"/>
      <c r="BE18" s="1195"/>
      <c r="BF18" s="1195"/>
      <c r="BG18" s="1195"/>
      <c r="BH18" s="1195"/>
      <c r="BI18" s="1195"/>
      <c r="BJ18" s="1195"/>
      <c r="BK18" s="1195"/>
      <c r="BL18" s="1195"/>
      <c r="BM18" s="1195"/>
      <c r="BN18" s="1195"/>
      <c r="BO18" s="1195"/>
      <c r="BP18" s="1195"/>
      <c r="BQ18" s="1195"/>
      <c r="BR18" s="1195"/>
      <c r="BS18" s="1195"/>
      <c r="BT18" s="1195"/>
      <c r="BU18" s="1195"/>
      <c r="BV18" s="1195"/>
      <c r="BW18" s="1195"/>
      <c r="BX18" s="1195"/>
      <c r="BY18" s="1195"/>
      <c r="BZ18" s="1195"/>
      <c r="CA18" s="1195"/>
      <c r="CB18" s="1195"/>
      <c r="CC18" s="1195"/>
      <c r="CD18" s="1195"/>
      <c r="CE18" s="1195"/>
      <c r="CF18" s="1195"/>
      <c r="CG18" s="1195"/>
      <c r="CH18" s="1195"/>
      <c r="CI18" s="1195"/>
      <c r="CJ18" s="1195"/>
      <c r="CK18" s="1195"/>
      <c r="CL18" s="1195"/>
      <c r="CM18" s="1195"/>
      <c r="CN18" s="1195"/>
      <c r="CO18" s="1195"/>
      <c r="CP18" s="1195"/>
      <c r="CQ18" s="1195"/>
      <c r="CR18" s="1195"/>
      <c r="CS18" s="1195"/>
      <c r="CT18" s="1195"/>
      <c r="CU18" s="1195"/>
      <c r="CV18" s="1195"/>
      <c r="CW18" s="1195"/>
      <c r="CX18" s="1195"/>
      <c r="CY18" s="1195"/>
      <c r="CZ18" s="1195"/>
      <c r="DA18" s="1195"/>
      <c r="DB18" s="1195"/>
      <c r="DC18" s="1195"/>
      <c r="DD18" s="1195"/>
      <c r="DE18" s="1195"/>
    </row>
    <row r="19" spans="1:109" ht="13.2" x14ac:dyDescent="0.2">
      <c r="DD19" s="252"/>
      <c r="DE19" s="252"/>
    </row>
    <row r="20" spans="1:109" ht="13.2" x14ac:dyDescent="0.2">
      <c r="DD20" s="252"/>
      <c r="DE20" s="252"/>
    </row>
    <row r="21" spans="1:109" ht="17.25" customHeight="1" x14ac:dyDescent="0.2">
      <c r="B21" s="1196"/>
      <c r="C21" s="254"/>
      <c r="D21" s="254"/>
      <c r="E21" s="254"/>
      <c r="F21" s="254"/>
      <c r="G21" s="254"/>
      <c r="H21" s="254"/>
      <c r="I21" s="254"/>
      <c r="J21" s="254"/>
      <c r="K21" s="254"/>
      <c r="L21" s="254"/>
      <c r="M21" s="254"/>
      <c r="N21" s="1197"/>
      <c r="O21" s="254"/>
      <c r="P21" s="254"/>
      <c r="Q21" s="254"/>
      <c r="R21" s="254"/>
      <c r="S21" s="254"/>
      <c r="T21" s="254"/>
      <c r="U21" s="254"/>
      <c r="V21" s="254"/>
      <c r="W21" s="254"/>
      <c r="X21" s="254"/>
      <c r="Y21" s="254"/>
      <c r="Z21" s="254"/>
      <c r="AA21" s="254"/>
      <c r="AB21" s="254"/>
      <c r="AC21" s="254"/>
      <c r="AD21" s="254"/>
      <c r="AE21" s="254"/>
      <c r="AF21" s="254"/>
      <c r="AG21" s="254"/>
      <c r="AH21" s="254"/>
      <c r="AI21" s="254"/>
      <c r="AJ21" s="254"/>
      <c r="AK21" s="254"/>
      <c r="AL21" s="254"/>
      <c r="AM21" s="254"/>
      <c r="AN21" s="254"/>
      <c r="AO21" s="254"/>
      <c r="AP21" s="254"/>
      <c r="AQ21" s="254"/>
      <c r="AR21" s="254"/>
      <c r="AS21" s="254"/>
      <c r="AT21" s="1197"/>
      <c r="AU21" s="254"/>
      <c r="AV21" s="254"/>
      <c r="AW21" s="254"/>
      <c r="AX21" s="254"/>
      <c r="AY21" s="254"/>
      <c r="AZ21" s="254"/>
      <c r="BA21" s="254"/>
      <c r="BB21" s="254"/>
      <c r="BC21" s="254"/>
      <c r="BD21" s="254"/>
      <c r="BE21" s="254"/>
      <c r="BF21" s="1197"/>
      <c r="BG21" s="254"/>
      <c r="BH21" s="254"/>
      <c r="BI21" s="254"/>
      <c r="BJ21" s="254"/>
      <c r="BK21" s="254"/>
      <c r="BL21" s="254"/>
      <c r="BM21" s="254"/>
      <c r="BN21" s="254"/>
      <c r="BO21" s="254"/>
      <c r="BP21" s="254"/>
      <c r="BQ21" s="254"/>
      <c r="BR21" s="1197"/>
      <c r="BS21" s="254"/>
      <c r="BT21" s="254"/>
      <c r="BU21" s="254"/>
      <c r="BV21" s="254"/>
      <c r="BW21" s="254"/>
      <c r="BX21" s="254"/>
      <c r="BY21" s="254"/>
      <c r="BZ21" s="254"/>
      <c r="CA21" s="254"/>
      <c r="CB21" s="254"/>
      <c r="CC21" s="254"/>
      <c r="CD21" s="1197"/>
      <c r="CE21" s="254"/>
      <c r="CF21" s="254"/>
      <c r="CG21" s="254"/>
      <c r="CH21" s="254"/>
      <c r="CI21" s="254"/>
      <c r="CJ21" s="254"/>
      <c r="CK21" s="254"/>
      <c r="CL21" s="254"/>
      <c r="CM21" s="254"/>
      <c r="CN21" s="254"/>
      <c r="CO21" s="254"/>
      <c r="CP21" s="1197"/>
      <c r="CQ21" s="254"/>
      <c r="CR21" s="254"/>
      <c r="CS21" s="254"/>
      <c r="CT21" s="254"/>
      <c r="CU21" s="254"/>
      <c r="CV21" s="254"/>
      <c r="CW21" s="254"/>
      <c r="CX21" s="254"/>
      <c r="CY21" s="254"/>
      <c r="CZ21" s="254"/>
      <c r="DA21" s="254"/>
      <c r="DB21" s="1197"/>
      <c r="DC21" s="254"/>
      <c r="DD21" s="255"/>
      <c r="DE21" s="252"/>
    </row>
    <row r="22" spans="1:109" ht="17.25" customHeight="1" x14ac:dyDescent="0.2">
      <c r="B22" s="256"/>
    </row>
    <row r="23" spans="1:109" ht="13.2" x14ac:dyDescent="0.2">
      <c r="B23" s="256"/>
    </row>
    <row r="24" spans="1:109" ht="13.2" x14ac:dyDescent="0.2">
      <c r="B24" s="256"/>
    </row>
    <row r="25" spans="1:109" ht="13.2" x14ac:dyDescent="0.2">
      <c r="B25" s="256"/>
    </row>
    <row r="26" spans="1:109" ht="13.2" x14ac:dyDescent="0.2">
      <c r="B26" s="256"/>
    </row>
    <row r="27" spans="1:109" ht="13.2" x14ac:dyDescent="0.2">
      <c r="B27" s="256"/>
    </row>
    <row r="28" spans="1:109" ht="13.2" x14ac:dyDescent="0.2">
      <c r="B28" s="256"/>
    </row>
    <row r="29" spans="1:109" ht="13.2" x14ac:dyDescent="0.2">
      <c r="B29" s="256"/>
    </row>
    <row r="30" spans="1:109" ht="13.2" x14ac:dyDescent="0.2">
      <c r="B30" s="256"/>
    </row>
    <row r="31" spans="1:109" ht="13.2" x14ac:dyDescent="0.2">
      <c r="B31" s="256"/>
    </row>
    <row r="32" spans="1:109" ht="13.2" x14ac:dyDescent="0.2">
      <c r="B32" s="256"/>
    </row>
    <row r="33" spans="2:109" ht="13.2" x14ac:dyDescent="0.2">
      <c r="B33" s="256"/>
    </row>
    <row r="34" spans="2:109" ht="13.2" x14ac:dyDescent="0.2">
      <c r="B34" s="256"/>
    </row>
    <row r="35" spans="2:109" ht="13.2" x14ac:dyDescent="0.2">
      <c r="B35" s="256"/>
    </row>
    <row r="36" spans="2:109" ht="13.2" x14ac:dyDescent="0.2">
      <c r="B36" s="256"/>
    </row>
    <row r="37" spans="2:109" ht="13.2" x14ac:dyDescent="0.2">
      <c r="B37" s="256"/>
    </row>
    <row r="38" spans="2:109" ht="13.2" x14ac:dyDescent="0.2">
      <c r="B38" s="256"/>
    </row>
    <row r="39" spans="2:109" ht="13.2" x14ac:dyDescent="0.2">
      <c r="B39" s="337"/>
      <c r="C39" s="308"/>
      <c r="D39" s="308"/>
      <c r="E39" s="308"/>
      <c r="F39" s="308"/>
      <c r="G39" s="308"/>
      <c r="H39" s="308"/>
      <c r="I39" s="308"/>
      <c r="J39" s="308"/>
      <c r="K39" s="308"/>
      <c r="L39" s="308"/>
      <c r="M39" s="308"/>
      <c r="N39" s="308"/>
      <c r="O39" s="308"/>
      <c r="P39" s="308"/>
      <c r="Q39" s="308"/>
      <c r="R39" s="308"/>
      <c r="S39" s="308"/>
      <c r="T39" s="308"/>
      <c r="U39" s="308"/>
      <c r="V39" s="308"/>
      <c r="W39" s="308"/>
      <c r="X39" s="308"/>
      <c r="Y39" s="308"/>
      <c r="Z39" s="308"/>
      <c r="AA39" s="308"/>
      <c r="AB39" s="308"/>
      <c r="AC39" s="308"/>
      <c r="AD39" s="308"/>
      <c r="AE39" s="308"/>
      <c r="AF39" s="308"/>
      <c r="AG39" s="308"/>
      <c r="AH39" s="308"/>
      <c r="AI39" s="308"/>
      <c r="AJ39" s="308"/>
      <c r="AK39" s="308"/>
      <c r="AL39" s="308"/>
      <c r="AM39" s="308"/>
      <c r="AN39" s="308"/>
      <c r="AO39" s="308"/>
      <c r="AP39" s="308"/>
      <c r="AQ39" s="308"/>
      <c r="AR39" s="308"/>
      <c r="AS39" s="308"/>
      <c r="AT39" s="308"/>
      <c r="AU39" s="308"/>
      <c r="AV39" s="308"/>
      <c r="AW39" s="308"/>
      <c r="AX39" s="308"/>
      <c r="AY39" s="308"/>
      <c r="AZ39" s="308"/>
      <c r="BA39" s="308"/>
      <c r="BB39" s="308"/>
      <c r="BC39" s="308"/>
      <c r="BD39" s="308"/>
      <c r="BE39" s="308"/>
      <c r="BF39" s="308"/>
      <c r="BG39" s="308"/>
      <c r="BH39" s="308"/>
      <c r="BI39" s="308"/>
      <c r="BJ39" s="308"/>
      <c r="BK39" s="308"/>
      <c r="BL39" s="308"/>
      <c r="BM39" s="308"/>
      <c r="BN39" s="308"/>
      <c r="BO39" s="308"/>
      <c r="BP39" s="308"/>
      <c r="BQ39" s="308"/>
      <c r="BR39" s="308"/>
      <c r="BS39" s="308"/>
      <c r="BT39" s="308"/>
      <c r="BU39" s="308"/>
      <c r="BV39" s="308"/>
      <c r="BW39" s="308"/>
      <c r="BX39" s="308"/>
      <c r="BY39" s="308"/>
      <c r="BZ39" s="308"/>
      <c r="CA39" s="308"/>
      <c r="CB39" s="308"/>
      <c r="CC39" s="308"/>
      <c r="CD39" s="308"/>
      <c r="CE39" s="308"/>
      <c r="CF39" s="308"/>
      <c r="CG39" s="308"/>
      <c r="CH39" s="308"/>
      <c r="CI39" s="308"/>
      <c r="CJ39" s="308"/>
      <c r="CK39" s="308"/>
      <c r="CL39" s="308"/>
      <c r="CM39" s="308"/>
      <c r="CN39" s="308"/>
      <c r="CO39" s="308"/>
      <c r="CP39" s="308"/>
      <c r="CQ39" s="308"/>
      <c r="CR39" s="308"/>
      <c r="CS39" s="308"/>
      <c r="CT39" s="308"/>
      <c r="CU39" s="308"/>
      <c r="CV39" s="308"/>
      <c r="CW39" s="308"/>
      <c r="CX39" s="308"/>
      <c r="CY39" s="308"/>
      <c r="CZ39" s="308"/>
      <c r="DA39" s="308"/>
      <c r="DB39" s="308"/>
      <c r="DC39" s="308"/>
      <c r="DD39" s="338"/>
    </row>
    <row r="40" spans="2:109" ht="13.2" x14ac:dyDescent="0.2">
      <c r="B40" s="1198"/>
      <c r="DD40" s="1198"/>
      <c r="DE40" s="252"/>
    </row>
    <row r="41" spans="2:109" ht="16.2" x14ac:dyDescent="0.2">
      <c r="B41" s="253" t="s">
        <v>608</v>
      </c>
      <c r="C41" s="254"/>
      <c r="D41" s="254"/>
      <c r="E41" s="254"/>
      <c r="F41" s="254"/>
      <c r="G41" s="254"/>
      <c r="H41" s="254"/>
      <c r="I41" s="254"/>
      <c r="J41" s="254"/>
      <c r="K41" s="254"/>
      <c r="L41" s="254"/>
      <c r="M41" s="254"/>
      <c r="N41" s="254"/>
      <c r="O41" s="254"/>
      <c r="P41" s="254"/>
      <c r="Q41" s="254"/>
      <c r="R41" s="254"/>
      <c r="S41" s="254"/>
      <c r="T41" s="254"/>
      <c r="U41" s="254"/>
      <c r="V41" s="254"/>
      <c r="W41" s="254"/>
      <c r="X41" s="254"/>
      <c r="Y41" s="254"/>
      <c r="Z41" s="254"/>
      <c r="AA41" s="254"/>
      <c r="AB41" s="254"/>
      <c r="AC41" s="254"/>
      <c r="AD41" s="254"/>
      <c r="AE41" s="254"/>
      <c r="AF41" s="254"/>
      <c r="AG41" s="254"/>
      <c r="AH41" s="254"/>
      <c r="AI41" s="254"/>
      <c r="AJ41" s="254"/>
      <c r="AK41" s="254"/>
      <c r="AL41" s="254"/>
      <c r="AM41" s="254"/>
      <c r="AN41" s="254"/>
      <c r="AO41" s="254"/>
      <c r="AP41" s="254"/>
      <c r="AQ41" s="254"/>
      <c r="AR41" s="254"/>
      <c r="AS41" s="254"/>
      <c r="AT41" s="254"/>
      <c r="AU41" s="254"/>
      <c r="AV41" s="254"/>
      <c r="AW41" s="254"/>
      <c r="AX41" s="254"/>
      <c r="AY41" s="254"/>
      <c r="AZ41" s="254"/>
      <c r="BA41" s="254"/>
      <c r="BB41" s="254"/>
      <c r="BC41" s="254"/>
      <c r="BD41" s="254"/>
      <c r="BE41" s="254"/>
      <c r="BF41" s="254"/>
      <c r="BG41" s="254"/>
      <c r="BH41" s="254"/>
      <c r="BI41" s="254"/>
      <c r="BJ41" s="254"/>
      <c r="BK41" s="254"/>
      <c r="BL41" s="254"/>
      <c r="BM41" s="254"/>
      <c r="BN41" s="254"/>
      <c r="BO41" s="254"/>
      <c r="BP41" s="254"/>
      <c r="BQ41" s="254"/>
      <c r="BR41" s="254"/>
      <c r="BS41" s="254"/>
      <c r="BT41" s="254"/>
      <c r="BU41" s="254"/>
      <c r="BV41" s="254"/>
      <c r="BW41" s="254"/>
      <c r="BX41" s="254"/>
      <c r="BY41" s="254"/>
      <c r="BZ41" s="254"/>
      <c r="CA41" s="254"/>
      <c r="CB41" s="254"/>
      <c r="CC41" s="254"/>
      <c r="CD41" s="254"/>
      <c r="CE41" s="254"/>
      <c r="CF41" s="254"/>
      <c r="CG41" s="254"/>
      <c r="CH41" s="254"/>
      <c r="CI41" s="254"/>
      <c r="CJ41" s="254"/>
      <c r="CK41" s="254"/>
      <c r="CL41" s="254"/>
      <c r="CM41" s="254"/>
      <c r="CN41" s="254"/>
      <c r="CO41" s="254"/>
      <c r="CP41" s="254"/>
      <c r="CQ41" s="254"/>
      <c r="CR41" s="254"/>
      <c r="CS41" s="254"/>
      <c r="CT41" s="254"/>
      <c r="CU41" s="254"/>
      <c r="CV41" s="254"/>
      <c r="CW41" s="254"/>
      <c r="CX41" s="254"/>
      <c r="CY41" s="254"/>
      <c r="CZ41" s="254"/>
      <c r="DA41" s="254"/>
      <c r="DB41" s="254"/>
      <c r="DC41" s="254"/>
      <c r="DD41" s="255"/>
    </row>
    <row r="42" spans="2:109" ht="13.2" x14ac:dyDescent="0.2">
      <c r="B42" s="256"/>
      <c r="G42" s="1199"/>
      <c r="I42" s="1200"/>
      <c r="J42" s="1200"/>
      <c r="K42" s="1200"/>
      <c r="AM42" s="1199"/>
      <c r="AN42" s="1199" t="s">
        <v>609</v>
      </c>
      <c r="AP42" s="1200"/>
      <c r="AQ42" s="1200"/>
      <c r="AR42" s="1200"/>
      <c r="AY42" s="1199"/>
      <c r="BA42" s="1200"/>
      <c r="BB42" s="1200"/>
      <c r="BC42" s="1200"/>
      <c r="BK42" s="1199"/>
      <c r="BM42" s="1200"/>
      <c r="BN42" s="1200"/>
      <c r="BO42" s="1200"/>
      <c r="BW42" s="1199"/>
      <c r="BY42" s="1200"/>
      <c r="BZ42" s="1200"/>
      <c r="CA42" s="1200"/>
      <c r="CI42" s="1199"/>
      <c r="CK42" s="1200"/>
      <c r="CL42" s="1200"/>
      <c r="CM42" s="1200"/>
      <c r="CU42" s="1199"/>
      <c r="CW42" s="1200"/>
      <c r="CX42" s="1200"/>
      <c r="CY42" s="1200"/>
    </row>
    <row r="43" spans="2:109" ht="13.5" customHeight="1" x14ac:dyDescent="0.2">
      <c r="B43" s="256"/>
      <c r="AN43" s="1201" t="s">
        <v>610</v>
      </c>
      <c r="AO43" s="1202"/>
      <c r="AP43" s="1202"/>
      <c r="AQ43" s="1202"/>
      <c r="AR43" s="1202"/>
      <c r="AS43" s="1202"/>
      <c r="AT43" s="1202"/>
      <c r="AU43" s="1202"/>
      <c r="AV43" s="1202"/>
      <c r="AW43" s="1202"/>
      <c r="AX43" s="1202"/>
      <c r="AY43" s="1202"/>
      <c r="AZ43" s="1202"/>
      <c r="BA43" s="1202"/>
      <c r="BB43" s="1202"/>
      <c r="BC43" s="1202"/>
      <c r="BD43" s="1202"/>
      <c r="BE43" s="1202"/>
      <c r="BF43" s="1202"/>
      <c r="BG43" s="1202"/>
      <c r="BH43" s="1202"/>
      <c r="BI43" s="1202"/>
      <c r="BJ43" s="1202"/>
      <c r="BK43" s="1202"/>
      <c r="BL43" s="1202"/>
      <c r="BM43" s="1202"/>
      <c r="BN43" s="1202"/>
      <c r="BO43" s="1202"/>
      <c r="BP43" s="1202"/>
      <c r="BQ43" s="1202"/>
      <c r="BR43" s="1202"/>
      <c r="BS43" s="1202"/>
      <c r="BT43" s="1202"/>
      <c r="BU43" s="1202"/>
      <c r="BV43" s="1202"/>
      <c r="BW43" s="1202"/>
      <c r="BX43" s="1202"/>
      <c r="BY43" s="1202"/>
      <c r="BZ43" s="1202"/>
      <c r="CA43" s="1202"/>
      <c r="CB43" s="1202"/>
      <c r="CC43" s="1202"/>
      <c r="CD43" s="1202"/>
      <c r="CE43" s="1202"/>
      <c r="CF43" s="1202"/>
      <c r="CG43" s="1202"/>
      <c r="CH43" s="1202"/>
      <c r="CI43" s="1202"/>
      <c r="CJ43" s="1202"/>
      <c r="CK43" s="1202"/>
      <c r="CL43" s="1202"/>
      <c r="CM43" s="1202"/>
      <c r="CN43" s="1202"/>
      <c r="CO43" s="1202"/>
      <c r="CP43" s="1202"/>
      <c r="CQ43" s="1202"/>
      <c r="CR43" s="1202"/>
      <c r="CS43" s="1202"/>
      <c r="CT43" s="1202"/>
      <c r="CU43" s="1202"/>
      <c r="CV43" s="1202"/>
      <c r="CW43" s="1202"/>
      <c r="CX43" s="1202"/>
      <c r="CY43" s="1202"/>
      <c r="CZ43" s="1202"/>
      <c r="DA43" s="1202"/>
      <c r="DB43" s="1202"/>
      <c r="DC43" s="1203"/>
    </row>
    <row r="44" spans="2:109" ht="13.2" x14ac:dyDescent="0.2">
      <c r="B44" s="256"/>
      <c r="AN44" s="1204"/>
      <c r="AO44" s="1205"/>
      <c r="AP44" s="1205"/>
      <c r="AQ44" s="1205"/>
      <c r="AR44" s="1205"/>
      <c r="AS44" s="1205"/>
      <c r="AT44" s="1205"/>
      <c r="AU44" s="1205"/>
      <c r="AV44" s="1205"/>
      <c r="AW44" s="1205"/>
      <c r="AX44" s="1205"/>
      <c r="AY44" s="1205"/>
      <c r="AZ44" s="1205"/>
      <c r="BA44" s="1205"/>
      <c r="BB44" s="1205"/>
      <c r="BC44" s="1205"/>
      <c r="BD44" s="1205"/>
      <c r="BE44" s="1205"/>
      <c r="BF44" s="1205"/>
      <c r="BG44" s="1205"/>
      <c r="BH44" s="1205"/>
      <c r="BI44" s="1205"/>
      <c r="BJ44" s="1205"/>
      <c r="BK44" s="1205"/>
      <c r="BL44" s="1205"/>
      <c r="BM44" s="1205"/>
      <c r="BN44" s="1205"/>
      <c r="BO44" s="1205"/>
      <c r="BP44" s="1205"/>
      <c r="BQ44" s="1205"/>
      <c r="BR44" s="1205"/>
      <c r="BS44" s="1205"/>
      <c r="BT44" s="1205"/>
      <c r="BU44" s="1205"/>
      <c r="BV44" s="1205"/>
      <c r="BW44" s="1205"/>
      <c r="BX44" s="1205"/>
      <c r="BY44" s="1205"/>
      <c r="BZ44" s="1205"/>
      <c r="CA44" s="1205"/>
      <c r="CB44" s="1205"/>
      <c r="CC44" s="1205"/>
      <c r="CD44" s="1205"/>
      <c r="CE44" s="1205"/>
      <c r="CF44" s="1205"/>
      <c r="CG44" s="1205"/>
      <c r="CH44" s="1205"/>
      <c r="CI44" s="1205"/>
      <c r="CJ44" s="1205"/>
      <c r="CK44" s="1205"/>
      <c r="CL44" s="1205"/>
      <c r="CM44" s="1205"/>
      <c r="CN44" s="1205"/>
      <c r="CO44" s="1205"/>
      <c r="CP44" s="1205"/>
      <c r="CQ44" s="1205"/>
      <c r="CR44" s="1205"/>
      <c r="CS44" s="1205"/>
      <c r="CT44" s="1205"/>
      <c r="CU44" s="1205"/>
      <c r="CV44" s="1205"/>
      <c r="CW44" s="1205"/>
      <c r="CX44" s="1205"/>
      <c r="CY44" s="1205"/>
      <c r="CZ44" s="1205"/>
      <c r="DA44" s="1205"/>
      <c r="DB44" s="1205"/>
      <c r="DC44" s="1206"/>
    </row>
    <row r="45" spans="2:109" ht="13.2" x14ac:dyDescent="0.2">
      <c r="B45" s="256"/>
      <c r="AN45" s="1204"/>
      <c r="AO45" s="1205"/>
      <c r="AP45" s="1205"/>
      <c r="AQ45" s="1205"/>
      <c r="AR45" s="1205"/>
      <c r="AS45" s="1205"/>
      <c r="AT45" s="1205"/>
      <c r="AU45" s="1205"/>
      <c r="AV45" s="1205"/>
      <c r="AW45" s="1205"/>
      <c r="AX45" s="1205"/>
      <c r="AY45" s="1205"/>
      <c r="AZ45" s="1205"/>
      <c r="BA45" s="1205"/>
      <c r="BB45" s="1205"/>
      <c r="BC45" s="1205"/>
      <c r="BD45" s="1205"/>
      <c r="BE45" s="1205"/>
      <c r="BF45" s="1205"/>
      <c r="BG45" s="1205"/>
      <c r="BH45" s="1205"/>
      <c r="BI45" s="1205"/>
      <c r="BJ45" s="1205"/>
      <c r="BK45" s="1205"/>
      <c r="BL45" s="1205"/>
      <c r="BM45" s="1205"/>
      <c r="BN45" s="1205"/>
      <c r="BO45" s="1205"/>
      <c r="BP45" s="1205"/>
      <c r="BQ45" s="1205"/>
      <c r="BR45" s="1205"/>
      <c r="BS45" s="1205"/>
      <c r="BT45" s="1205"/>
      <c r="BU45" s="1205"/>
      <c r="BV45" s="1205"/>
      <c r="BW45" s="1205"/>
      <c r="BX45" s="1205"/>
      <c r="BY45" s="1205"/>
      <c r="BZ45" s="1205"/>
      <c r="CA45" s="1205"/>
      <c r="CB45" s="1205"/>
      <c r="CC45" s="1205"/>
      <c r="CD45" s="1205"/>
      <c r="CE45" s="1205"/>
      <c r="CF45" s="1205"/>
      <c r="CG45" s="1205"/>
      <c r="CH45" s="1205"/>
      <c r="CI45" s="1205"/>
      <c r="CJ45" s="1205"/>
      <c r="CK45" s="1205"/>
      <c r="CL45" s="1205"/>
      <c r="CM45" s="1205"/>
      <c r="CN45" s="1205"/>
      <c r="CO45" s="1205"/>
      <c r="CP45" s="1205"/>
      <c r="CQ45" s="1205"/>
      <c r="CR45" s="1205"/>
      <c r="CS45" s="1205"/>
      <c r="CT45" s="1205"/>
      <c r="CU45" s="1205"/>
      <c r="CV45" s="1205"/>
      <c r="CW45" s="1205"/>
      <c r="CX45" s="1205"/>
      <c r="CY45" s="1205"/>
      <c r="CZ45" s="1205"/>
      <c r="DA45" s="1205"/>
      <c r="DB45" s="1205"/>
      <c r="DC45" s="1206"/>
    </row>
    <row r="46" spans="2:109" ht="13.2" x14ac:dyDescent="0.2">
      <c r="B46" s="256"/>
      <c r="AN46" s="1204"/>
      <c r="AO46" s="1205"/>
      <c r="AP46" s="1205"/>
      <c r="AQ46" s="1205"/>
      <c r="AR46" s="1205"/>
      <c r="AS46" s="1205"/>
      <c r="AT46" s="1205"/>
      <c r="AU46" s="1205"/>
      <c r="AV46" s="1205"/>
      <c r="AW46" s="1205"/>
      <c r="AX46" s="1205"/>
      <c r="AY46" s="1205"/>
      <c r="AZ46" s="1205"/>
      <c r="BA46" s="1205"/>
      <c r="BB46" s="1205"/>
      <c r="BC46" s="1205"/>
      <c r="BD46" s="1205"/>
      <c r="BE46" s="1205"/>
      <c r="BF46" s="1205"/>
      <c r="BG46" s="1205"/>
      <c r="BH46" s="1205"/>
      <c r="BI46" s="1205"/>
      <c r="BJ46" s="1205"/>
      <c r="BK46" s="1205"/>
      <c r="BL46" s="1205"/>
      <c r="BM46" s="1205"/>
      <c r="BN46" s="1205"/>
      <c r="BO46" s="1205"/>
      <c r="BP46" s="1205"/>
      <c r="BQ46" s="1205"/>
      <c r="BR46" s="1205"/>
      <c r="BS46" s="1205"/>
      <c r="BT46" s="1205"/>
      <c r="BU46" s="1205"/>
      <c r="BV46" s="1205"/>
      <c r="BW46" s="1205"/>
      <c r="BX46" s="1205"/>
      <c r="BY46" s="1205"/>
      <c r="BZ46" s="1205"/>
      <c r="CA46" s="1205"/>
      <c r="CB46" s="1205"/>
      <c r="CC46" s="1205"/>
      <c r="CD46" s="1205"/>
      <c r="CE46" s="1205"/>
      <c r="CF46" s="1205"/>
      <c r="CG46" s="1205"/>
      <c r="CH46" s="1205"/>
      <c r="CI46" s="1205"/>
      <c r="CJ46" s="1205"/>
      <c r="CK46" s="1205"/>
      <c r="CL46" s="1205"/>
      <c r="CM46" s="1205"/>
      <c r="CN46" s="1205"/>
      <c r="CO46" s="1205"/>
      <c r="CP46" s="1205"/>
      <c r="CQ46" s="1205"/>
      <c r="CR46" s="1205"/>
      <c r="CS46" s="1205"/>
      <c r="CT46" s="1205"/>
      <c r="CU46" s="1205"/>
      <c r="CV46" s="1205"/>
      <c r="CW46" s="1205"/>
      <c r="CX46" s="1205"/>
      <c r="CY46" s="1205"/>
      <c r="CZ46" s="1205"/>
      <c r="DA46" s="1205"/>
      <c r="DB46" s="1205"/>
      <c r="DC46" s="1206"/>
    </row>
    <row r="47" spans="2:109" ht="13.2" x14ac:dyDescent="0.2">
      <c r="B47" s="256"/>
      <c r="AN47" s="1207"/>
      <c r="AO47" s="1208"/>
      <c r="AP47" s="1208"/>
      <c r="AQ47" s="1208"/>
      <c r="AR47" s="1208"/>
      <c r="AS47" s="1208"/>
      <c r="AT47" s="1208"/>
      <c r="AU47" s="1208"/>
      <c r="AV47" s="1208"/>
      <c r="AW47" s="1208"/>
      <c r="AX47" s="1208"/>
      <c r="AY47" s="1208"/>
      <c r="AZ47" s="1208"/>
      <c r="BA47" s="1208"/>
      <c r="BB47" s="1208"/>
      <c r="BC47" s="1208"/>
      <c r="BD47" s="1208"/>
      <c r="BE47" s="1208"/>
      <c r="BF47" s="1208"/>
      <c r="BG47" s="1208"/>
      <c r="BH47" s="1208"/>
      <c r="BI47" s="1208"/>
      <c r="BJ47" s="1208"/>
      <c r="BK47" s="1208"/>
      <c r="BL47" s="1208"/>
      <c r="BM47" s="1208"/>
      <c r="BN47" s="1208"/>
      <c r="BO47" s="1208"/>
      <c r="BP47" s="1208"/>
      <c r="BQ47" s="1208"/>
      <c r="BR47" s="1208"/>
      <c r="BS47" s="1208"/>
      <c r="BT47" s="1208"/>
      <c r="BU47" s="1208"/>
      <c r="BV47" s="1208"/>
      <c r="BW47" s="1208"/>
      <c r="BX47" s="1208"/>
      <c r="BY47" s="1208"/>
      <c r="BZ47" s="1208"/>
      <c r="CA47" s="1208"/>
      <c r="CB47" s="1208"/>
      <c r="CC47" s="1208"/>
      <c r="CD47" s="1208"/>
      <c r="CE47" s="1208"/>
      <c r="CF47" s="1208"/>
      <c r="CG47" s="1208"/>
      <c r="CH47" s="1208"/>
      <c r="CI47" s="1208"/>
      <c r="CJ47" s="1208"/>
      <c r="CK47" s="1208"/>
      <c r="CL47" s="1208"/>
      <c r="CM47" s="1208"/>
      <c r="CN47" s="1208"/>
      <c r="CO47" s="1208"/>
      <c r="CP47" s="1208"/>
      <c r="CQ47" s="1208"/>
      <c r="CR47" s="1208"/>
      <c r="CS47" s="1208"/>
      <c r="CT47" s="1208"/>
      <c r="CU47" s="1208"/>
      <c r="CV47" s="1208"/>
      <c r="CW47" s="1208"/>
      <c r="CX47" s="1208"/>
      <c r="CY47" s="1208"/>
      <c r="CZ47" s="1208"/>
      <c r="DA47" s="1208"/>
      <c r="DB47" s="1208"/>
      <c r="DC47" s="1209"/>
    </row>
    <row r="48" spans="2:109" ht="13.2" x14ac:dyDescent="0.2">
      <c r="B48" s="256"/>
      <c r="H48" s="1210"/>
      <c r="I48" s="1210"/>
      <c r="J48" s="1210"/>
      <c r="AN48" s="1210"/>
      <c r="AO48" s="1210"/>
      <c r="AP48" s="1210"/>
      <c r="AZ48" s="1210"/>
      <c r="BA48" s="1210"/>
      <c r="BB48" s="1210"/>
      <c r="BL48" s="1210"/>
      <c r="BM48" s="1210"/>
      <c r="BN48" s="1210"/>
      <c r="BX48" s="1210"/>
      <c r="BY48" s="1210"/>
      <c r="BZ48" s="1210"/>
      <c r="CJ48" s="1210"/>
      <c r="CK48" s="1210"/>
      <c r="CL48" s="1210"/>
      <c r="CV48" s="1210"/>
      <c r="CW48" s="1210"/>
      <c r="CX48" s="1210"/>
    </row>
    <row r="49" spans="1:109" ht="13.2" x14ac:dyDescent="0.2">
      <c r="B49" s="256"/>
      <c r="AN49" s="252" t="s">
        <v>611</v>
      </c>
    </row>
    <row r="50" spans="1:109" ht="13.2" x14ac:dyDescent="0.2">
      <c r="B50" s="256"/>
      <c r="G50" s="1211"/>
      <c r="H50" s="1211"/>
      <c r="I50" s="1211"/>
      <c r="J50" s="1211"/>
      <c r="K50" s="1212"/>
      <c r="L50" s="1212"/>
      <c r="M50" s="1213"/>
      <c r="N50" s="1213"/>
      <c r="AN50" s="1214"/>
      <c r="AO50" s="1215"/>
      <c r="AP50" s="1215"/>
      <c r="AQ50" s="1215"/>
      <c r="AR50" s="1215"/>
      <c r="AS50" s="1215"/>
      <c r="AT50" s="1215"/>
      <c r="AU50" s="1215"/>
      <c r="AV50" s="1215"/>
      <c r="AW50" s="1215"/>
      <c r="AX50" s="1215"/>
      <c r="AY50" s="1215"/>
      <c r="AZ50" s="1215"/>
      <c r="BA50" s="1215"/>
      <c r="BB50" s="1215"/>
      <c r="BC50" s="1215"/>
      <c r="BD50" s="1215"/>
      <c r="BE50" s="1215"/>
      <c r="BF50" s="1215"/>
      <c r="BG50" s="1215"/>
      <c r="BH50" s="1215"/>
      <c r="BI50" s="1215"/>
      <c r="BJ50" s="1215"/>
      <c r="BK50" s="1215"/>
      <c r="BL50" s="1215"/>
      <c r="BM50" s="1215"/>
      <c r="BN50" s="1215"/>
      <c r="BO50" s="1216"/>
      <c r="BP50" s="1217" t="s">
        <v>567</v>
      </c>
      <c r="BQ50" s="1217"/>
      <c r="BR50" s="1217"/>
      <c r="BS50" s="1217"/>
      <c r="BT50" s="1217"/>
      <c r="BU50" s="1217"/>
      <c r="BV50" s="1217"/>
      <c r="BW50" s="1217"/>
      <c r="BX50" s="1217" t="s">
        <v>568</v>
      </c>
      <c r="BY50" s="1217"/>
      <c r="BZ50" s="1217"/>
      <c r="CA50" s="1217"/>
      <c r="CB50" s="1217"/>
      <c r="CC50" s="1217"/>
      <c r="CD50" s="1217"/>
      <c r="CE50" s="1217"/>
      <c r="CF50" s="1217" t="s">
        <v>569</v>
      </c>
      <c r="CG50" s="1217"/>
      <c r="CH50" s="1217"/>
      <c r="CI50" s="1217"/>
      <c r="CJ50" s="1217"/>
      <c r="CK50" s="1217"/>
      <c r="CL50" s="1217"/>
      <c r="CM50" s="1217"/>
      <c r="CN50" s="1217" t="s">
        <v>570</v>
      </c>
      <c r="CO50" s="1217"/>
      <c r="CP50" s="1217"/>
      <c r="CQ50" s="1217"/>
      <c r="CR50" s="1217"/>
      <c r="CS50" s="1217"/>
      <c r="CT50" s="1217"/>
      <c r="CU50" s="1217"/>
      <c r="CV50" s="1217" t="s">
        <v>571</v>
      </c>
      <c r="CW50" s="1217"/>
      <c r="CX50" s="1217"/>
      <c r="CY50" s="1217"/>
      <c r="CZ50" s="1217"/>
      <c r="DA50" s="1217"/>
      <c r="DB50" s="1217"/>
      <c r="DC50" s="1217"/>
    </row>
    <row r="51" spans="1:109" ht="13.5" customHeight="1" x14ac:dyDescent="0.2">
      <c r="B51" s="256"/>
      <c r="G51" s="1218"/>
      <c r="H51" s="1218"/>
      <c r="I51" s="1219"/>
      <c r="J51" s="1219"/>
      <c r="K51" s="1220"/>
      <c r="L51" s="1220"/>
      <c r="M51" s="1220"/>
      <c r="N51" s="1220"/>
      <c r="AM51" s="1210"/>
      <c r="AN51" s="1221" t="s">
        <v>612</v>
      </c>
      <c r="AO51" s="1221"/>
      <c r="AP51" s="1221"/>
      <c r="AQ51" s="1221"/>
      <c r="AR51" s="1221"/>
      <c r="AS51" s="1221"/>
      <c r="AT51" s="1221"/>
      <c r="AU51" s="1221"/>
      <c r="AV51" s="1221"/>
      <c r="AW51" s="1221"/>
      <c r="AX51" s="1221"/>
      <c r="AY51" s="1221"/>
      <c r="AZ51" s="1221"/>
      <c r="BA51" s="1221"/>
      <c r="BB51" s="1221" t="s">
        <v>613</v>
      </c>
      <c r="BC51" s="1221"/>
      <c r="BD51" s="1221"/>
      <c r="BE51" s="1221"/>
      <c r="BF51" s="1221"/>
      <c r="BG51" s="1221"/>
      <c r="BH51" s="1221"/>
      <c r="BI51" s="1221"/>
      <c r="BJ51" s="1221"/>
      <c r="BK51" s="1221"/>
      <c r="BL51" s="1221"/>
      <c r="BM51" s="1221"/>
      <c r="BN51" s="1221"/>
      <c r="BO51" s="1221"/>
      <c r="BP51" s="1222">
        <v>73.900000000000006</v>
      </c>
      <c r="BQ51" s="1222"/>
      <c r="BR51" s="1222"/>
      <c r="BS51" s="1222"/>
      <c r="BT51" s="1222"/>
      <c r="BU51" s="1222"/>
      <c r="BV51" s="1222"/>
      <c r="BW51" s="1222"/>
      <c r="BX51" s="1222">
        <v>79.900000000000006</v>
      </c>
      <c r="BY51" s="1222"/>
      <c r="BZ51" s="1222"/>
      <c r="CA51" s="1222"/>
      <c r="CB51" s="1222"/>
      <c r="CC51" s="1222"/>
      <c r="CD51" s="1222"/>
      <c r="CE51" s="1222"/>
      <c r="CF51" s="1222">
        <v>86.1</v>
      </c>
      <c r="CG51" s="1222"/>
      <c r="CH51" s="1222"/>
      <c r="CI51" s="1222"/>
      <c r="CJ51" s="1222"/>
      <c r="CK51" s="1222"/>
      <c r="CL51" s="1222"/>
      <c r="CM51" s="1222"/>
      <c r="CN51" s="1222">
        <v>79</v>
      </c>
      <c r="CO51" s="1222"/>
      <c r="CP51" s="1222"/>
      <c r="CQ51" s="1222"/>
      <c r="CR51" s="1222"/>
      <c r="CS51" s="1222"/>
      <c r="CT51" s="1222"/>
      <c r="CU51" s="1222"/>
      <c r="CV51" s="1222">
        <v>60.4</v>
      </c>
      <c r="CW51" s="1222"/>
      <c r="CX51" s="1222"/>
      <c r="CY51" s="1222"/>
      <c r="CZ51" s="1222"/>
      <c r="DA51" s="1222"/>
      <c r="DB51" s="1222"/>
      <c r="DC51" s="1222"/>
    </row>
    <row r="52" spans="1:109" ht="13.2" x14ac:dyDescent="0.2">
      <c r="B52" s="256"/>
      <c r="G52" s="1218"/>
      <c r="H52" s="1218"/>
      <c r="I52" s="1219"/>
      <c r="J52" s="1219"/>
      <c r="K52" s="1220"/>
      <c r="L52" s="1220"/>
      <c r="M52" s="1220"/>
      <c r="N52" s="1220"/>
      <c r="AM52" s="1210"/>
      <c r="AN52" s="1221"/>
      <c r="AO52" s="1221"/>
      <c r="AP52" s="1221"/>
      <c r="AQ52" s="1221"/>
      <c r="AR52" s="1221"/>
      <c r="AS52" s="1221"/>
      <c r="AT52" s="1221"/>
      <c r="AU52" s="1221"/>
      <c r="AV52" s="1221"/>
      <c r="AW52" s="1221"/>
      <c r="AX52" s="1221"/>
      <c r="AY52" s="1221"/>
      <c r="AZ52" s="1221"/>
      <c r="BA52" s="1221"/>
      <c r="BB52" s="1221"/>
      <c r="BC52" s="1221"/>
      <c r="BD52" s="1221"/>
      <c r="BE52" s="1221"/>
      <c r="BF52" s="1221"/>
      <c r="BG52" s="1221"/>
      <c r="BH52" s="1221"/>
      <c r="BI52" s="1221"/>
      <c r="BJ52" s="1221"/>
      <c r="BK52" s="1221"/>
      <c r="BL52" s="1221"/>
      <c r="BM52" s="1221"/>
      <c r="BN52" s="1221"/>
      <c r="BO52" s="1221"/>
      <c r="BP52" s="1222"/>
      <c r="BQ52" s="1222"/>
      <c r="BR52" s="1222"/>
      <c r="BS52" s="1222"/>
      <c r="BT52" s="1222"/>
      <c r="BU52" s="1222"/>
      <c r="BV52" s="1222"/>
      <c r="BW52" s="1222"/>
      <c r="BX52" s="1222"/>
      <c r="BY52" s="1222"/>
      <c r="BZ52" s="1222"/>
      <c r="CA52" s="1222"/>
      <c r="CB52" s="1222"/>
      <c r="CC52" s="1222"/>
      <c r="CD52" s="1222"/>
      <c r="CE52" s="1222"/>
      <c r="CF52" s="1222"/>
      <c r="CG52" s="1222"/>
      <c r="CH52" s="1222"/>
      <c r="CI52" s="1222"/>
      <c r="CJ52" s="1222"/>
      <c r="CK52" s="1222"/>
      <c r="CL52" s="1222"/>
      <c r="CM52" s="1222"/>
      <c r="CN52" s="1222"/>
      <c r="CO52" s="1222"/>
      <c r="CP52" s="1222"/>
      <c r="CQ52" s="1222"/>
      <c r="CR52" s="1222"/>
      <c r="CS52" s="1222"/>
      <c r="CT52" s="1222"/>
      <c r="CU52" s="1222"/>
      <c r="CV52" s="1222"/>
      <c r="CW52" s="1222"/>
      <c r="CX52" s="1222"/>
      <c r="CY52" s="1222"/>
      <c r="CZ52" s="1222"/>
      <c r="DA52" s="1222"/>
      <c r="DB52" s="1222"/>
      <c r="DC52" s="1222"/>
    </row>
    <row r="53" spans="1:109" ht="13.2" x14ac:dyDescent="0.2">
      <c r="A53" s="1200"/>
      <c r="B53" s="256"/>
      <c r="G53" s="1218"/>
      <c r="H53" s="1218"/>
      <c r="I53" s="1211"/>
      <c r="J53" s="1211"/>
      <c r="K53" s="1220"/>
      <c r="L53" s="1220"/>
      <c r="M53" s="1220"/>
      <c r="N53" s="1220"/>
      <c r="AM53" s="1210"/>
      <c r="AN53" s="1221"/>
      <c r="AO53" s="1221"/>
      <c r="AP53" s="1221"/>
      <c r="AQ53" s="1221"/>
      <c r="AR53" s="1221"/>
      <c r="AS53" s="1221"/>
      <c r="AT53" s="1221"/>
      <c r="AU53" s="1221"/>
      <c r="AV53" s="1221"/>
      <c r="AW53" s="1221"/>
      <c r="AX53" s="1221"/>
      <c r="AY53" s="1221"/>
      <c r="AZ53" s="1221"/>
      <c r="BA53" s="1221"/>
      <c r="BB53" s="1221" t="s">
        <v>614</v>
      </c>
      <c r="BC53" s="1221"/>
      <c r="BD53" s="1221"/>
      <c r="BE53" s="1221"/>
      <c r="BF53" s="1221"/>
      <c r="BG53" s="1221"/>
      <c r="BH53" s="1221"/>
      <c r="BI53" s="1221"/>
      <c r="BJ53" s="1221"/>
      <c r="BK53" s="1221"/>
      <c r="BL53" s="1221"/>
      <c r="BM53" s="1221"/>
      <c r="BN53" s="1221"/>
      <c r="BO53" s="1221"/>
      <c r="BP53" s="1222">
        <v>51.7</v>
      </c>
      <c r="BQ53" s="1222"/>
      <c r="BR53" s="1222"/>
      <c r="BS53" s="1222"/>
      <c r="BT53" s="1222"/>
      <c r="BU53" s="1222"/>
      <c r="BV53" s="1222"/>
      <c r="BW53" s="1222"/>
      <c r="BX53" s="1222">
        <v>52.6</v>
      </c>
      <c r="BY53" s="1222"/>
      <c r="BZ53" s="1222"/>
      <c r="CA53" s="1222"/>
      <c r="CB53" s="1222"/>
      <c r="CC53" s="1222"/>
      <c r="CD53" s="1222"/>
      <c r="CE53" s="1222"/>
      <c r="CF53" s="1222">
        <v>53.5</v>
      </c>
      <c r="CG53" s="1222"/>
      <c r="CH53" s="1222"/>
      <c r="CI53" s="1222"/>
      <c r="CJ53" s="1222"/>
      <c r="CK53" s="1222"/>
      <c r="CL53" s="1222"/>
      <c r="CM53" s="1222"/>
      <c r="CN53" s="1222">
        <v>55</v>
      </c>
      <c r="CO53" s="1222"/>
      <c r="CP53" s="1222"/>
      <c r="CQ53" s="1222"/>
      <c r="CR53" s="1222"/>
      <c r="CS53" s="1222"/>
      <c r="CT53" s="1222"/>
      <c r="CU53" s="1222"/>
      <c r="CV53" s="1222">
        <v>56.9</v>
      </c>
      <c r="CW53" s="1222"/>
      <c r="CX53" s="1222"/>
      <c r="CY53" s="1222"/>
      <c r="CZ53" s="1222"/>
      <c r="DA53" s="1222"/>
      <c r="DB53" s="1222"/>
      <c r="DC53" s="1222"/>
    </row>
    <row r="54" spans="1:109" ht="13.2" x14ac:dyDescent="0.2">
      <c r="A54" s="1200"/>
      <c r="B54" s="256"/>
      <c r="G54" s="1218"/>
      <c r="H54" s="1218"/>
      <c r="I54" s="1211"/>
      <c r="J54" s="1211"/>
      <c r="K54" s="1220"/>
      <c r="L54" s="1220"/>
      <c r="M54" s="1220"/>
      <c r="N54" s="1220"/>
      <c r="AM54" s="1210"/>
      <c r="AN54" s="1221"/>
      <c r="AO54" s="1221"/>
      <c r="AP54" s="1221"/>
      <c r="AQ54" s="1221"/>
      <c r="AR54" s="1221"/>
      <c r="AS54" s="1221"/>
      <c r="AT54" s="1221"/>
      <c r="AU54" s="1221"/>
      <c r="AV54" s="1221"/>
      <c r="AW54" s="1221"/>
      <c r="AX54" s="1221"/>
      <c r="AY54" s="1221"/>
      <c r="AZ54" s="1221"/>
      <c r="BA54" s="1221"/>
      <c r="BB54" s="1221"/>
      <c r="BC54" s="1221"/>
      <c r="BD54" s="1221"/>
      <c r="BE54" s="1221"/>
      <c r="BF54" s="1221"/>
      <c r="BG54" s="1221"/>
      <c r="BH54" s="1221"/>
      <c r="BI54" s="1221"/>
      <c r="BJ54" s="1221"/>
      <c r="BK54" s="1221"/>
      <c r="BL54" s="1221"/>
      <c r="BM54" s="1221"/>
      <c r="BN54" s="1221"/>
      <c r="BO54" s="1221"/>
      <c r="BP54" s="1222"/>
      <c r="BQ54" s="1222"/>
      <c r="BR54" s="1222"/>
      <c r="BS54" s="1222"/>
      <c r="BT54" s="1222"/>
      <c r="BU54" s="1222"/>
      <c r="BV54" s="1222"/>
      <c r="BW54" s="1222"/>
      <c r="BX54" s="1222"/>
      <c r="BY54" s="1222"/>
      <c r="BZ54" s="1222"/>
      <c r="CA54" s="1222"/>
      <c r="CB54" s="1222"/>
      <c r="CC54" s="1222"/>
      <c r="CD54" s="1222"/>
      <c r="CE54" s="1222"/>
      <c r="CF54" s="1222"/>
      <c r="CG54" s="1222"/>
      <c r="CH54" s="1222"/>
      <c r="CI54" s="1222"/>
      <c r="CJ54" s="1222"/>
      <c r="CK54" s="1222"/>
      <c r="CL54" s="1222"/>
      <c r="CM54" s="1222"/>
      <c r="CN54" s="1222"/>
      <c r="CO54" s="1222"/>
      <c r="CP54" s="1222"/>
      <c r="CQ54" s="1222"/>
      <c r="CR54" s="1222"/>
      <c r="CS54" s="1222"/>
      <c r="CT54" s="1222"/>
      <c r="CU54" s="1222"/>
      <c r="CV54" s="1222"/>
      <c r="CW54" s="1222"/>
      <c r="CX54" s="1222"/>
      <c r="CY54" s="1222"/>
      <c r="CZ54" s="1222"/>
      <c r="DA54" s="1222"/>
      <c r="DB54" s="1222"/>
      <c r="DC54" s="1222"/>
    </row>
    <row r="55" spans="1:109" ht="13.2" x14ac:dyDescent="0.2">
      <c r="A55" s="1200"/>
      <c r="B55" s="256"/>
      <c r="G55" s="1211"/>
      <c r="H55" s="1211"/>
      <c r="I55" s="1211"/>
      <c r="J55" s="1211"/>
      <c r="K55" s="1220"/>
      <c r="L55" s="1220"/>
      <c r="M55" s="1220"/>
      <c r="N55" s="1220"/>
      <c r="AN55" s="1217" t="s">
        <v>615</v>
      </c>
      <c r="AO55" s="1217"/>
      <c r="AP55" s="1217"/>
      <c r="AQ55" s="1217"/>
      <c r="AR55" s="1217"/>
      <c r="AS55" s="1217"/>
      <c r="AT55" s="1217"/>
      <c r="AU55" s="1217"/>
      <c r="AV55" s="1217"/>
      <c r="AW55" s="1217"/>
      <c r="AX55" s="1217"/>
      <c r="AY55" s="1217"/>
      <c r="AZ55" s="1217"/>
      <c r="BA55" s="1217"/>
      <c r="BB55" s="1221" t="s">
        <v>613</v>
      </c>
      <c r="BC55" s="1221"/>
      <c r="BD55" s="1221"/>
      <c r="BE55" s="1221"/>
      <c r="BF55" s="1221"/>
      <c r="BG55" s="1221"/>
      <c r="BH55" s="1221"/>
      <c r="BI55" s="1221"/>
      <c r="BJ55" s="1221"/>
      <c r="BK55" s="1221"/>
      <c r="BL55" s="1221"/>
      <c r="BM55" s="1221"/>
      <c r="BN55" s="1221"/>
      <c r="BO55" s="1221"/>
      <c r="BP55" s="1222">
        <v>53.4</v>
      </c>
      <c r="BQ55" s="1222"/>
      <c r="BR55" s="1222"/>
      <c r="BS55" s="1222"/>
      <c r="BT55" s="1222"/>
      <c r="BU55" s="1222"/>
      <c r="BV55" s="1222"/>
      <c r="BW55" s="1222"/>
      <c r="BX55" s="1222">
        <v>48</v>
      </c>
      <c r="BY55" s="1222"/>
      <c r="BZ55" s="1222"/>
      <c r="CA55" s="1222"/>
      <c r="CB55" s="1222"/>
      <c r="CC55" s="1222"/>
      <c r="CD55" s="1222"/>
      <c r="CE55" s="1222"/>
      <c r="CF55" s="1222">
        <v>49.1</v>
      </c>
      <c r="CG55" s="1222"/>
      <c r="CH55" s="1222"/>
      <c r="CI55" s="1222"/>
      <c r="CJ55" s="1222"/>
      <c r="CK55" s="1222"/>
      <c r="CL55" s="1222"/>
      <c r="CM55" s="1222"/>
      <c r="CN55" s="1222">
        <v>41.5</v>
      </c>
      <c r="CO55" s="1222"/>
      <c r="CP55" s="1222"/>
      <c r="CQ55" s="1222"/>
      <c r="CR55" s="1222"/>
      <c r="CS55" s="1222"/>
      <c r="CT55" s="1222"/>
      <c r="CU55" s="1222"/>
      <c r="CV55" s="1222">
        <v>23</v>
      </c>
      <c r="CW55" s="1222"/>
      <c r="CX55" s="1222"/>
      <c r="CY55" s="1222"/>
      <c r="CZ55" s="1222"/>
      <c r="DA55" s="1222"/>
      <c r="DB55" s="1222"/>
      <c r="DC55" s="1222"/>
    </row>
    <row r="56" spans="1:109" ht="13.2" x14ac:dyDescent="0.2">
      <c r="A56" s="1200"/>
      <c r="B56" s="256"/>
      <c r="G56" s="1211"/>
      <c r="H56" s="1211"/>
      <c r="I56" s="1211"/>
      <c r="J56" s="1211"/>
      <c r="K56" s="1220"/>
      <c r="L56" s="1220"/>
      <c r="M56" s="1220"/>
      <c r="N56" s="1220"/>
      <c r="AN56" s="1217"/>
      <c r="AO56" s="1217"/>
      <c r="AP56" s="1217"/>
      <c r="AQ56" s="1217"/>
      <c r="AR56" s="1217"/>
      <c r="AS56" s="1217"/>
      <c r="AT56" s="1217"/>
      <c r="AU56" s="1217"/>
      <c r="AV56" s="1217"/>
      <c r="AW56" s="1217"/>
      <c r="AX56" s="1217"/>
      <c r="AY56" s="1217"/>
      <c r="AZ56" s="1217"/>
      <c r="BA56" s="1217"/>
      <c r="BB56" s="1221"/>
      <c r="BC56" s="1221"/>
      <c r="BD56" s="1221"/>
      <c r="BE56" s="1221"/>
      <c r="BF56" s="1221"/>
      <c r="BG56" s="1221"/>
      <c r="BH56" s="1221"/>
      <c r="BI56" s="1221"/>
      <c r="BJ56" s="1221"/>
      <c r="BK56" s="1221"/>
      <c r="BL56" s="1221"/>
      <c r="BM56" s="1221"/>
      <c r="BN56" s="1221"/>
      <c r="BO56" s="1221"/>
      <c r="BP56" s="1222"/>
      <c r="BQ56" s="1222"/>
      <c r="BR56" s="1222"/>
      <c r="BS56" s="1222"/>
      <c r="BT56" s="1222"/>
      <c r="BU56" s="1222"/>
      <c r="BV56" s="1222"/>
      <c r="BW56" s="1222"/>
      <c r="BX56" s="1222"/>
      <c r="BY56" s="1222"/>
      <c r="BZ56" s="1222"/>
      <c r="CA56" s="1222"/>
      <c r="CB56" s="1222"/>
      <c r="CC56" s="1222"/>
      <c r="CD56" s="1222"/>
      <c r="CE56" s="1222"/>
      <c r="CF56" s="1222"/>
      <c r="CG56" s="1222"/>
      <c r="CH56" s="1222"/>
      <c r="CI56" s="1222"/>
      <c r="CJ56" s="1222"/>
      <c r="CK56" s="1222"/>
      <c r="CL56" s="1222"/>
      <c r="CM56" s="1222"/>
      <c r="CN56" s="1222"/>
      <c r="CO56" s="1222"/>
      <c r="CP56" s="1222"/>
      <c r="CQ56" s="1222"/>
      <c r="CR56" s="1222"/>
      <c r="CS56" s="1222"/>
      <c r="CT56" s="1222"/>
      <c r="CU56" s="1222"/>
      <c r="CV56" s="1222"/>
      <c r="CW56" s="1222"/>
      <c r="CX56" s="1222"/>
      <c r="CY56" s="1222"/>
      <c r="CZ56" s="1222"/>
      <c r="DA56" s="1222"/>
      <c r="DB56" s="1222"/>
      <c r="DC56" s="1222"/>
    </row>
    <row r="57" spans="1:109" s="1200" customFormat="1" ht="13.2" x14ac:dyDescent="0.2">
      <c r="B57" s="1223"/>
      <c r="G57" s="1211"/>
      <c r="H57" s="1211"/>
      <c r="I57" s="1224"/>
      <c r="J57" s="1224"/>
      <c r="K57" s="1220"/>
      <c r="L57" s="1220"/>
      <c r="M57" s="1220"/>
      <c r="N57" s="1220"/>
      <c r="AM57" s="252"/>
      <c r="AN57" s="1217"/>
      <c r="AO57" s="1217"/>
      <c r="AP57" s="1217"/>
      <c r="AQ57" s="1217"/>
      <c r="AR57" s="1217"/>
      <c r="AS57" s="1217"/>
      <c r="AT57" s="1217"/>
      <c r="AU57" s="1217"/>
      <c r="AV57" s="1217"/>
      <c r="AW57" s="1217"/>
      <c r="AX57" s="1217"/>
      <c r="AY57" s="1217"/>
      <c r="AZ57" s="1217"/>
      <c r="BA57" s="1217"/>
      <c r="BB57" s="1221" t="s">
        <v>614</v>
      </c>
      <c r="BC57" s="1221"/>
      <c r="BD57" s="1221"/>
      <c r="BE57" s="1221"/>
      <c r="BF57" s="1221"/>
      <c r="BG57" s="1221"/>
      <c r="BH57" s="1221"/>
      <c r="BI57" s="1221"/>
      <c r="BJ57" s="1221"/>
      <c r="BK57" s="1221"/>
      <c r="BL57" s="1221"/>
      <c r="BM57" s="1221"/>
      <c r="BN57" s="1221"/>
      <c r="BO57" s="1221"/>
      <c r="BP57" s="1222">
        <v>59.6</v>
      </c>
      <c r="BQ57" s="1222"/>
      <c r="BR57" s="1222"/>
      <c r="BS57" s="1222"/>
      <c r="BT57" s="1222"/>
      <c r="BU57" s="1222"/>
      <c r="BV57" s="1222"/>
      <c r="BW57" s="1222"/>
      <c r="BX57" s="1222">
        <v>60.8</v>
      </c>
      <c r="BY57" s="1222"/>
      <c r="BZ57" s="1222"/>
      <c r="CA57" s="1222"/>
      <c r="CB57" s="1222"/>
      <c r="CC57" s="1222"/>
      <c r="CD57" s="1222"/>
      <c r="CE57" s="1222"/>
      <c r="CF57" s="1222">
        <v>61</v>
      </c>
      <c r="CG57" s="1222"/>
      <c r="CH57" s="1222"/>
      <c r="CI57" s="1222"/>
      <c r="CJ57" s="1222"/>
      <c r="CK57" s="1222"/>
      <c r="CL57" s="1222"/>
      <c r="CM57" s="1222"/>
      <c r="CN57" s="1222">
        <v>61.7</v>
      </c>
      <c r="CO57" s="1222"/>
      <c r="CP57" s="1222"/>
      <c r="CQ57" s="1222"/>
      <c r="CR57" s="1222"/>
      <c r="CS57" s="1222"/>
      <c r="CT57" s="1222"/>
      <c r="CU57" s="1222"/>
      <c r="CV57" s="1222">
        <v>62.8</v>
      </c>
      <c r="CW57" s="1222"/>
      <c r="CX57" s="1222"/>
      <c r="CY57" s="1222"/>
      <c r="CZ57" s="1222"/>
      <c r="DA57" s="1222"/>
      <c r="DB57" s="1222"/>
      <c r="DC57" s="1222"/>
      <c r="DD57" s="1225"/>
      <c r="DE57" s="1223"/>
    </row>
    <row r="58" spans="1:109" s="1200" customFormat="1" ht="13.2" x14ac:dyDescent="0.2">
      <c r="A58" s="252"/>
      <c r="B58" s="1223"/>
      <c r="G58" s="1211"/>
      <c r="H58" s="1211"/>
      <c r="I58" s="1224"/>
      <c r="J58" s="1224"/>
      <c r="K58" s="1220"/>
      <c r="L58" s="1220"/>
      <c r="M58" s="1220"/>
      <c r="N58" s="1220"/>
      <c r="AM58" s="252"/>
      <c r="AN58" s="1217"/>
      <c r="AO58" s="1217"/>
      <c r="AP58" s="1217"/>
      <c r="AQ58" s="1217"/>
      <c r="AR58" s="1217"/>
      <c r="AS58" s="1217"/>
      <c r="AT58" s="1217"/>
      <c r="AU58" s="1217"/>
      <c r="AV58" s="1217"/>
      <c r="AW58" s="1217"/>
      <c r="AX58" s="1217"/>
      <c r="AY58" s="1217"/>
      <c r="AZ58" s="1217"/>
      <c r="BA58" s="1217"/>
      <c r="BB58" s="1221"/>
      <c r="BC58" s="1221"/>
      <c r="BD58" s="1221"/>
      <c r="BE58" s="1221"/>
      <c r="BF58" s="1221"/>
      <c r="BG58" s="1221"/>
      <c r="BH58" s="1221"/>
      <c r="BI58" s="1221"/>
      <c r="BJ58" s="1221"/>
      <c r="BK58" s="1221"/>
      <c r="BL58" s="1221"/>
      <c r="BM58" s="1221"/>
      <c r="BN58" s="1221"/>
      <c r="BO58" s="1221"/>
      <c r="BP58" s="1222"/>
      <c r="BQ58" s="1222"/>
      <c r="BR58" s="1222"/>
      <c r="BS58" s="1222"/>
      <c r="BT58" s="1222"/>
      <c r="BU58" s="1222"/>
      <c r="BV58" s="1222"/>
      <c r="BW58" s="1222"/>
      <c r="BX58" s="1222"/>
      <c r="BY58" s="1222"/>
      <c r="BZ58" s="1222"/>
      <c r="CA58" s="1222"/>
      <c r="CB58" s="1222"/>
      <c r="CC58" s="1222"/>
      <c r="CD58" s="1222"/>
      <c r="CE58" s="1222"/>
      <c r="CF58" s="1222"/>
      <c r="CG58" s="1222"/>
      <c r="CH58" s="1222"/>
      <c r="CI58" s="1222"/>
      <c r="CJ58" s="1222"/>
      <c r="CK58" s="1222"/>
      <c r="CL58" s="1222"/>
      <c r="CM58" s="1222"/>
      <c r="CN58" s="1222"/>
      <c r="CO58" s="1222"/>
      <c r="CP58" s="1222"/>
      <c r="CQ58" s="1222"/>
      <c r="CR58" s="1222"/>
      <c r="CS58" s="1222"/>
      <c r="CT58" s="1222"/>
      <c r="CU58" s="1222"/>
      <c r="CV58" s="1222"/>
      <c r="CW58" s="1222"/>
      <c r="CX58" s="1222"/>
      <c r="CY58" s="1222"/>
      <c r="CZ58" s="1222"/>
      <c r="DA58" s="1222"/>
      <c r="DB58" s="1222"/>
      <c r="DC58" s="1222"/>
      <c r="DD58" s="1225"/>
      <c r="DE58" s="1223"/>
    </row>
    <row r="59" spans="1:109" s="1200" customFormat="1" ht="13.2" x14ac:dyDescent="0.2">
      <c r="A59" s="252"/>
      <c r="B59" s="1223"/>
      <c r="K59" s="1226"/>
      <c r="L59" s="1226"/>
      <c r="M59" s="1226"/>
      <c r="N59" s="1226"/>
      <c r="AQ59" s="1226"/>
      <c r="AR59" s="1226"/>
      <c r="AS59" s="1226"/>
      <c r="AT59" s="1226"/>
      <c r="BC59" s="1226"/>
      <c r="BD59" s="1226"/>
      <c r="BE59" s="1226"/>
      <c r="BF59" s="1226"/>
      <c r="BO59" s="1226"/>
      <c r="BP59" s="1226"/>
      <c r="BQ59" s="1226"/>
      <c r="BR59" s="1226"/>
      <c r="CA59" s="1226"/>
      <c r="CB59" s="1226"/>
      <c r="CC59" s="1226"/>
      <c r="CD59" s="1226"/>
      <c r="CM59" s="1226"/>
      <c r="CN59" s="1226"/>
      <c r="CO59" s="1226"/>
      <c r="CP59" s="1226"/>
      <c r="CY59" s="1226"/>
      <c r="CZ59" s="1226"/>
      <c r="DA59" s="1226"/>
      <c r="DB59" s="1226"/>
      <c r="DC59" s="1226"/>
      <c r="DD59" s="1225"/>
      <c r="DE59" s="1223"/>
    </row>
    <row r="60" spans="1:109" s="1200" customFormat="1" ht="13.2" x14ac:dyDescent="0.2">
      <c r="A60" s="252"/>
      <c r="B60" s="1223"/>
      <c r="K60" s="1226"/>
      <c r="L60" s="1226"/>
      <c r="M60" s="1226"/>
      <c r="N60" s="1226"/>
      <c r="AQ60" s="1226"/>
      <c r="AR60" s="1226"/>
      <c r="AS60" s="1226"/>
      <c r="AT60" s="1226"/>
      <c r="BC60" s="1226"/>
      <c r="BD60" s="1226"/>
      <c r="BE60" s="1226"/>
      <c r="BF60" s="1226"/>
      <c r="BO60" s="1226"/>
      <c r="BP60" s="1226"/>
      <c r="BQ60" s="1226"/>
      <c r="BR60" s="1226"/>
      <c r="CA60" s="1226"/>
      <c r="CB60" s="1226"/>
      <c r="CC60" s="1226"/>
      <c r="CD60" s="1226"/>
      <c r="CM60" s="1226"/>
      <c r="CN60" s="1226"/>
      <c r="CO60" s="1226"/>
      <c r="CP60" s="1226"/>
      <c r="CY60" s="1226"/>
      <c r="CZ60" s="1226"/>
      <c r="DA60" s="1226"/>
      <c r="DB60" s="1226"/>
      <c r="DC60" s="1226"/>
      <c r="DD60" s="1225"/>
      <c r="DE60" s="1223"/>
    </row>
    <row r="61" spans="1:109" s="1200" customFormat="1" ht="13.2" x14ac:dyDescent="0.2">
      <c r="A61" s="252"/>
      <c r="B61" s="1227"/>
      <c r="C61" s="1228"/>
      <c r="D61" s="1228"/>
      <c r="E61" s="1228"/>
      <c r="F61" s="1228"/>
      <c r="G61" s="1228"/>
      <c r="H61" s="1228"/>
      <c r="I61" s="1228"/>
      <c r="J61" s="1228"/>
      <c r="K61" s="1228"/>
      <c r="L61" s="1228"/>
      <c r="M61" s="1229"/>
      <c r="N61" s="1229"/>
      <c r="O61" s="1228"/>
      <c r="P61" s="1228"/>
      <c r="Q61" s="1228"/>
      <c r="R61" s="1228"/>
      <c r="S61" s="1228"/>
      <c r="T61" s="1228"/>
      <c r="U61" s="1228"/>
      <c r="V61" s="1228"/>
      <c r="W61" s="1228"/>
      <c r="X61" s="1228"/>
      <c r="Y61" s="1228"/>
      <c r="Z61" s="1228"/>
      <c r="AA61" s="1228"/>
      <c r="AB61" s="1228"/>
      <c r="AC61" s="1228"/>
      <c r="AD61" s="1228"/>
      <c r="AE61" s="1228"/>
      <c r="AF61" s="1228"/>
      <c r="AG61" s="1228"/>
      <c r="AH61" s="1228"/>
      <c r="AI61" s="1228"/>
      <c r="AJ61" s="1228"/>
      <c r="AK61" s="1228"/>
      <c r="AL61" s="1228"/>
      <c r="AM61" s="1228"/>
      <c r="AN61" s="1228"/>
      <c r="AO61" s="1228"/>
      <c r="AP61" s="1228"/>
      <c r="AQ61" s="1228"/>
      <c r="AR61" s="1228"/>
      <c r="AS61" s="1229"/>
      <c r="AT61" s="1229"/>
      <c r="AU61" s="1228"/>
      <c r="AV61" s="1228"/>
      <c r="AW61" s="1228"/>
      <c r="AX61" s="1228"/>
      <c r="AY61" s="1228"/>
      <c r="AZ61" s="1228"/>
      <c r="BA61" s="1228"/>
      <c r="BB61" s="1228"/>
      <c r="BC61" s="1228"/>
      <c r="BD61" s="1228"/>
      <c r="BE61" s="1229"/>
      <c r="BF61" s="1229"/>
      <c r="BG61" s="1228"/>
      <c r="BH61" s="1228"/>
      <c r="BI61" s="1228"/>
      <c r="BJ61" s="1228"/>
      <c r="BK61" s="1228"/>
      <c r="BL61" s="1228"/>
      <c r="BM61" s="1228"/>
      <c r="BN61" s="1228"/>
      <c r="BO61" s="1228"/>
      <c r="BP61" s="1228"/>
      <c r="BQ61" s="1229"/>
      <c r="BR61" s="1229"/>
      <c r="BS61" s="1228"/>
      <c r="BT61" s="1228"/>
      <c r="BU61" s="1228"/>
      <c r="BV61" s="1228"/>
      <c r="BW61" s="1228"/>
      <c r="BX61" s="1228"/>
      <c r="BY61" s="1228"/>
      <c r="BZ61" s="1228"/>
      <c r="CA61" s="1228"/>
      <c r="CB61" s="1228"/>
      <c r="CC61" s="1229"/>
      <c r="CD61" s="1229"/>
      <c r="CE61" s="1228"/>
      <c r="CF61" s="1228"/>
      <c r="CG61" s="1228"/>
      <c r="CH61" s="1228"/>
      <c r="CI61" s="1228"/>
      <c r="CJ61" s="1228"/>
      <c r="CK61" s="1228"/>
      <c r="CL61" s="1228"/>
      <c r="CM61" s="1228"/>
      <c r="CN61" s="1228"/>
      <c r="CO61" s="1229"/>
      <c r="CP61" s="1229"/>
      <c r="CQ61" s="1228"/>
      <c r="CR61" s="1228"/>
      <c r="CS61" s="1228"/>
      <c r="CT61" s="1228"/>
      <c r="CU61" s="1228"/>
      <c r="CV61" s="1228"/>
      <c r="CW61" s="1228"/>
      <c r="CX61" s="1228"/>
      <c r="CY61" s="1228"/>
      <c r="CZ61" s="1228"/>
      <c r="DA61" s="1229"/>
      <c r="DB61" s="1229"/>
      <c r="DC61" s="1229"/>
      <c r="DD61" s="1230"/>
      <c r="DE61" s="1223"/>
    </row>
    <row r="62" spans="1:109" ht="13.2" x14ac:dyDescent="0.2">
      <c r="B62" s="1198"/>
      <c r="C62" s="1198"/>
      <c r="D62" s="1198"/>
      <c r="E62" s="1198"/>
      <c r="F62" s="1198"/>
      <c r="G62" s="1198"/>
      <c r="H62" s="1198"/>
      <c r="I62" s="1198"/>
      <c r="J62" s="1198"/>
      <c r="K62" s="1198"/>
      <c r="L62" s="1198"/>
      <c r="M62" s="1198"/>
      <c r="N62" s="1198"/>
      <c r="O62" s="1198"/>
      <c r="P62" s="1198"/>
      <c r="Q62" s="1198"/>
      <c r="R62" s="1198"/>
      <c r="S62" s="1198"/>
      <c r="T62" s="1198"/>
      <c r="U62" s="1198"/>
      <c r="V62" s="1198"/>
      <c r="W62" s="1198"/>
      <c r="X62" s="1198"/>
      <c r="Y62" s="1198"/>
      <c r="Z62" s="1198"/>
      <c r="AA62" s="1198"/>
      <c r="AB62" s="1198"/>
      <c r="AC62" s="1198"/>
      <c r="AD62" s="1198"/>
      <c r="AE62" s="1198"/>
      <c r="AF62" s="1198"/>
      <c r="AG62" s="1198"/>
      <c r="AH62" s="1198"/>
      <c r="AI62" s="1198"/>
      <c r="AJ62" s="1198"/>
      <c r="AK62" s="1198"/>
      <c r="AL62" s="1198"/>
      <c r="AM62" s="1198"/>
      <c r="AN62" s="1198"/>
      <c r="AO62" s="1198"/>
      <c r="AP62" s="1198"/>
      <c r="AQ62" s="1198"/>
      <c r="AR62" s="1198"/>
      <c r="AS62" s="1198"/>
      <c r="AT62" s="1198"/>
      <c r="AU62" s="1198"/>
      <c r="AV62" s="1198"/>
      <c r="AW62" s="1198"/>
      <c r="AX62" s="1198"/>
      <c r="AY62" s="1198"/>
      <c r="AZ62" s="1198"/>
      <c r="BA62" s="1198"/>
      <c r="BB62" s="1198"/>
      <c r="BC62" s="1198"/>
      <c r="BD62" s="1198"/>
      <c r="BE62" s="1198"/>
      <c r="BF62" s="1198"/>
      <c r="BG62" s="1198"/>
      <c r="BH62" s="1198"/>
      <c r="BI62" s="1198"/>
      <c r="BJ62" s="1198"/>
      <c r="BK62" s="1198"/>
      <c r="BL62" s="1198"/>
      <c r="BM62" s="1198"/>
      <c r="BN62" s="1198"/>
      <c r="BO62" s="1198"/>
      <c r="BP62" s="1198"/>
      <c r="BQ62" s="1198"/>
      <c r="BR62" s="1198"/>
      <c r="BS62" s="1198"/>
      <c r="BT62" s="1198"/>
      <c r="BU62" s="1198"/>
      <c r="BV62" s="1198"/>
      <c r="BW62" s="1198"/>
      <c r="BX62" s="1198"/>
      <c r="BY62" s="1198"/>
      <c r="BZ62" s="1198"/>
      <c r="CA62" s="1198"/>
      <c r="CB62" s="1198"/>
      <c r="CC62" s="1198"/>
      <c r="CD62" s="1198"/>
      <c r="CE62" s="1198"/>
      <c r="CF62" s="1198"/>
      <c r="CG62" s="1198"/>
      <c r="CH62" s="1198"/>
      <c r="CI62" s="1198"/>
      <c r="CJ62" s="1198"/>
      <c r="CK62" s="1198"/>
      <c r="CL62" s="1198"/>
      <c r="CM62" s="1198"/>
      <c r="CN62" s="1198"/>
      <c r="CO62" s="1198"/>
      <c r="CP62" s="1198"/>
      <c r="CQ62" s="1198"/>
      <c r="CR62" s="1198"/>
      <c r="CS62" s="1198"/>
      <c r="CT62" s="1198"/>
      <c r="CU62" s="1198"/>
      <c r="CV62" s="1198"/>
      <c r="CW62" s="1198"/>
      <c r="CX62" s="1198"/>
      <c r="CY62" s="1198"/>
      <c r="CZ62" s="1198"/>
      <c r="DA62" s="1198"/>
      <c r="DB62" s="1198"/>
      <c r="DC62" s="1198"/>
      <c r="DD62" s="1198"/>
      <c r="DE62" s="252"/>
    </row>
    <row r="63" spans="1:109" ht="16.2" x14ac:dyDescent="0.2">
      <c r="B63" s="309" t="s">
        <v>616</v>
      </c>
    </row>
    <row r="64" spans="1:109" ht="13.2" x14ac:dyDescent="0.2">
      <c r="B64" s="256"/>
      <c r="G64" s="1199"/>
      <c r="I64" s="1231"/>
      <c r="J64" s="1231"/>
      <c r="K64" s="1231"/>
      <c r="L64" s="1231"/>
      <c r="M64" s="1231"/>
      <c r="N64" s="1232"/>
      <c r="AM64" s="1199"/>
      <c r="AN64" s="1199" t="s">
        <v>609</v>
      </c>
      <c r="AP64" s="1200"/>
      <c r="AQ64" s="1200"/>
      <c r="AR64" s="1200"/>
      <c r="AY64" s="1199"/>
      <c r="BA64" s="1200"/>
      <c r="BB64" s="1200"/>
      <c r="BC64" s="1200"/>
      <c r="BK64" s="1199"/>
      <c r="BM64" s="1200"/>
      <c r="BN64" s="1200"/>
      <c r="BO64" s="1200"/>
      <c r="BW64" s="1199"/>
      <c r="BY64" s="1200"/>
      <c r="BZ64" s="1200"/>
      <c r="CA64" s="1200"/>
      <c r="CI64" s="1199"/>
      <c r="CK64" s="1200"/>
      <c r="CL64" s="1200"/>
      <c r="CM64" s="1200"/>
      <c r="CU64" s="1199"/>
      <c r="CW64" s="1200"/>
      <c r="CX64" s="1200"/>
      <c r="CY64" s="1200"/>
    </row>
    <row r="65" spans="2:107" ht="13.2" x14ac:dyDescent="0.2">
      <c r="B65" s="256"/>
      <c r="AN65" s="1201" t="s">
        <v>617</v>
      </c>
      <c r="AO65" s="1202"/>
      <c r="AP65" s="1202"/>
      <c r="AQ65" s="1202"/>
      <c r="AR65" s="1202"/>
      <c r="AS65" s="1202"/>
      <c r="AT65" s="1202"/>
      <c r="AU65" s="1202"/>
      <c r="AV65" s="1202"/>
      <c r="AW65" s="1202"/>
      <c r="AX65" s="1202"/>
      <c r="AY65" s="1202"/>
      <c r="AZ65" s="1202"/>
      <c r="BA65" s="1202"/>
      <c r="BB65" s="1202"/>
      <c r="BC65" s="1202"/>
      <c r="BD65" s="1202"/>
      <c r="BE65" s="1202"/>
      <c r="BF65" s="1202"/>
      <c r="BG65" s="1202"/>
      <c r="BH65" s="1202"/>
      <c r="BI65" s="1202"/>
      <c r="BJ65" s="1202"/>
      <c r="BK65" s="1202"/>
      <c r="BL65" s="1202"/>
      <c r="BM65" s="1202"/>
      <c r="BN65" s="1202"/>
      <c r="BO65" s="1202"/>
      <c r="BP65" s="1202"/>
      <c r="BQ65" s="1202"/>
      <c r="BR65" s="1202"/>
      <c r="BS65" s="1202"/>
      <c r="BT65" s="1202"/>
      <c r="BU65" s="1202"/>
      <c r="BV65" s="1202"/>
      <c r="BW65" s="1202"/>
      <c r="BX65" s="1202"/>
      <c r="BY65" s="1202"/>
      <c r="BZ65" s="1202"/>
      <c r="CA65" s="1202"/>
      <c r="CB65" s="1202"/>
      <c r="CC65" s="1202"/>
      <c r="CD65" s="1202"/>
      <c r="CE65" s="1202"/>
      <c r="CF65" s="1202"/>
      <c r="CG65" s="1202"/>
      <c r="CH65" s="1202"/>
      <c r="CI65" s="1202"/>
      <c r="CJ65" s="1202"/>
      <c r="CK65" s="1202"/>
      <c r="CL65" s="1202"/>
      <c r="CM65" s="1202"/>
      <c r="CN65" s="1202"/>
      <c r="CO65" s="1202"/>
      <c r="CP65" s="1202"/>
      <c r="CQ65" s="1202"/>
      <c r="CR65" s="1202"/>
      <c r="CS65" s="1202"/>
      <c r="CT65" s="1202"/>
      <c r="CU65" s="1202"/>
      <c r="CV65" s="1202"/>
      <c r="CW65" s="1202"/>
      <c r="CX65" s="1202"/>
      <c r="CY65" s="1202"/>
      <c r="CZ65" s="1202"/>
      <c r="DA65" s="1202"/>
      <c r="DB65" s="1202"/>
      <c r="DC65" s="1203"/>
    </row>
    <row r="66" spans="2:107" ht="13.2" x14ac:dyDescent="0.2">
      <c r="B66" s="256"/>
      <c r="AN66" s="1204"/>
      <c r="AO66" s="1205"/>
      <c r="AP66" s="1205"/>
      <c r="AQ66" s="1205"/>
      <c r="AR66" s="1205"/>
      <c r="AS66" s="1205"/>
      <c r="AT66" s="1205"/>
      <c r="AU66" s="1205"/>
      <c r="AV66" s="1205"/>
      <c r="AW66" s="1205"/>
      <c r="AX66" s="1205"/>
      <c r="AY66" s="1205"/>
      <c r="AZ66" s="1205"/>
      <c r="BA66" s="1205"/>
      <c r="BB66" s="1205"/>
      <c r="BC66" s="1205"/>
      <c r="BD66" s="1205"/>
      <c r="BE66" s="1205"/>
      <c r="BF66" s="1205"/>
      <c r="BG66" s="1205"/>
      <c r="BH66" s="1205"/>
      <c r="BI66" s="1205"/>
      <c r="BJ66" s="1205"/>
      <c r="BK66" s="1205"/>
      <c r="BL66" s="1205"/>
      <c r="BM66" s="1205"/>
      <c r="BN66" s="1205"/>
      <c r="BO66" s="1205"/>
      <c r="BP66" s="1205"/>
      <c r="BQ66" s="1205"/>
      <c r="BR66" s="1205"/>
      <c r="BS66" s="1205"/>
      <c r="BT66" s="1205"/>
      <c r="BU66" s="1205"/>
      <c r="BV66" s="1205"/>
      <c r="BW66" s="1205"/>
      <c r="BX66" s="1205"/>
      <c r="BY66" s="1205"/>
      <c r="BZ66" s="1205"/>
      <c r="CA66" s="1205"/>
      <c r="CB66" s="1205"/>
      <c r="CC66" s="1205"/>
      <c r="CD66" s="1205"/>
      <c r="CE66" s="1205"/>
      <c r="CF66" s="1205"/>
      <c r="CG66" s="1205"/>
      <c r="CH66" s="1205"/>
      <c r="CI66" s="1205"/>
      <c r="CJ66" s="1205"/>
      <c r="CK66" s="1205"/>
      <c r="CL66" s="1205"/>
      <c r="CM66" s="1205"/>
      <c r="CN66" s="1205"/>
      <c r="CO66" s="1205"/>
      <c r="CP66" s="1205"/>
      <c r="CQ66" s="1205"/>
      <c r="CR66" s="1205"/>
      <c r="CS66" s="1205"/>
      <c r="CT66" s="1205"/>
      <c r="CU66" s="1205"/>
      <c r="CV66" s="1205"/>
      <c r="CW66" s="1205"/>
      <c r="CX66" s="1205"/>
      <c r="CY66" s="1205"/>
      <c r="CZ66" s="1205"/>
      <c r="DA66" s="1205"/>
      <c r="DB66" s="1205"/>
      <c r="DC66" s="1206"/>
    </row>
    <row r="67" spans="2:107" ht="13.2" x14ac:dyDescent="0.2">
      <c r="B67" s="256"/>
      <c r="AN67" s="1204"/>
      <c r="AO67" s="1205"/>
      <c r="AP67" s="1205"/>
      <c r="AQ67" s="1205"/>
      <c r="AR67" s="1205"/>
      <c r="AS67" s="1205"/>
      <c r="AT67" s="1205"/>
      <c r="AU67" s="1205"/>
      <c r="AV67" s="1205"/>
      <c r="AW67" s="1205"/>
      <c r="AX67" s="1205"/>
      <c r="AY67" s="1205"/>
      <c r="AZ67" s="1205"/>
      <c r="BA67" s="1205"/>
      <c r="BB67" s="1205"/>
      <c r="BC67" s="1205"/>
      <c r="BD67" s="1205"/>
      <c r="BE67" s="1205"/>
      <c r="BF67" s="1205"/>
      <c r="BG67" s="1205"/>
      <c r="BH67" s="1205"/>
      <c r="BI67" s="1205"/>
      <c r="BJ67" s="1205"/>
      <c r="BK67" s="1205"/>
      <c r="BL67" s="1205"/>
      <c r="BM67" s="1205"/>
      <c r="BN67" s="1205"/>
      <c r="BO67" s="1205"/>
      <c r="BP67" s="1205"/>
      <c r="BQ67" s="1205"/>
      <c r="BR67" s="1205"/>
      <c r="BS67" s="1205"/>
      <c r="BT67" s="1205"/>
      <c r="BU67" s="1205"/>
      <c r="BV67" s="1205"/>
      <c r="BW67" s="1205"/>
      <c r="BX67" s="1205"/>
      <c r="BY67" s="1205"/>
      <c r="BZ67" s="1205"/>
      <c r="CA67" s="1205"/>
      <c r="CB67" s="1205"/>
      <c r="CC67" s="1205"/>
      <c r="CD67" s="1205"/>
      <c r="CE67" s="1205"/>
      <c r="CF67" s="1205"/>
      <c r="CG67" s="1205"/>
      <c r="CH67" s="1205"/>
      <c r="CI67" s="1205"/>
      <c r="CJ67" s="1205"/>
      <c r="CK67" s="1205"/>
      <c r="CL67" s="1205"/>
      <c r="CM67" s="1205"/>
      <c r="CN67" s="1205"/>
      <c r="CO67" s="1205"/>
      <c r="CP67" s="1205"/>
      <c r="CQ67" s="1205"/>
      <c r="CR67" s="1205"/>
      <c r="CS67" s="1205"/>
      <c r="CT67" s="1205"/>
      <c r="CU67" s="1205"/>
      <c r="CV67" s="1205"/>
      <c r="CW67" s="1205"/>
      <c r="CX67" s="1205"/>
      <c r="CY67" s="1205"/>
      <c r="CZ67" s="1205"/>
      <c r="DA67" s="1205"/>
      <c r="DB67" s="1205"/>
      <c r="DC67" s="1206"/>
    </row>
    <row r="68" spans="2:107" ht="13.2" x14ac:dyDescent="0.2">
      <c r="B68" s="256"/>
      <c r="AN68" s="1204"/>
      <c r="AO68" s="1205"/>
      <c r="AP68" s="1205"/>
      <c r="AQ68" s="1205"/>
      <c r="AR68" s="1205"/>
      <c r="AS68" s="1205"/>
      <c r="AT68" s="1205"/>
      <c r="AU68" s="1205"/>
      <c r="AV68" s="1205"/>
      <c r="AW68" s="1205"/>
      <c r="AX68" s="1205"/>
      <c r="AY68" s="1205"/>
      <c r="AZ68" s="1205"/>
      <c r="BA68" s="1205"/>
      <c r="BB68" s="1205"/>
      <c r="BC68" s="1205"/>
      <c r="BD68" s="1205"/>
      <c r="BE68" s="1205"/>
      <c r="BF68" s="1205"/>
      <c r="BG68" s="1205"/>
      <c r="BH68" s="1205"/>
      <c r="BI68" s="1205"/>
      <c r="BJ68" s="1205"/>
      <c r="BK68" s="1205"/>
      <c r="BL68" s="1205"/>
      <c r="BM68" s="1205"/>
      <c r="BN68" s="1205"/>
      <c r="BO68" s="1205"/>
      <c r="BP68" s="1205"/>
      <c r="BQ68" s="1205"/>
      <c r="BR68" s="1205"/>
      <c r="BS68" s="1205"/>
      <c r="BT68" s="1205"/>
      <c r="BU68" s="1205"/>
      <c r="BV68" s="1205"/>
      <c r="BW68" s="1205"/>
      <c r="BX68" s="1205"/>
      <c r="BY68" s="1205"/>
      <c r="BZ68" s="1205"/>
      <c r="CA68" s="1205"/>
      <c r="CB68" s="1205"/>
      <c r="CC68" s="1205"/>
      <c r="CD68" s="1205"/>
      <c r="CE68" s="1205"/>
      <c r="CF68" s="1205"/>
      <c r="CG68" s="1205"/>
      <c r="CH68" s="1205"/>
      <c r="CI68" s="1205"/>
      <c r="CJ68" s="1205"/>
      <c r="CK68" s="1205"/>
      <c r="CL68" s="1205"/>
      <c r="CM68" s="1205"/>
      <c r="CN68" s="1205"/>
      <c r="CO68" s="1205"/>
      <c r="CP68" s="1205"/>
      <c r="CQ68" s="1205"/>
      <c r="CR68" s="1205"/>
      <c r="CS68" s="1205"/>
      <c r="CT68" s="1205"/>
      <c r="CU68" s="1205"/>
      <c r="CV68" s="1205"/>
      <c r="CW68" s="1205"/>
      <c r="CX68" s="1205"/>
      <c r="CY68" s="1205"/>
      <c r="CZ68" s="1205"/>
      <c r="DA68" s="1205"/>
      <c r="DB68" s="1205"/>
      <c r="DC68" s="1206"/>
    </row>
    <row r="69" spans="2:107" ht="13.2" x14ac:dyDescent="0.2">
      <c r="B69" s="256"/>
      <c r="AN69" s="1207"/>
      <c r="AO69" s="1208"/>
      <c r="AP69" s="1208"/>
      <c r="AQ69" s="1208"/>
      <c r="AR69" s="1208"/>
      <c r="AS69" s="1208"/>
      <c r="AT69" s="1208"/>
      <c r="AU69" s="1208"/>
      <c r="AV69" s="1208"/>
      <c r="AW69" s="1208"/>
      <c r="AX69" s="1208"/>
      <c r="AY69" s="1208"/>
      <c r="AZ69" s="1208"/>
      <c r="BA69" s="1208"/>
      <c r="BB69" s="1208"/>
      <c r="BC69" s="1208"/>
      <c r="BD69" s="1208"/>
      <c r="BE69" s="1208"/>
      <c r="BF69" s="1208"/>
      <c r="BG69" s="1208"/>
      <c r="BH69" s="1208"/>
      <c r="BI69" s="1208"/>
      <c r="BJ69" s="1208"/>
      <c r="BK69" s="1208"/>
      <c r="BL69" s="1208"/>
      <c r="BM69" s="1208"/>
      <c r="BN69" s="1208"/>
      <c r="BO69" s="1208"/>
      <c r="BP69" s="1208"/>
      <c r="BQ69" s="1208"/>
      <c r="BR69" s="1208"/>
      <c r="BS69" s="1208"/>
      <c r="BT69" s="1208"/>
      <c r="BU69" s="1208"/>
      <c r="BV69" s="1208"/>
      <c r="BW69" s="1208"/>
      <c r="BX69" s="1208"/>
      <c r="BY69" s="1208"/>
      <c r="BZ69" s="1208"/>
      <c r="CA69" s="1208"/>
      <c r="CB69" s="1208"/>
      <c r="CC69" s="1208"/>
      <c r="CD69" s="1208"/>
      <c r="CE69" s="1208"/>
      <c r="CF69" s="1208"/>
      <c r="CG69" s="1208"/>
      <c r="CH69" s="1208"/>
      <c r="CI69" s="1208"/>
      <c r="CJ69" s="1208"/>
      <c r="CK69" s="1208"/>
      <c r="CL69" s="1208"/>
      <c r="CM69" s="1208"/>
      <c r="CN69" s="1208"/>
      <c r="CO69" s="1208"/>
      <c r="CP69" s="1208"/>
      <c r="CQ69" s="1208"/>
      <c r="CR69" s="1208"/>
      <c r="CS69" s="1208"/>
      <c r="CT69" s="1208"/>
      <c r="CU69" s="1208"/>
      <c r="CV69" s="1208"/>
      <c r="CW69" s="1208"/>
      <c r="CX69" s="1208"/>
      <c r="CY69" s="1208"/>
      <c r="CZ69" s="1208"/>
      <c r="DA69" s="1208"/>
      <c r="DB69" s="1208"/>
      <c r="DC69" s="1209"/>
    </row>
    <row r="70" spans="2:107" ht="13.2" x14ac:dyDescent="0.2">
      <c r="B70" s="256"/>
      <c r="H70" s="1233"/>
      <c r="I70" s="1233"/>
      <c r="J70" s="1234"/>
      <c r="K70" s="1234"/>
      <c r="L70" s="1235"/>
      <c r="M70" s="1234"/>
      <c r="N70" s="1235"/>
      <c r="AN70" s="1210"/>
      <c r="AO70" s="1210"/>
      <c r="AP70" s="1210"/>
      <c r="AZ70" s="1210"/>
      <c r="BA70" s="1210"/>
      <c r="BB70" s="1210"/>
      <c r="BL70" s="1210"/>
      <c r="BM70" s="1210"/>
      <c r="BN70" s="1210"/>
      <c r="BX70" s="1210"/>
      <c r="BY70" s="1210"/>
      <c r="BZ70" s="1210"/>
      <c r="CJ70" s="1210"/>
      <c r="CK70" s="1210"/>
      <c r="CL70" s="1210"/>
      <c r="CV70" s="1210"/>
      <c r="CW70" s="1210"/>
      <c r="CX70" s="1210"/>
    </row>
    <row r="71" spans="2:107" ht="13.2" x14ac:dyDescent="0.2">
      <c r="B71" s="256"/>
      <c r="G71" s="1236"/>
      <c r="I71" s="1237"/>
      <c r="J71" s="1234"/>
      <c r="K71" s="1234"/>
      <c r="L71" s="1235"/>
      <c r="M71" s="1234"/>
      <c r="N71" s="1235"/>
      <c r="AM71" s="1236"/>
      <c r="AN71" s="252" t="s">
        <v>611</v>
      </c>
    </row>
    <row r="72" spans="2:107" ht="13.2" x14ac:dyDescent="0.2">
      <c r="B72" s="256"/>
      <c r="G72" s="1211"/>
      <c r="H72" s="1211"/>
      <c r="I72" s="1211"/>
      <c r="J72" s="1211"/>
      <c r="K72" s="1212"/>
      <c r="L72" s="1212"/>
      <c r="M72" s="1213"/>
      <c r="N72" s="1213"/>
      <c r="AN72" s="1214"/>
      <c r="AO72" s="1215"/>
      <c r="AP72" s="1215"/>
      <c r="AQ72" s="1215"/>
      <c r="AR72" s="1215"/>
      <c r="AS72" s="1215"/>
      <c r="AT72" s="1215"/>
      <c r="AU72" s="1215"/>
      <c r="AV72" s="1215"/>
      <c r="AW72" s="1215"/>
      <c r="AX72" s="1215"/>
      <c r="AY72" s="1215"/>
      <c r="AZ72" s="1215"/>
      <c r="BA72" s="1215"/>
      <c r="BB72" s="1215"/>
      <c r="BC72" s="1215"/>
      <c r="BD72" s="1215"/>
      <c r="BE72" s="1215"/>
      <c r="BF72" s="1215"/>
      <c r="BG72" s="1215"/>
      <c r="BH72" s="1215"/>
      <c r="BI72" s="1215"/>
      <c r="BJ72" s="1215"/>
      <c r="BK72" s="1215"/>
      <c r="BL72" s="1215"/>
      <c r="BM72" s="1215"/>
      <c r="BN72" s="1215"/>
      <c r="BO72" s="1216"/>
      <c r="BP72" s="1217" t="s">
        <v>567</v>
      </c>
      <c r="BQ72" s="1217"/>
      <c r="BR72" s="1217"/>
      <c r="BS72" s="1217"/>
      <c r="BT72" s="1217"/>
      <c r="BU72" s="1217"/>
      <c r="BV72" s="1217"/>
      <c r="BW72" s="1217"/>
      <c r="BX72" s="1217" t="s">
        <v>568</v>
      </c>
      <c r="BY72" s="1217"/>
      <c r="BZ72" s="1217"/>
      <c r="CA72" s="1217"/>
      <c r="CB72" s="1217"/>
      <c r="CC72" s="1217"/>
      <c r="CD72" s="1217"/>
      <c r="CE72" s="1217"/>
      <c r="CF72" s="1217" t="s">
        <v>569</v>
      </c>
      <c r="CG72" s="1217"/>
      <c r="CH72" s="1217"/>
      <c r="CI72" s="1217"/>
      <c r="CJ72" s="1217"/>
      <c r="CK72" s="1217"/>
      <c r="CL72" s="1217"/>
      <c r="CM72" s="1217"/>
      <c r="CN72" s="1217" t="s">
        <v>570</v>
      </c>
      <c r="CO72" s="1217"/>
      <c r="CP72" s="1217"/>
      <c r="CQ72" s="1217"/>
      <c r="CR72" s="1217"/>
      <c r="CS72" s="1217"/>
      <c r="CT72" s="1217"/>
      <c r="CU72" s="1217"/>
      <c r="CV72" s="1217" t="s">
        <v>571</v>
      </c>
      <c r="CW72" s="1217"/>
      <c r="CX72" s="1217"/>
      <c r="CY72" s="1217"/>
      <c r="CZ72" s="1217"/>
      <c r="DA72" s="1217"/>
      <c r="DB72" s="1217"/>
      <c r="DC72" s="1217"/>
    </row>
    <row r="73" spans="2:107" ht="13.2" x14ac:dyDescent="0.2">
      <c r="B73" s="256"/>
      <c r="G73" s="1218"/>
      <c r="H73" s="1218"/>
      <c r="I73" s="1218"/>
      <c r="J73" s="1218"/>
      <c r="K73" s="1238"/>
      <c r="L73" s="1238"/>
      <c r="M73" s="1238"/>
      <c r="N73" s="1238"/>
      <c r="AM73" s="1210"/>
      <c r="AN73" s="1221" t="s">
        <v>612</v>
      </c>
      <c r="AO73" s="1221"/>
      <c r="AP73" s="1221"/>
      <c r="AQ73" s="1221"/>
      <c r="AR73" s="1221"/>
      <c r="AS73" s="1221"/>
      <c r="AT73" s="1221"/>
      <c r="AU73" s="1221"/>
      <c r="AV73" s="1221"/>
      <c r="AW73" s="1221"/>
      <c r="AX73" s="1221"/>
      <c r="AY73" s="1221"/>
      <c r="AZ73" s="1221"/>
      <c r="BA73" s="1221"/>
      <c r="BB73" s="1221" t="s">
        <v>613</v>
      </c>
      <c r="BC73" s="1221"/>
      <c r="BD73" s="1221"/>
      <c r="BE73" s="1221"/>
      <c r="BF73" s="1221"/>
      <c r="BG73" s="1221"/>
      <c r="BH73" s="1221"/>
      <c r="BI73" s="1221"/>
      <c r="BJ73" s="1221"/>
      <c r="BK73" s="1221"/>
      <c r="BL73" s="1221"/>
      <c r="BM73" s="1221"/>
      <c r="BN73" s="1221"/>
      <c r="BO73" s="1221"/>
      <c r="BP73" s="1222">
        <v>73.900000000000006</v>
      </c>
      <c r="BQ73" s="1222"/>
      <c r="BR73" s="1222"/>
      <c r="BS73" s="1222"/>
      <c r="BT73" s="1222"/>
      <c r="BU73" s="1222"/>
      <c r="BV73" s="1222"/>
      <c r="BW73" s="1222"/>
      <c r="BX73" s="1222">
        <v>79.900000000000006</v>
      </c>
      <c r="BY73" s="1222"/>
      <c r="BZ73" s="1222"/>
      <c r="CA73" s="1222"/>
      <c r="CB73" s="1222"/>
      <c r="CC73" s="1222"/>
      <c r="CD73" s="1222"/>
      <c r="CE73" s="1222"/>
      <c r="CF73" s="1222">
        <v>86.1</v>
      </c>
      <c r="CG73" s="1222"/>
      <c r="CH73" s="1222"/>
      <c r="CI73" s="1222"/>
      <c r="CJ73" s="1222"/>
      <c r="CK73" s="1222"/>
      <c r="CL73" s="1222"/>
      <c r="CM73" s="1222"/>
      <c r="CN73" s="1222">
        <v>79</v>
      </c>
      <c r="CO73" s="1222"/>
      <c r="CP73" s="1222"/>
      <c r="CQ73" s="1222"/>
      <c r="CR73" s="1222"/>
      <c r="CS73" s="1222"/>
      <c r="CT73" s="1222"/>
      <c r="CU73" s="1222"/>
      <c r="CV73" s="1222">
        <v>60.4</v>
      </c>
      <c r="CW73" s="1222"/>
      <c r="CX73" s="1222"/>
      <c r="CY73" s="1222"/>
      <c r="CZ73" s="1222"/>
      <c r="DA73" s="1222"/>
      <c r="DB73" s="1222"/>
      <c r="DC73" s="1222"/>
    </row>
    <row r="74" spans="2:107" ht="13.2" x14ac:dyDescent="0.2">
      <c r="B74" s="256"/>
      <c r="G74" s="1218"/>
      <c r="H74" s="1218"/>
      <c r="I74" s="1218"/>
      <c r="J74" s="1218"/>
      <c r="K74" s="1238"/>
      <c r="L74" s="1238"/>
      <c r="M74" s="1238"/>
      <c r="N74" s="1238"/>
      <c r="AM74" s="1210"/>
      <c r="AN74" s="1221"/>
      <c r="AO74" s="1221"/>
      <c r="AP74" s="1221"/>
      <c r="AQ74" s="1221"/>
      <c r="AR74" s="1221"/>
      <c r="AS74" s="1221"/>
      <c r="AT74" s="1221"/>
      <c r="AU74" s="1221"/>
      <c r="AV74" s="1221"/>
      <c r="AW74" s="1221"/>
      <c r="AX74" s="1221"/>
      <c r="AY74" s="1221"/>
      <c r="AZ74" s="1221"/>
      <c r="BA74" s="1221"/>
      <c r="BB74" s="1221"/>
      <c r="BC74" s="1221"/>
      <c r="BD74" s="1221"/>
      <c r="BE74" s="1221"/>
      <c r="BF74" s="1221"/>
      <c r="BG74" s="1221"/>
      <c r="BH74" s="1221"/>
      <c r="BI74" s="1221"/>
      <c r="BJ74" s="1221"/>
      <c r="BK74" s="1221"/>
      <c r="BL74" s="1221"/>
      <c r="BM74" s="1221"/>
      <c r="BN74" s="1221"/>
      <c r="BO74" s="1221"/>
      <c r="BP74" s="1222"/>
      <c r="BQ74" s="1222"/>
      <c r="BR74" s="1222"/>
      <c r="BS74" s="1222"/>
      <c r="BT74" s="1222"/>
      <c r="BU74" s="1222"/>
      <c r="BV74" s="1222"/>
      <c r="BW74" s="1222"/>
      <c r="BX74" s="1222"/>
      <c r="BY74" s="1222"/>
      <c r="BZ74" s="1222"/>
      <c r="CA74" s="1222"/>
      <c r="CB74" s="1222"/>
      <c r="CC74" s="1222"/>
      <c r="CD74" s="1222"/>
      <c r="CE74" s="1222"/>
      <c r="CF74" s="1222"/>
      <c r="CG74" s="1222"/>
      <c r="CH74" s="1222"/>
      <c r="CI74" s="1222"/>
      <c r="CJ74" s="1222"/>
      <c r="CK74" s="1222"/>
      <c r="CL74" s="1222"/>
      <c r="CM74" s="1222"/>
      <c r="CN74" s="1222"/>
      <c r="CO74" s="1222"/>
      <c r="CP74" s="1222"/>
      <c r="CQ74" s="1222"/>
      <c r="CR74" s="1222"/>
      <c r="CS74" s="1222"/>
      <c r="CT74" s="1222"/>
      <c r="CU74" s="1222"/>
      <c r="CV74" s="1222"/>
      <c r="CW74" s="1222"/>
      <c r="CX74" s="1222"/>
      <c r="CY74" s="1222"/>
      <c r="CZ74" s="1222"/>
      <c r="DA74" s="1222"/>
      <c r="DB74" s="1222"/>
      <c r="DC74" s="1222"/>
    </row>
    <row r="75" spans="2:107" ht="13.2" x14ac:dyDescent="0.2">
      <c r="B75" s="256"/>
      <c r="G75" s="1218"/>
      <c r="H75" s="1218"/>
      <c r="I75" s="1211"/>
      <c r="J75" s="1211"/>
      <c r="K75" s="1220"/>
      <c r="L75" s="1220"/>
      <c r="M75" s="1220"/>
      <c r="N75" s="1220"/>
      <c r="AM75" s="1210"/>
      <c r="AN75" s="1221"/>
      <c r="AO75" s="1221"/>
      <c r="AP75" s="1221"/>
      <c r="AQ75" s="1221"/>
      <c r="AR75" s="1221"/>
      <c r="AS75" s="1221"/>
      <c r="AT75" s="1221"/>
      <c r="AU75" s="1221"/>
      <c r="AV75" s="1221"/>
      <c r="AW75" s="1221"/>
      <c r="AX75" s="1221"/>
      <c r="AY75" s="1221"/>
      <c r="AZ75" s="1221"/>
      <c r="BA75" s="1221"/>
      <c r="BB75" s="1221" t="s">
        <v>618</v>
      </c>
      <c r="BC75" s="1221"/>
      <c r="BD75" s="1221"/>
      <c r="BE75" s="1221"/>
      <c r="BF75" s="1221"/>
      <c r="BG75" s="1221"/>
      <c r="BH75" s="1221"/>
      <c r="BI75" s="1221"/>
      <c r="BJ75" s="1221"/>
      <c r="BK75" s="1221"/>
      <c r="BL75" s="1221"/>
      <c r="BM75" s="1221"/>
      <c r="BN75" s="1221"/>
      <c r="BO75" s="1221"/>
      <c r="BP75" s="1222">
        <v>7.8</v>
      </c>
      <c r="BQ75" s="1222"/>
      <c r="BR75" s="1222"/>
      <c r="BS75" s="1222"/>
      <c r="BT75" s="1222"/>
      <c r="BU75" s="1222"/>
      <c r="BV75" s="1222"/>
      <c r="BW75" s="1222"/>
      <c r="BX75" s="1222">
        <v>7.6</v>
      </c>
      <c r="BY75" s="1222"/>
      <c r="BZ75" s="1222"/>
      <c r="CA75" s="1222"/>
      <c r="CB75" s="1222"/>
      <c r="CC75" s="1222"/>
      <c r="CD75" s="1222"/>
      <c r="CE75" s="1222"/>
      <c r="CF75" s="1222">
        <v>8.1999999999999993</v>
      </c>
      <c r="CG75" s="1222"/>
      <c r="CH75" s="1222"/>
      <c r="CI75" s="1222"/>
      <c r="CJ75" s="1222"/>
      <c r="CK75" s="1222"/>
      <c r="CL75" s="1222"/>
      <c r="CM75" s="1222"/>
      <c r="CN75" s="1222">
        <v>8.6</v>
      </c>
      <c r="CO75" s="1222"/>
      <c r="CP75" s="1222"/>
      <c r="CQ75" s="1222"/>
      <c r="CR75" s="1222"/>
      <c r="CS75" s="1222"/>
      <c r="CT75" s="1222"/>
      <c r="CU75" s="1222"/>
      <c r="CV75" s="1222">
        <v>8.9</v>
      </c>
      <c r="CW75" s="1222"/>
      <c r="CX75" s="1222"/>
      <c r="CY75" s="1222"/>
      <c r="CZ75" s="1222"/>
      <c r="DA75" s="1222"/>
      <c r="DB75" s="1222"/>
      <c r="DC75" s="1222"/>
    </row>
    <row r="76" spans="2:107" ht="13.2" x14ac:dyDescent="0.2">
      <c r="B76" s="256"/>
      <c r="G76" s="1218"/>
      <c r="H76" s="1218"/>
      <c r="I76" s="1211"/>
      <c r="J76" s="1211"/>
      <c r="K76" s="1220"/>
      <c r="L76" s="1220"/>
      <c r="M76" s="1220"/>
      <c r="N76" s="1220"/>
      <c r="AM76" s="1210"/>
      <c r="AN76" s="1221"/>
      <c r="AO76" s="1221"/>
      <c r="AP76" s="1221"/>
      <c r="AQ76" s="1221"/>
      <c r="AR76" s="1221"/>
      <c r="AS76" s="1221"/>
      <c r="AT76" s="1221"/>
      <c r="AU76" s="1221"/>
      <c r="AV76" s="1221"/>
      <c r="AW76" s="1221"/>
      <c r="AX76" s="1221"/>
      <c r="AY76" s="1221"/>
      <c r="AZ76" s="1221"/>
      <c r="BA76" s="1221"/>
      <c r="BB76" s="1221"/>
      <c r="BC76" s="1221"/>
      <c r="BD76" s="1221"/>
      <c r="BE76" s="1221"/>
      <c r="BF76" s="1221"/>
      <c r="BG76" s="1221"/>
      <c r="BH76" s="1221"/>
      <c r="BI76" s="1221"/>
      <c r="BJ76" s="1221"/>
      <c r="BK76" s="1221"/>
      <c r="BL76" s="1221"/>
      <c r="BM76" s="1221"/>
      <c r="BN76" s="1221"/>
      <c r="BO76" s="1221"/>
      <c r="BP76" s="1222"/>
      <c r="BQ76" s="1222"/>
      <c r="BR76" s="1222"/>
      <c r="BS76" s="1222"/>
      <c r="BT76" s="1222"/>
      <c r="BU76" s="1222"/>
      <c r="BV76" s="1222"/>
      <c r="BW76" s="1222"/>
      <c r="BX76" s="1222"/>
      <c r="BY76" s="1222"/>
      <c r="BZ76" s="1222"/>
      <c r="CA76" s="1222"/>
      <c r="CB76" s="1222"/>
      <c r="CC76" s="1222"/>
      <c r="CD76" s="1222"/>
      <c r="CE76" s="1222"/>
      <c r="CF76" s="1222"/>
      <c r="CG76" s="1222"/>
      <c r="CH76" s="1222"/>
      <c r="CI76" s="1222"/>
      <c r="CJ76" s="1222"/>
      <c r="CK76" s="1222"/>
      <c r="CL76" s="1222"/>
      <c r="CM76" s="1222"/>
      <c r="CN76" s="1222"/>
      <c r="CO76" s="1222"/>
      <c r="CP76" s="1222"/>
      <c r="CQ76" s="1222"/>
      <c r="CR76" s="1222"/>
      <c r="CS76" s="1222"/>
      <c r="CT76" s="1222"/>
      <c r="CU76" s="1222"/>
      <c r="CV76" s="1222"/>
      <c r="CW76" s="1222"/>
      <c r="CX76" s="1222"/>
      <c r="CY76" s="1222"/>
      <c r="CZ76" s="1222"/>
      <c r="DA76" s="1222"/>
      <c r="DB76" s="1222"/>
      <c r="DC76" s="1222"/>
    </row>
    <row r="77" spans="2:107" ht="13.2" x14ac:dyDescent="0.2">
      <c r="B77" s="256"/>
      <c r="G77" s="1211"/>
      <c r="H77" s="1211"/>
      <c r="I77" s="1211"/>
      <c r="J77" s="1211"/>
      <c r="K77" s="1238"/>
      <c r="L77" s="1238"/>
      <c r="M77" s="1238"/>
      <c r="N77" s="1238"/>
      <c r="AN77" s="1217" t="s">
        <v>615</v>
      </c>
      <c r="AO77" s="1217"/>
      <c r="AP77" s="1217"/>
      <c r="AQ77" s="1217"/>
      <c r="AR77" s="1217"/>
      <c r="AS77" s="1217"/>
      <c r="AT77" s="1217"/>
      <c r="AU77" s="1217"/>
      <c r="AV77" s="1217"/>
      <c r="AW77" s="1217"/>
      <c r="AX77" s="1217"/>
      <c r="AY77" s="1217"/>
      <c r="AZ77" s="1217"/>
      <c r="BA77" s="1217"/>
      <c r="BB77" s="1221" t="s">
        <v>613</v>
      </c>
      <c r="BC77" s="1221"/>
      <c r="BD77" s="1221"/>
      <c r="BE77" s="1221"/>
      <c r="BF77" s="1221"/>
      <c r="BG77" s="1221"/>
      <c r="BH77" s="1221"/>
      <c r="BI77" s="1221"/>
      <c r="BJ77" s="1221"/>
      <c r="BK77" s="1221"/>
      <c r="BL77" s="1221"/>
      <c r="BM77" s="1221"/>
      <c r="BN77" s="1221"/>
      <c r="BO77" s="1221"/>
      <c r="BP77" s="1222">
        <v>53.4</v>
      </c>
      <c r="BQ77" s="1222"/>
      <c r="BR77" s="1222"/>
      <c r="BS77" s="1222"/>
      <c r="BT77" s="1222"/>
      <c r="BU77" s="1222"/>
      <c r="BV77" s="1222"/>
      <c r="BW77" s="1222"/>
      <c r="BX77" s="1222">
        <v>48</v>
      </c>
      <c r="BY77" s="1222"/>
      <c r="BZ77" s="1222"/>
      <c r="CA77" s="1222"/>
      <c r="CB77" s="1222"/>
      <c r="CC77" s="1222"/>
      <c r="CD77" s="1222"/>
      <c r="CE77" s="1222"/>
      <c r="CF77" s="1222">
        <v>49.1</v>
      </c>
      <c r="CG77" s="1222"/>
      <c r="CH77" s="1222"/>
      <c r="CI77" s="1222"/>
      <c r="CJ77" s="1222"/>
      <c r="CK77" s="1222"/>
      <c r="CL77" s="1222"/>
      <c r="CM77" s="1222"/>
      <c r="CN77" s="1222">
        <v>41.5</v>
      </c>
      <c r="CO77" s="1222"/>
      <c r="CP77" s="1222"/>
      <c r="CQ77" s="1222"/>
      <c r="CR77" s="1222"/>
      <c r="CS77" s="1222"/>
      <c r="CT77" s="1222"/>
      <c r="CU77" s="1222"/>
      <c r="CV77" s="1222">
        <v>23</v>
      </c>
      <c r="CW77" s="1222"/>
      <c r="CX77" s="1222"/>
      <c r="CY77" s="1222"/>
      <c r="CZ77" s="1222"/>
      <c r="DA77" s="1222"/>
      <c r="DB77" s="1222"/>
      <c r="DC77" s="1222"/>
    </row>
    <row r="78" spans="2:107" ht="13.2" x14ac:dyDescent="0.2">
      <c r="B78" s="256"/>
      <c r="G78" s="1211"/>
      <c r="H78" s="1211"/>
      <c r="I78" s="1211"/>
      <c r="J78" s="1211"/>
      <c r="K78" s="1238"/>
      <c r="L78" s="1238"/>
      <c r="M78" s="1238"/>
      <c r="N78" s="1238"/>
      <c r="AN78" s="1217"/>
      <c r="AO78" s="1217"/>
      <c r="AP78" s="1217"/>
      <c r="AQ78" s="1217"/>
      <c r="AR78" s="1217"/>
      <c r="AS78" s="1217"/>
      <c r="AT78" s="1217"/>
      <c r="AU78" s="1217"/>
      <c r="AV78" s="1217"/>
      <c r="AW78" s="1217"/>
      <c r="AX78" s="1217"/>
      <c r="AY78" s="1217"/>
      <c r="AZ78" s="1217"/>
      <c r="BA78" s="1217"/>
      <c r="BB78" s="1221"/>
      <c r="BC78" s="1221"/>
      <c r="BD78" s="1221"/>
      <c r="BE78" s="1221"/>
      <c r="BF78" s="1221"/>
      <c r="BG78" s="1221"/>
      <c r="BH78" s="1221"/>
      <c r="BI78" s="1221"/>
      <c r="BJ78" s="1221"/>
      <c r="BK78" s="1221"/>
      <c r="BL78" s="1221"/>
      <c r="BM78" s="1221"/>
      <c r="BN78" s="1221"/>
      <c r="BO78" s="1221"/>
      <c r="BP78" s="1222"/>
      <c r="BQ78" s="1222"/>
      <c r="BR78" s="1222"/>
      <c r="BS78" s="1222"/>
      <c r="BT78" s="1222"/>
      <c r="BU78" s="1222"/>
      <c r="BV78" s="1222"/>
      <c r="BW78" s="1222"/>
      <c r="BX78" s="1222"/>
      <c r="BY78" s="1222"/>
      <c r="BZ78" s="1222"/>
      <c r="CA78" s="1222"/>
      <c r="CB78" s="1222"/>
      <c r="CC78" s="1222"/>
      <c r="CD78" s="1222"/>
      <c r="CE78" s="1222"/>
      <c r="CF78" s="1222"/>
      <c r="CG78" s="1222"/>
      <c r="CH78" s="1222"/>
      <c r="CI78" s="1222"/>
      <c r="CJ78" s="1222"/>
      <c r="CK78" s="1222"/>
      <c r="CL78" s="1222"/>
      <c r="CM78" s="1222"/>
      <c r="CN78" s="1222"/>
      <c r="CO78" s="1222"/>
      <c r="CP78" s="1222"/>
      <c r="CQ78" s="1222"/>
      <c r="CR78" s="1222"/>
      <c r="CS78" s="1222"/>
      <c r="CT78" s="1222"/>
      <c r="CU78" s="1222"/>
      <c r="CV78" s="1222"/>
      <c r="CW78" s="1222"/>
      <c r="CX78" s="1222"/>
      <c r="CY78" s="1222"/>
      <c r="CZ78" s="1222"/>
      <c r="DA78" s="1222"/>
      <c r="DB78" s="1222"/>
      <c r="DC78" s="1222"/>
    </row>
    <row r="79" spans="2:107" ht="13.2" x14ac:dyDescent="0.2">
      <c r="B79" s="256"/>
      <c r="G79" s="1211"/>
      <c r="H79" s="1211"/>
      <c r="I79" s="1224"/>
      <c r="J79" s="1224"/>
      <c r="K79" s="1239"/>
      <c r="L79" s="1239"/>
      <c r="M79" s="1239"/>
      <c r="N79" s="1239"/>
      <c r="AN79" s="1217"/>
      <c r="AO79" s="1217"/>
      <c r="AP79" s="1217"/>
      <c r="AQ79" s="1217"/>
      <c r="AR79" s="1217"/>
      <c r="AS79" s="1217"/>
      <c r="AT79" s="1217"/>
      <c r="AU79" s="1217"/>
      <c r="AV79" s="1217"/>
      <c r="AW79" s="1217"/>
      <c r="AX79" s="1217"/>
      <c r="AY79" s="1217"/>
      <c r="AZ79" s="1217"/>
      <c r="BA79" s="1217"/>
      <c r="BB79" s="1221" t="s">
        <v>618</v>
      </c>
      <c r="BC79" s="1221"/>
      <c r="BD79" s="1221"/>
      <c r="BE79" s="1221"/>
      <c r="BF79" s="1221"/>
      <c r="BG79" s="1221"/>
      <c r="BH79" s="1221"/>
      <c r="BI79" s="1221"/>
      <c r="BJ79" s="1221"/>
      <c r="BK79" s="1221"/>
      <c r="BL79" s="1221"/>
      <c r="BM79" s="1221"/>
      <c r="BN79" s="1221"/>
      <c r="BO79" s="1221"/>
      <c r="BP79" s="1222">
        <v>9.8000000000000007</v>
      </c>
      <c r="BQ79" s="1222"/>
      <c r="BR79" s="1222"/>
      <c r="BS79" s="1222"/>
      <c r="BT79" s="1222"/>
      <c r="BU79" s="1222"/>
      <c r="BV79" s="1222"/>
      <c r="BW79" s="1222"/>
      <c r="BX79" s="1222">
        <v>9.6</v>
      </c>
      <c r="BY79" s="1222"/>
      <c r="BZ79" s="1222"/>
      <c r="CA79" s="1222"/>
      <c r="CB79" s="1222"/>
      <c r="CC79" s="1222"/>
      <c r="CD79" s="1222"/>
      <c r="CE79" s="1222"/>
      <c r="CF79" s="1222">
        <v>9.5</v>
      </c>
      <c r="CG79" s="1222"/>
      <c r="CH79" s="1222"/>
      <c r="CI79" s="1222"/>
      <c r="CJ79" s="1222"/>
      <c r="CK79" s="1222"/>
      <c r="CL79" s="1222"/>
      <c r="CM79" s="1222"/>
      <c r="CN79" s="1222">
        <v>9.1999999999999993</v>
      </c>
      <c r="CO79" s="1222"/>
      <c r="CP79" s="1222"/>
      <c r="CQ79" s="1222"/>
      <c r="CR79" s="1222"/>
      <c r="CS79" s="1222"/>
      <c r="CT79" s="1222"/>
      <c r="CU79" s="1222"/>
      <c r="CV79" s="1222">
        <v>8.1999999999999993</v>
      </c>
      <c r="CW79" s="1222"/>
      <c r="CX79" s="1222"/>
      <c r="CY79" s="1222"/>
      <c r="CZ79" s="1222"/>
      <c r="DA79" s="1222"/>
      <c r="DB79" s="1222"/>
      <c r="DC79" s="1222"/>
    </row>
    <row r="80" spans="2:107" ht="13.2" x14ac:dyDescent="0.2">
      <c r="B80" s="256"/>
      <c r="G80" s="1211"/>
      <c r="H80" s="1211"/>
      <c r="I80" s="1224"/>
      <c r="J80" s="1224"/>
      <c r="K80" s="1239"/>
      <c r="L80" s="1239"/>
      <c r="M80" s="1239"/>
      <c r="N80" s="1239"/>
      <c r="AN80" s="1217"/>
      <c r="AO80" s="1217"/>
      <c r="AP80" s="1217"/>
      <c r="AQ80" s="1217"/>
      <c r="AR80" s="1217"/>
      <c r="AS80" s="1217"/>
      <c r="AT80" s="1217"/>
      <c r="AU80" s="1217"/>
      <c r="AV80" s="1217"/>
      <c r="AW80" s="1217"/>
      <c r="AX80" s="1217"/>
      <c r="AY80" s="1217"/>
      <c r="AZ80" s="1217"/>
      <c r="BA80" s="1217"/>
      <c r="BB80" s="1221"/>
      <c r="BC80" s="1221"/>
      <c r="BD80" s="1221"/>
      <c r="BE80" s="1221"/>
      <c r="BF80" s="1221"/>
      <c r="BG80" s="1221"/>
      <c r="BH80" s="1221"/>
      <c r="BI80" s="1221"/>
      <c r="BJ80" s="1221"/>
      <c r="BK80" s="1221"/>
      <c r="BL80" s="1221"/>
      <c r="BM80" s="1221"/>
      <c r="BN80" s="1221"/>
      <c r="BO80" s="1221"/>
      <c r="BP80" s="1222"/>
      <c r="BQ80" s="1222"/>
      <c r="BR80" s="1222"/>
      <c r="BS80" s="1222"/>
      <c r="BT80" s="1222"/>
      <c r="BU80" s="1222"/>
      <c r="BV80" s="1222"/>
      <c r="BW80" s="1222"/>
      <c r="BX80" s="1222"/>
      <c r="BY80" s="1222"/>
      <c r="BZ80" s="1222"/>
      <c r="CA80" s="1222"/>
      <c r="CB80" s="1222"/>
      <c r="CC80" s="1222"/>
      <c r="CD80" s="1222"/>
      <c r="CE80" s="1222"/>
      <c r="CF80" s="1222"/>
      <c r="CG80" s="1222"/>
      <c r="CH80" s="1222"/>
      <c r="CI80" s="1222"/>
      <c r="CJ80" s="1222"/>
      <c r="CK80" s="1222"/>
      <c r="CL80" s="1222"/>
      <c r="CM80" s="1222"/>
      <c r="CN80" s="1222"/>
      <c r="CO80" s="1222"/>
      <c r="CP80" s="1222"/>
      <c r="CQ80" s="1222"/>
      <c r="CR80" s="1222"/>
      <c r="CS80" s="1222"/>
      <c r="CT80" s="1222"/>
      <c r="CU80" s="1222"/>
      <c r="CV80" s="1222"/>
      <c r="CW80" s="1222"/>
      <c r="CX80" s="1222"/>
      <c r="CY80" s="1222"/>
      <c r="CZ80" s="1222"/>
      <c r="DA80" s="1222"/>
      <c r="DB80" s="1222"/>
      <c r="DC80" s="1222"/>
    </row>
    <row r="81" spans="2:109" ht="13.2" x14ac:dyDescent="0.2">
      <c r="B81" s="256"/>
    </row>
    <row r="82" spans="2:109" ht="16.2" x14ac:dyDescent="0.2">
      <c r="B82" s="256"/>
      <c r="K82" s="1240"/>
      <c r="L82" s="1240"/>
      <c r="M82" s="1240"/>
      <c r="N82" s="1240"/>
      <c r="AQ82" s="1240"/>
      <c r="AR82" s="1240"/>
      <c r="AS82" s="1240"/>
      <c r="AT82" s="1240"/>
      <c r="BC82" s="1240"/>
      <c r="BD82" s="1240"/>
      <c r="BE82" s="1240"/>
      <c r="BF82" s="1240"/>
      <c r="BO82" s="1240"/>
      <c r="BP82" s="1240"/>
      <c r="BQ82" s="1240"/>
      <c r="BR82" s="1240"/>
      <c r="CA82" s="1240"/>
      <c r="CB82" s="1240"/>
      <c r="CC82" s="1240"/>
      <c r="CD82" s="1240"/>
      <c r="CM82" s="1240"/>
      <c r="CN82" s="1240"/>
      <c r="CO82" s="1240"/>
      <c r="CP82" s="1240"/>
      <c r="CY82" s="1240"/>
      <c r="CZ82" s="1240"/>
      <c r="DA82" s="1240"/>
      <c r="DB82" s="1240"/>
      <c r="DC82" s="1240"/>
    </row>
    <row r="83" spans="2:109" ht="13.2" x14ac:dyDescent="0.2">
      <c r="B83" s="337"/>
      <c r="C83" s="308"/>
      <c r="D83" s="308"/>
      <c r="E83" s="308"/>
      <c r="F83" s="308"/>
      <c r="G83" s="308"/>
      <c r="H83" s="308"/>
      <c r="I83" s="308"/>
      <c r="J83" s="308"/>
      <c r="K83" s="308"/>
      <c r="L83" s="308"/>
      <c r="M83" s="308"/>
      <c r="N83" s="308"/>
      <c r="O83" s="308"/>
      <c r="P83" s="308"/>
      <c r="Q83" s="308"/>
      <c r="R83" s="308"/>
      <c r="S83" s="308"/>
      <c r="T83" s="308"/>
      <c r="U83" s="308"/>
      <c r="V83" s="308"/>
      <c r="W83" s="308"/>
      <c r="X83" s="308"/>
      <c r="Y83" s="308"/>
      <c r="Z83" s="308"/>
      <c r="AA83" s="308"/>
      <c r="AB83" s="308"/>
      <c r="AC83" s="308"/>
      <c r="AD83" s="308"/>
      <c r="AE83" s="308"/>
      <c r="AF83" s="308"/>
      <c r="AG83" s="308"/>
      <c r="AH83" s="308"/>
      <c r="AI83" s="308"/>
      <c r="AJ83" s="308"/>
      <c r="AK83" s="308"/>
      <c r="AL83" s="308"/>
      <c r="AM83" s="308"/>
      <c r="AN83" s="308"/>
      <c r="AO83" s="308"/>
      <c r="AP83" s="308"/>
      <c r="AQ83" s="308"/>
      <c r="AR83" s="308"/>
      <c r="AS83" s="308"/>
      <c r="AT83" s="308"/>
      <c r="AU83" s="308"/>
      <c r="AV83" s="308"/>
      <c r="AW83" s="308"/>
      <c r="AX83" s="308"/>
      <c r="AY83" s="308"/>
      <c r="AZ83" s="308"/>
      <c r="BA83" s="308"/>
      <c r="BB83" s="308"/>
      <c r="BC83" s="308"/>
      <c r="BD83" s="308"/>
      <c r="BE83" s="308"/>
      <c r="BF83" s="308"/>
      <c r="BG83" s="308"/>
      <c r="BH83" s="308"/>
      <c r="BI83" s="308"/>
      <c r="BJ83" s="308"/>
      <c r="BK83" s="308"/>
      <c r="BL83" s="308"/>
      <c r="BM83" s="308"/>
      <c r="BN83" s="308"/>
      <c r="BO83" s="308"/>
      <c r="BP83" s="308"/>
      <c r="BQ83" s="308"/>
      <c r="BR83" s="308"/>
      <c r="BS83" s="308"/>
      <c r="BT83" s="308"/>
      <c r="BU83" s="308"/>
      <c r="BV83" s="308"/>
      <c r="BW83" s="308"/>
      <c r="BX83" s="308"/>
      <c r="BY83" s="308"/>
      <c r="BZ83" s="308"/>
      <c r="CA83" s="308"/>
      <c r="CB83" s="308"/>
      <c r="CC83" s="308"/>
      <c r="CD83" s="308"/>
      <c r="CE83" s="308"/>
      <c r="CF83" s="308"/>
      <c r="CG83" s="308"/>
      <c r="CH83" s="308"/>
      <c r="CI83" s="308"/>
      <c r="CJ83" s="308"/>
      <c r="CK83" s="308"/>
      <c r="CL83" s="308"/>
      <c r="CM83" s="308"/>
      <c r="CN83" s="308"/>
      <c r="CO83" s="308"/>
      <c r="CP83" s="308"/>
      <c r="CQ83" s="308"/>
      <c r="CR83" s="308"/>
      <c r="CS83" s="308"/>
      <c r="CT83" s="308"/>
      <c r="CU83" s="308"/>
      <c r="CV83" s="308"/>
      <c r="CW83" s="308"/>
      <c r="CX83" s="308"/>
      <c r="CY83" s="308"/>
      <c r="CZ83" s="308"/>
      <c r="DA83" s="308"/>
      <c r="DB83" s="308"/>
      <c r="DC83" s="308"/>
      <c r="DD83" s="338"/>
    </row>
    <row r="84" spans="2:109" ht="13.2" x14ac:dyDescent="0.2">
      <c r="DD84" s="252"/>
      <c r="DE84" s="252"/>
    </row>
    <row r="85" spans="2:109" ht="13.2" x14ac:dyDescent="0.2">
      <c r="DD85" s="252"/>
      <c r="DE85" s="252"/>
    </row>
  </sheetData>
  <sheetProtection algorithmName="SHA-512" hashValue="a7UXgkbvVWgeAcdZPUVSCVqaLU0NOJU49/N3Yq5bynonxaI45Jy92SlKV2WsgRSTZdceoNFi24cnwhd5pHsfAw==" saltValue="qDcN1JoVORG+2dWp6oGf0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20781B-841A-4288-A599-418D141FC9F1}">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251" customWidth="1"/>
    <col min="35" max="122" width="2.44140625" style="250" customWidth="1"/>
    <col min="123" max="16384" width="2.44140625" style="250" hidden="1"/>
  </cols>
  <sheetData>
    <row r="1" spans="1:34" ht="13.5" customHeight="1" x14ac:dyDescent="0.2">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1:34" ht="13.2" x14ac:dyDescent="0.2">
      <c r="S2" s="250"/>
      <c r="AH2" s="250"/>
    </row>
    <row r="3" spans="1:34" ht="13.2" x14ac:dyDescent="0.2">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1:34" ht="13.2" x14ac:dyDescent="0.2"/>
    <row r="5" spans="1:34" ht="13.2" x14ac:dyDescent="0.2"/>
    <row r="6" spans="1:34" ht="13.2" x14ac:dyDescent="0.2"/>
    <row r="7" spans="1:34" ht="13.2" x14ac:dyDescent="0.2"/>
    <row r="8" spans="1:34" ht="13.2" x14ac:dyDescent="0.2"/>
    <row r="9" spans="1:34" ht="13.2" x14ac:dyDescent="0.2">
      <c r="AH9" s="250"/>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0"/>
    </row>
    <row r="18" spans="12:34" ht="13.2" x14ac:dyDescent="0.2"/>
    <row r="19" spans="12:34" ht="13.2" x14ac:dyDescent="0.2"/>
    <row r="20" spans="12:34" ht="13.2" x14ac:dyDescent="0.2">
      <c r="AH20" s="250"/>
    </row>
    <row r="21" spans="12:34" ht="13.2" x14ac:dyDescent="0.2">
      <c r="AH21" s="250"/>
    </row>
    <row r="22" spans="12:34" ht="13.2" x14ac:dyDescent="0.2"/>
    <row r="23" spans="12:34" ht="13.2" x14ac:dyDescent="0.2"/>
    <row r="24" spans="12:34" ht="13.2" x14ac:dyDescent="0.2">
      <c r="Q24" s="250"/>
    </row>
    <row r="25" spans="12:34" ht="13.2" x14ac:dyDescent="0.2"/>
    <row r="26" spans="12:34" ht="13.2" x14ac:dyDescent="0.2"/>
    <row r="27" spans="12:34" ht="13.2" x14ac:dyDescent="0.2"/>
    <row r="28" spans="12:34" ht="13.2" x14ac:dyDescent="0.2">
      <c r="O28" s="250"/>
      <c r="T28" s="250"/>
      <c r="AH28" s="250"/>
    </row>
    <row r="29" spans="12:34" ht="13.2" x14ac:dyDescent="0.2"/>
    <row r="30" spans="12:34" ht="13.2" x14ac:dyDescent="0.2"/>
    <row r="31" spans="12:34" ht="13.2" x14ac:dyDescent="0.2">
      <c r="Q31" s="250"/>
    </row>
    <row r="32" spans="12:34" ht="13.2" x14ac:dyDescent="0.2">
      <c r="L32" s="250"/>
    </row>
    <row r="33" spans="2:34" ht="13.2" x14ac:dyDescent="0.2">
      <c r="C33" s="250"/>
      <c r="E33" s="250"/>
      <c r="G33" s="250"/>
      <c r="I33" s="250"/>
      <c r="X33" s="250"/>
    </row>
    <row r="34" spans="2:34" ht="13.2" x14ac:dyDescent="0.2">
      <c r="B34" s="250"/>
      <c r="P34" s="250"/>
      <c r="R34" s="250"/>
      <c r="T34" s="250"/>
    </row>
    <row r="35" spans="2:34" ht="13.2" x14ac:dyDescent="0.2">
      <c r="D35" s="250"/>
      <c r="W35" s="250"/>
      <c r="AC35" s="250"/>
      <c r="AD35" s="250"/>
      <c r="AE35" s="250"/>
      <c r="AF35" s="250"/>
      <c r="AG35" s="250"/>
      <c r="AH35" s="250"/>
    </row>
    <row r="36" spans="2:34" ht="13.2" x14ac:dyDescent="0.2">
      <c r="H36" s="250"/>
      <c r="J36" s="250"/>
      <c r="K36" s="250"/>
      <c r="M36" s="250"/>
      <c r="Y36" s="250"/>
      <c r="Z36" s="250"/>
      <c r="AA36" s="250"/>
      <c r="AB36" s="250"/>
      <c r="AC36" s="250"/>
      <c r="AD36" s="250"/>
      <c r="AE36" s="250"/>
      <c r="AF36" s="250"/>
      <c r="AG36" s="250"/>
      <c r="AH36" s="250"/>
    </row>
    <row r="37" spans="2:34" ht="13.2" x14ac:dyDescent="0.2">
      <c r="AH37" s="250"/>
    </row>
    <row r="38" spans="2:34" ht="13.2" x14ac:dyDescent="0.2">
      <c r="AG38" s="250"/>
      <c r="AH38" s="250"/>
    </row>
    <row r="39" spans="2:34" ht="13.2" x14ac:dyDescent="0.2"/>
    <row r="40" spans="2:34" ht="13.2" x14ac:dyDescent="0.2">
      <c r="X40" s="250"/>
    </row>
    <row r="41" spans="2:34" ht="13.2" x14ac:dyDescent="0.2">
      <c r="R41" s="250"/>
    </row>
    <row r="42" spans="2:34" ht="13.2" x14ac:dyDescent="0.2">
      <c r="W42" s="250"/>
    </row>
    <row r="43" spans="2:34" ht="13.2" x14ac:dyDescent="0.2">
      <c r="Y43" s="250"/>
      <c r="Z43" s="250"/>
      <c r="AA43" s="250"/>
      <c r="AB43" s="250"/>
      <c r="AC43" s="250"/>
      <c r="AD43" s="250"/>
      <c r="AE43" s="250"/>
      <c r="AF43" s="250"/>
      <c r="AG43" s="250"/>
      <c r="AH43" s="250"/>
    </row>
    <row r="44" spans="2:34" ht="13.2" x14ac:dyDescent="0.2">
      <c r="AH44" s="250"/>
    </row>
    <row r="45" spans="2:34" ht="13.2" x14ac:dyDescent="0.2">
      <c r="X45" s="250"/>
    </row>
    <row r="46" spans="2:34" ht="13.2" x14ac:dyDescent="0.2"/>
    <row r="47" spans="2:34" ht="13.2" x14ac:dyDescent="0.2"/>
    <row r="48" spans="2:34" ht="13.2" x14ac:dyDescent="0.2">
      <c r="W48" s="250"/>
      <c r="Y48" s="250"/>
      <c r="Z48" s="250"/>
      <c r="AA48" s="250"/>
      <c r="AB48" s="250"/>
      <c r="AC48" s="250"/>
      <c r="AD48" s="250"/>
      <c r="AE48" s="250"/>
      <c r="AF48" s="250"/>
      <c r="AG48" s="250"/>
      <c r="AH48" s="250"/>
    </row>
    <row r="49" spans="28:34" ht="13.2" x14ac:dyDescent="0.2"/>
    <row r="50" spans="28:34" ht="13.2" x14ac:dyDescent="0.2">
      <c r="AE50" s="250"/>
      <c r="AF50" s="250"/>
      <c r="AG50" s="250"/>
      <c r="AH50" s="250"/>
    </row>
    <row r="51" spans="28:34" ht="13.2" x14ac:dyDescent="0.2">
      <c r="AC51" s="250"/>
      <c r="AD51" s="250"/>
      <c r="AE51" s="250"/>
      <c r="AF51" s="250"/>
      <c r="AG51" s="250"/>
      <c r="AH51" s="250"/>
    </row>
    <row r="52" spans="28:34" ht="13.2" x14ac:dyDescent="0.2"/>
    <row r="53" spans="28:34" ht="13.2" x14ac:dyDescent="0.2">
      <c r="AF53" s="250"/>
      <c r="AG53" s="250"/>
      <c r="AH53" s="250"/>
    </row>
    <row r="54" spans="28:34" ht="13.2" x14ac:dyDescent="0.2">
      <c r="AH54" s="250"/>
    </row>
    <row r="55" spans="28:34" ht="13.2" x14ac:dyDescent="0.2"/>
    <row r="56" spans="28:34" ht="13.2" x14ac:dyDescent="0.2">
      <c r="AB56" s="250"/>
      <c r="AC56" s="250"/>
      <c r="AD56" s="250"/>
      <c r="AE56" s="250"/>
      <c r="AF56" s="250"/>
      <c r="AG56" s="250"/>
      <c r="AH56" s="250"/>
    </row>
    <row r="57" spans="28:34" ht="13.2" x14ac:dyDescent="0.2">
      <c r="AH57" s="250"/>
    </row>
    <row r="58" spans="28:34" ht="13.2" x14ac:dyDescent="0.2">
      <c r="AH58" s="250"/>
    </row>
    <row r="59" spans="28:34" ht="13.2" x14ac:dyDescent="0.2"/>
    <row r="60" spans="28:34" ht="13.2" x14ac:dyDescent="0.2"/>
    <row r="61" spans="28:34" ht="13.2" x14ac:dyDescent="0.2"/>
    <row r="62" spans="28:34" ht="13.2" x14ac:dyDescent="0.2"/>
    <row r="63" spans="28:34" ht="13.2" x14ac:dyDescent="0.2">
      <c r="AH63" s="250"/>
    </row>
    <row r="64" spans="28:34" ht="13.2" x14ac:dyDescent="0.2">
      <c r="AG64" s="250"/>
      <c r="AH64" s="250"/>
    </row>
    <row r="65" spans="28:34" ht="13.2" x14ac:dyDescent="0.2"/>
    <row r="66" spans="28:34" ht="13.2" x14ac:dyDescent="0.2"/>
    <row r="67" spans="28:34" ht="13.2" x14ac:dyDescent="0.2"/>
    <row r="68" spans="28:34" ht="13.2" x14ac:dyDescent="0.2">
      <c r="AB68" s="250"/>
      <c r="AC68" s="250"/>
      <c r="AD68" s="250"/>
      <c r="AE68" s="250"/>
      <c r="AF68" s="250"/>
      <c r="AG68" s="250"/>
      <c r="AH68" s="250"/>
    </row>
    <row r="69" spans="28:34" ht="13.2" x14ac:dyDescent="0.2">
      <c r="AF69" s="250"/>
      <c r="AG69" s="250"/>
      <c r="AH69" s="250"/>
    </row>
    <row r="70" spans="28:34" ht="13.2" x14ac:dyDescent="0.2"/>
    <row r="71" spans="28:34" ht="13.2" x14ac:dyDescent="0.2"/>
    <row r="72" spans="28:34" ht="13.2" x14ac:dyDescent="0.2"/>
    <row r="73" spans="28:34" ht="13.2" x14ac:dyDescent="0.2"/>
    <row r="74" spans="28:34" ht="13.2" x14ac:dyDescent="0.2"/>
    <row r="75" spans="28:34" ht="13.2" x14ac:dyDescent="0.2">
      <c r="AH75" s="250"/>
    </row>
    <row r="76" spans="28:34" ht="13.2" x14ac:dyDescent="0.2">
      <c r="AF76" s="250"/>
      <c r="AG76" s="250"/>
      <c r="AH76" s="250"/>
    </row>
    <row r="77" spans="28:34" ht="13.2" x14ac:dyDescent="0.2">
      <c r="AG77" s="250"/>
      <c r="AH77" s="250"/>
    </row>
    <row r="78" spans="28:34" ht="13.2" x14ac:dyDescent="0.2"/>
    <row r="79" spans="28:34" ht="13.2" x14ac:dyDescent="0.2"/>
    <row r="80" spans="28:34" ht="13.2" x14ac:dyDescent="0.2"/>
    <row r="81" spans="25:34" ht="13.2" x14ac:dyDescent="0.2"/>
    <row r="82" spans="25:34" ht="13.2" x14ac:dyDescent="0.2">
      <c r="Y82" s="250"/>
    </row>
    <row r="83" spans="25:34" ht="13.2" x14ac:dyDescent="0.2">
      <c r="Y83" s="250"/>
      <c r="Z83" s="250"/>
      <c r="AA83" s="250"/>
      <c r="AB83" s="250"/>
      <c r="AC83" s="250"/>
      <c r="AD83" s="250"/>
      <c r="AE83" s="250"/>
      <c r="AF83" s="250"/>
      <c r="AG83" s="250"/>
      <c r="AH83" s="250"/>
    </row>
    <row r="84" spans="25:34" ht="13.2" x14ac:dyDescent="0.2"/>
    <row r="85" spans="25:34" ht="13.2" x14ac:dyDescent="0.2"/>
    <row r="86" spans="25:34" ht="13.2" x14ac:dyDescent="0.2"/>
    <row r="87" spans="25:34" ht="13.2" x14ac:dyDescent="0.2"/>
    <row r="88" spans="25:34" ht="13.2" x14ac:dyDescent="0.2">
      <c r="AH88" s="25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0"/>
      <c r="AG94" s="250"/>
      <c r="AH94" s="250"/>
    </row>
    <row r="95" spans="25:34" ht="13.5" customHeight="1" x14ac:dyDescent="0.2">
      <c r="AH95" s="25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0"/>
    </row>
    <row r="102" spans="33:34" ht="13.5" customHeight="1" x14ac:dyDescent="0.2"/>
    <row r="103" spans="33:34" ht="13.5" customHeight="1" x14ac:dyDescent="0.2"/>
    <row r="104" spans="33:34" ht="13.5" customHeight="1" x14ac:dyDescent="0.2">
      <c r="AG104" s="250"/>
      <c r="AH104" s="25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0"/>
    </row>
    <row r="117" spans="34:122" ht="13.5" customHeight="1" x14ac:dyDescent="0.2"/>
    <row r="118" spans="34:122" ht="13.5" customHeight="1" x14ac:dyDescent="0.2"/>
    <row r="119" spans="34:122" ht="13.5" customHeight="1" x14ac:dyDescent="0.2"/>
    <row r="120" spans="34:122" ht="13.5" customHeight="1" x14ac:dyDescent="0.2">
      <c r="AH120" s="250"/>
    </row>
    <row r="121" spans="34:122" ht="13.5" customHeight="1" x14ac:dyDescent="0.2">
      <c r="AH121" s="250"/>
    </row>
    <row r="122" spans="34:122" ht="13.5" customHeight="1" x14ac:dyDescent="0.2"/>
    <row r="123" spans="34:122" ht="13.5" customHeight="1" x14ac:dyDescent="0.2"/>
    <row r="124" spans="34:122" ht="13.5" customHeight="1" x14ac:dyDescent="0.2"/>
    <row r="125" spans="34:122" ht="13.5" customHeight="1" x14ac:dyDescent="0.2">
      <c r="DR125" s="250" t="s">
        <v>514</v>
      </c>
    </row>
  </sheetData>
  <sheetProtection algorithmName="SHA-512" hashValue="tNwY3EyioaoSRK4vR/7/qdWmVM1Fm489Og3E8CS8EjQXtML7dLDF1YPm2q6kjJ1EwLLF8r2uyDs1R+R+nbTNjw==" saltValue="hTddbbyf4wmkbcB+2zb9d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34651-5BD5-4E4D-973E-49CFF582C77F}">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51" customWidth="1"/>
    <col min="35" max="122" width="2.44140625" style="250" customWidth="1"/>
    <col min="123" max="16384" width="2.44140625" style="250" hidden="1"/>
  </cols>
  <sheetData>
    <row r="1" spans="2:34" ht="13.5" customHeight="1" x14ac:dyDescent="0.2">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2:34" ht="13.2" x14ac:dyDescent="0.2">
      <c r="S2" s="250"/>
      <c r="AH2" s="250"/>
    </row>
    <row r="3" spans="2:34" ht="13.2" x14ac:dyDescent="0.2">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2:34" ht="13.2" x14ac:dyDescent="0.2"/>
    <row r="5" spans="2:34" ht="13.2" x14ac:dyDescent="0.2"/>
    <row r="6" spans="2:34" ht="13.2" x14ac:dyDescent="0.2"/>
    <row r="7" spans="2:34" ht="13.2" x14ac:dyDescent="0.2"/>
    <row r="8" spans="2:34" ht="13.2" x14ac:dyDescent="0.2"/>
    <row r="9" spans="2:34" ht="13.2" x14ac:dyDescent="0.2">
      <c r="AH9" s="25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0"/>
    </row>
    <row r="18" spans="12:34" ht="13.2" x14ac:dyDescent="0.2"/>
    <row r="19" spans="12:34" ht="13.2" x14ac:dyDescent="0.2"/>
    <row r="20" spans="12:34" ht="13.2" x14ac:dyDescent="0.2">
      <c r="AH20" s="250"/>
    </row>
    <row r="21" spans="12:34" ht="13.2" x14ac:dyDescent="0.2">
      <c r="AH21" s="250"/>
    </row>
    <row r="22" spans="12:34" ht="13.2" x14ac:dyDescent="0.2"/>
    <row r="23" spans="12:34" ht="13.2" x14ac:dyDescent="0.2"/>
    <row r="24" spans="12:34" ht="13.2" x14ac:dyDescent="0.2">
      <c r="Q24" s="250"/>
    </row>
    <row r="25" spans="12:34" ht="13.2" x14ac:dyDescent="0.2"/>
    <row r="26" spans="12:34" ht="13.2" x14ac:dyDescent="0.2"/>
    <row r="27" spans="12:34" ht="13.2" x14ac:dyDescent="0.2"/>
    <row r="28" spans="12:34" ht="13.2" x14ac:dyDescent="0.2">
      <c r="O28" s="250"/>
      <c r="T28" s="250"/>
      <c r="AH28" s="250"/>
    </row>
    <row r="29" spans="12:34" ht="13.2" x14ac:dyDescent="0.2"/>
    <row r="30" spans="12:34" ht="13.2" x14ac:dyDescent="0.2"/>
    <row r="31" spans="12:34" ht="13.2" x14ac:dyDescent="0.2">
      <c r="Q31" s="250"/>
    </row>
    <row r="32" spans="12:34" ht="13.2" x14ac:dyDescent="0.2">
      <c r="L32" s="250"/>
    </row>
    <row r="33" spans="2:34" ht="13.2" x14ac:dyDescent="0.2">
      <c r="C33" s="250"/>
      <c r="E33" s="250"/>
      <c r="G33" s="250"/>
      <c r="I33" s="250"/>
      <c r="X33" s="250"/>
    </row>
    <row r="34" spans="2:34" ht="13.2" x14ac:dyDescent="0.2">
      <c r="B34" s="250"/>
      <c r="P34" s="250"/>
      <c r="R34" s="250"/>
      <c r="T34" s="250"/>
    </row>
    <row r="35" spans="2:34" ht="13.2" x14ac:dyDescent="0.2">
      <c r="D35" s="250"/>
      <c r="W35" s="250"/>
      <c r="AC35" s="250"/>
      <c r="AD35" s="250"/>
      <c r="AE35" s="250"/>
      <c r="AF35" s="250"/>
      <c r="AG35" s="250"/>
      <c r="AH35" s="250"/>
    </row>
    <row r="36" spans="2:34" ht="13.2" x14ac:dyDescent="0.2">
      <c r="H36" s="250"/>
      <c r="J36" s="250"/>
      <c r="K36" s="250"/>
      <c r="M36" s="250"/>
      <c r="Y36" s="250"/>
      <c r="Z36" s="250"/>
      <c r="AA36" s="250"/>
      <c r="AB36" s="250"/>
      <c r="AC36" s="250"/>
      <c r="AD36" s="250"/>
      <c r="AE36" s="250"/>
      <c r="AF36" s="250"/>
      <c r="AG36" s="250"/>
      <c r="AH36" s="250"/>
    </row>
    <row r="37" spans="2:34" ht="13.2" x14ac:dyDescent="0.2">
      <c r="AH37" s="250"/>
    </row>
    <row r="38" spans="2:34" ht="13.2" x14ac:dyDescent="0.2">
      <c r="AG38" s="250"/>
      <c r="AH38" s="250"/>
    </row>
    <row r="39" spans="2:34" ht="13.2" x14ac:dyDescent="0.2"/>
    <row r="40" spans="2:34" ht="13.2" x14ac:dyDescent="0.2">
      <c r="X40" s="250"/>
    </row>
    <row r="41" spans="2:34" ht="13.2" x14ac:dyDescent="0.2">
      <c r="R41" s="250"/>
    </row>
    <row r="42" spans="2:34" ht="13.2" x14ac:dyDescent="0.2">
      <c r="W42" s="250"/>
    </row>
    <row r="43" spans="2:34" ht="13.2" x14ac:dyDescent="0.2">
      <c r="Y43" s="250"/>
      <c r="Z43" s="250"/>
      <c r="AA43" s="250"/>
      <c r="AB43" s="250"/>
      <c r="AC43" s="250"/>
      <c r="AD43" s="250"/>
      <c r="AE43" s="250"/>
      <c r="AF43" s="250"/>
      <c r="AG43" s="250"/>
      <c r="AH43" s="250"/>
    </row>
    <row r="44" spans="2:34" ht="13.2" x14ac:dyDescent="0.2">
      <c r="AH44" s="250"/>
    </row>
    <row r="45" spans="2:34" ht="13.2" x14ac:dyDescent="0.2">
      <c r="X45" s="250"/>
    </row>
    <row r="46" spans="2:34" ht="13.2" x14ac:dyDescent="0.2"/>
    <row r="47" spans="2:34" ht="13.2" x14ac:dyDescent="0.2"/>
    <row r="48" spans="2:34" ht="13.2" x14ac:dyDescent="0.2">
      <c r="W48" s="250"/>
      <c r="Y48" s="250"/>
      <c r="Z48" s="250"/>
      <c r="AA48" s="250"/>
      <c r="AB48" s="250"/>
      <c r="AC48" s="250"/>
      <c r="AD48" s="250"/>
      <c r="AE48" s="250"/>
      <c r="AF48" s="250"/>
      <c r="AG48" s="250"/>
      <c r="AH48" s="250"/>
    </row>
    <row r="49" spans="28:34" ht="13.2" x14ac:dyDescent="0.2"/>
    <row r="50" spans="28:34" ht="13.2" x14ac:dyDescent="0.2">
      <c r="AE50" s="250"/>
      <c r="AF50" s="250"/>
      <c r="AG50" s="250"/>
      <c r="AH50" s="250"/>
    </row>
    <row r="51" spans="28:34" ht="13.2" x14ac:dyDescent="0.2">
      <c r="AC51" s="250"/>
      <c r="AD51" s="250"/>
      <c r="AE51" s="250"/>
      <c r="AF51" s="250"/>
      <c r="AG51" s="250"/>
      <c r="AH51" s="250"/>
    </row>
    <row r="52" spans="28:34" ht="13.2" x14ac:dyDescent="0.2"/>
    <row r="53" spans="28:34" ht="13.2" x14ac:dyDescent="0.2">
      <c r="AF53" s="250"/>
      <c r="AG53" s="250"/>
      <c r="AH53" s="250"/>
    </row>
    <row r="54" spans="28:34" ht="13.2" x14ac:dyDescent="0.2">
      <c r="AH54" s="250"/>
    </row>
    <row r="55" spans="28:34" ht="13.2" x14ac:dyDescent="0.2"/>
    <row r="56" spans="28:34" ht="13.2" x14ac:dyDescent="0.2">
      <c r="AB56" s="250"/>
      <c r="AC56" s="250"/>
      <c r="AD56" s="250"/>
      <c r="AE56" s="250"/>
      <c r="AF56" s="250"/>
      <c r="AG56" s="250"/>
      <c r="AH56" s="250"/>
    </row>
    <row r="57" spans="28:34" ht="13.2" x14ac:dyDescent="0.2">
      <c r="AH57" s="250"/>
    </row>
    <row r="58" spans="28:34" ht="13.2" x14ac:dyDescent="0.2">
      <c r="AH58" s="250"/>
    </row>
    <row r="59" spans="28:34" ht="13.2" x14ac:dyDescent="0.2">
      <c r="AG59" s="250"/>
      <c r="AH59" s="250"/>
    </row>
    <row r="60" spans="28:34" ht="13.2" x14ac:dyDescent="0.2"/>
    <row r="61" spans="28:34" ht="13.2" x14ac:dyDescent="0.2"/>
    <row r="62" spans="28:34" ht="13.2" x14ac:dyDescent="0.2"/>
    <row r="63" spans="28:34" ht="13.2" x14ac:dyDescent="0.2">
      <c r="AH63" s="250"/>
    </row>
    <row r="64" spans="28:34" ht="13.2" x14ac:dyDescent="0.2">
      <c r="AG64" s="250"/>
      <c r="AH64" s="250"/>
    </row>
    <row r="65" spans="28:34" ht="13.2" x14ac:dyDescent="0.2"/>
    <row r="66" spans="28:34" ht="13.2" x14ac:dyDescent="0.2"/>
    <row r="67" spans="28:34" ht="13.2" x14ac:dyDescent="0.2"/>
    <row r="68" spans="28:34" ht="13.2" x14ac:dyDescent="0.2">
      <c r="AB68" s="250"/>
      <c r="AC68" s="250"/>
      <c r="AD68" s="250"/>
      <c r="AE68" s="250"/>
      <c r="AF68" s="250"/>
      <c r="AG68" s="250"/>
      <c r="AH68" s="250"/>
    </row>
    <row r="69" spans="28:34" ht="13.2" x14ac:dyDescent="0.2">
      <c r="AF69" s="250"/>
      <c r="AG69" s="250"/>
      <c r="AH69" s="250"/>
    </row>
    <row r="70" spans="28:34" ht="13.2" x14ac:dyDescent="0.2"/>
    <row r="71" spans="28:34" ht="13.2" x14ac:dyDescent="0.2"/>
    <row r="72" spans="28:34" ht="13.2" x14ac:dyDescent="0.2"/>
    <row r="73" spans="28:34" ht="13.2" x14ac:dyDescent="0.2"/>
    <row r="74" spans="28:34" ht="13.2" x14ac:dyDescent="0.2"/>
    <row r="75" spans="28:34" ht="13.2" x14ac:dyDescent="0.2">
      <c r="AH75" s="250"/>
    </row>
    <row r="76" spans="28:34" ht="13.2" x14ac:dyDescent="0.2">
      <c r="AF76" s="250"/>
      <c r="AG76" s="250"/>
      <c r="AH76" s="250"/>
    </row>
    <row r="77" spans="28:34" ht="13.2" x14ac:dyDescent="0.2">
      <c r="AG77" s="250"/>
      <c r="AH77" s="250"/>
    </row>
    <row r="78" spans="28:34" ht="13.2" x14ac:dyDescent="0.2"/>
    <row r="79" spans="28:34" ht="13.2" x14ac:dyDescent="0.2"/>
    <row r="80" spans="28:34" ht="13.2" x14ac:dyDescent="0.2"/>
    <row r="81" spans="25:34" ht="13.2" x14ac:dyDescent="0.2"/>
    <row r="82" spans="25:34" ht="13.2" x14ac:dyDescent="0.2">
      <c r="Y82" s="250"/>
    </row>
    <row r="83" spans="25:34" ht="13.2" x14ac:dyDescent="0.2">
      <c r="Y83" s="250"/>
      <c r="Z83" s="250"/>
      <c r="AA83" s="250"/>
      <c r="AB83" s="250"/>
      <c r="AC83" s="250"/>
      <c r="AD83" s="250"/>
      <c r="AE83" s="250"/>
      <c r="AF83" s="250"/>
      <c r="AG83" s="250"/>
      <c r="AH83" s="250"/>
    </row>
    <row r="84" spans="25:34" ht="13.2" x14ac:dyDescent="0.2"/>
    <row r="85" spans="25:34" ht="13.2" x14ac:dyDescent="0.2"/>
    <row r="86" spans="25:34" ht="13.2" x14ac:dyDescent="0.2"/>
    <row r="87" spans="25:34" ht="13.2" x14ac:dyDescent="0.2"/>
    <row r="88" spans="25:34" ht="13.2" x14ac:dyDescent="0.2">
      <c r="AH88" s="25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0"/>
      <c r="AG94" s="250"/>
      <c r="AH94" s="250"/>
    </row>
    <row r="95" spans="25:34" ht="13.5" customHeight="1" x14ac:dyDescent="0.2">
      <c r="AH95" s="25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0"/>
    </row>
    <row r="102" spans="33:34" ht="13.5" customHeight="1" x14ac:dyDescent="0.2"/>
    <row r="103" spans="33:34" ht="13.5" customHeight="1" x14ac:dyDescent="0.2"/>
    <row r="104" spans="33:34" ht="13.5" customHeight="1" x14ac:dyDescent="0.2">
      <c r="AG104" s="250"/>
      <c r="AH104" s="25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0"/>
    </row>
    <row r="117" spans="34:122" ht="13.5" customHeight="1" x14ac:dyDescent="0.2"/>
    <row r="118" spans="34:122" ht="13.5" customHeight="1" x14ac:dyDescent="0.2"/>
    <row r="119" spans="34:122" ht="13.5" customHeight="1" x14ac:dyDescent="0.2"/>
    <row r="120" spans="34:122" ht="13.5" customHeight="1" x14ac:dyDescent="0.2">
      <c r="AH120" s="250"/>
    </row>
    <row r="121" spans="34:122" ht="13.5" customHeight="1" x14ac:dyDescent="0.2">
      <c r="AH121" s="250"/>
    </row>
    <row r="122" spans="34:122" ht="13.5" customHeight="1" x14ac:dyDescent="0.2"/>
    <row r="123" spans="34:122" ht="13.5" customHeight="1" x14ac:dyDescent="0.2"/>
    <row r="124" spans="34:122" ht="13.5" customHeight="1" x14ac:dyDescent="0.2"/>
    <row r="125" spans="34:122" ht="13.5" customHeight="1" x14ac:dyDescent="0.2">
      <c r="DR125" s="250" t="s">
        <v>514</v>
      </c>
    </row>
  </sheetData>
  <sheetProtection algorithmName="SHA-512" hashValue="S02Ffl3KAkfSZSH86qKcVd905nlXcs0/jZ5rRgeLNgn7iM3URAZuw9iAAhZj49OYTVLiw6O6XTKDXb6ltyyYxQ==" saltValue="rKucudhFINXwLlWO8pf8f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39" customWidth="1"/>
    <col min="2" max="8" width="13.33203125" style="139" customWidth="1"/>
    <col min="9" max="16384" width="11.109375" style="139"/>
  </cols>
  <sheetData>
    <row r="1" spans="1:8" x14ac:dyDescent="0.2">
      <c r="A1" s="133"/>
      <c r="B1" s="134"/>
      <c r="C1" s="135"/>
      <c r="D1" s="136"/>
      <c r="E1" s="137"/>
      <c r="F1" s="137"/>
      <c r="G1" s="137"/>
      <c r="H1" s="138"/>
    </row>
    <row r="2" spans="1:8" x14ac:dyDescent="0.2">
      <c r="A2" s="140"/>
      <c r="B2" s="141"/>
      <c r="C2" s="142"/>
      <c r="D2" s="143" t="s">
        <v>52</v>
      </c>
      <c r="E2" s="144"/>
      <c r="F2" s="145" t="s">
        <v>564</v>
      </c>
      <c r="G2" s="146"/>
      <c r="H2" s="147"/>
    </row>
    <row r="3" spans="1:8" x14ac:dyDescent="0.2">
      <c r="A3" s="143" t="s">
        <v>557</v>
      </c>
      <c r="B3" s="148"/>
      <c r="C3" s="149"/>
      <c r="D3" s="150">
        <v>38416</v>
      </c>
      <c r="E3" s="151"/>
      <c r="F3" s="152">
        <v>88968</v>
      </c>
      <c r="G3" s="153"/>
      <c r="H3" s="154"/>
    </row>
    <row r="4" spans="1:8" x14ac:dyDescent="0.2">
      <c r="A4" s="155"/>
      <c r="B4" s="156"/>
      <c r="C4" s="157"/>
      <c r="D4" s="158">
        <v>21483</v>
      </c>
      <c r="E4" s="159"/>
      <c r="F4" s="160">
        <v>45482</v>
      </c>
      <c r="G4" s="161"/>
      <c r="H4" s="162"/>
    </row>
    <row r="5" spans="1:8" x14ac:dyDescent="0.2">
      <c r="A5" s="143" t="s">
        <v>559</v>
      </c>
      <c r="B5" s="148"/>
      <c r="C5" s="149"/>
      <c r="D5" s="150">
        <v>41259</v>
      </c>
      <c r="E5" s="151"/>
      <c r="F5" s="152">
        <v>85173</v>
      </c>
      <c r="G5" s="153"/>
      <c r="H5" s="154"/>
    </row>
    <row r="6" spans="1:8" x14ac:dyDescent="0.2">
      <c r="A6" s="155"/>
      <c r="B6" s="156"/>
      <c r="C6" s="157"/>
      <c r="D6" s="158">
        <v>20694</v>
      </c>
      <c r="E6" s="159"/>
      <c r="F6" s="160">
        <v>43913</v>
      </c>
      <c r="G6" s="161"/>
      <c r="H6" s="162"/>
    </row>
    <row r="7" spans="1:8" x14ac:dyDescent="0.2">
      <c r="A7" s="143" t="s">
        <v>560</v>
      </c>
      <c r="B7" s="148"/>
      <c r="C7" s="149"/>
      <c r="D7" s="150">
        <v>29257</v>
      </c>
      <c r="E7" s="151"/>
      <c r="F7" s="152">
        <v>94081</v>
      </c>
      <c r="G7" s="153"/>
      <c r="H7" s="154"/>
    </row>
    <row r="8" spans="1:8" x14ac:dyDescent="0.2">
      <c r="A8" s="155"/>
      <c r="B8" s="156"/>
      <c r="C8" s="157"/>
      <c r="D8" s="158">
        <v>15282</v>
      </c>
      <c r="E8" s="159"/>
      <c r="F8" s="160">
        <v>48949</v>
      </c>
      <c r="G8" s="161"/>
      <c r="H8" s="162"/>
    </row>
    <row r="9" spans="1:8" x14ac:dyDescent="0.2">
      <c r="A9" s="143" t="s">
        <v>561</v>
      </c>
      <c r="B9" s="148"/>
      <c r="C9" s="149"/>
      <c r="D9" s="150">
        <v>20282</v>
      </c>
      <c r="E9" s="151"/>
      <c r="F9" s="152">
        <v>92632</v>
      </c>
      <c r="G9" s="153"/>
      <c r="H9" s="154"/>
    </row>
    <row r="10" spans="1:8" x14ac:dyDescent="0.2">
      <c r="A10" s="155"/>
      <c r="B10" s="156"/>
      <c r="C10" s="157"/>
      <c r="D10" s="158">
        <v>10493</v>
      </c>
      <c r="E10" s="159"/>
      <c r="F10" s="160">
        <v>47978</v>
      </c>
      <c r="G10" s="161"/>
      <c r="H10" s="162"/>
    </row>
    <row r="11" spans="1:8" x14ac:dyDescent="0.2">
      <c r="A11" s="143" t="s">
        <v>562</v>
      </c>
      <c r="B11" s="148"/>
      <c r="C11" s="149"/>
      <c r="D11" s="150">
        <v>8725</v>
      </c>
      <c r="E11" s="151"/>
      <c r="F11" s="152">
        <v>71279</v>
      </c>
      <c r="G11" s="153"/>
      <c r="H11" s="154"/>
    </row>
    <row r="12" spans="1:8" x14ac:dyDescent="0.2">
      <c r="A12" s="155"/>
      <c r="B12" s="156"/>
      <c r="C12" s="163"/>
      <c r="D12" s="158">
        <v>7625</v>
      </c>
      <c r="E12" s="159"/>
      <c r="F12" s="160">
        <v>36731</v>
      </c>
      <c r="G12" s="161"/>
      <c r="H12" s="162"/>
    </row>
    <row r="13" spans="1:8" x14ac:dyDescent="0.2">
      <c r="A13" s="143"/>
      <c r="B13" s="148"/>
      <c r="C13" s="149"/>
      <c r="D13" s="150">
        <v>27588</v>
      </c>
      <c r="E13" s="151"/>
      <c r="F13" s="152">
        <v>86427</v>
      </c>
      <c r="G13" s="164"/>
      <c r="H13" s="154"/>
    </row>
    <row r="14" spans="1:8" x14ac:dyDescent="0.2">
      <c r="A14" s="155"/>
      <c r="B14" s="156"/>
      <c r="C14" s="157"/>
      <c r="D14" s="158">
        <v>15115</v>
      </c>
      <c r="E14" s="159"/>
      <c r="F14" s="160">
        <v>44611</v>
      </c>
      <c r="G14" s="161"/>
      <c r="H14" s="162"/>
    </row>
    <row r="17" spans="1:11" x14ac:dyDescent="0.2">
      <c r="A17" s="139" t="s">
        <v>53</v>
      </c>
    </row>
    <row r="18" spans="1:11" x14ac:dyDescent="0.2">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x14ac:dyDescent="0.2">
      <c r="A19" s="165" t="s">
        <v>54</v>
      </c>
      <c r="B19" s="165">
        <f>ROUND(VALUE(SUBSTITUTE(実質収支比率等に係る経年分析!F$48,"▲","-")),2)</f>
        <v>7.54</v>
      </c>
      <c r="C19" s="165">
        <f>ROUND(VALUE(SUBSTITUTE(実質収支比率等に係る経年分析!G$48,"▲","-")),2)</f>
        <v>5.72</v>
      </c>
      <c r="D19" s="165">
        <f>ROUND(VALUE(SUBSTITUTE(実質収支比率等に係る経年分析!H$48,"▲","-")),2)</f>
        <v>4.76</v>
      </c>
      <c r="E19" s="165">
        <f>ROUND(VALUE(SUBSTITUTE(実質収支比率等に係る経年分析!I$48,"▲","-")),2)</f>
        <v>6.1</v>
      </c>
      <c r="F19" s="165">
        <f>ROUND(VALUE(SUBSTITUTE(実質収支比率等に係る経年分析!J$48,"▲","-")),2)</f>
        <v>8.2899999999999991</v>
      </c>
    </row>
    <row r="20" spans="1:11" x14ac:dyDescent="0.2">
      <c r="A20" s="165" t="s">
        <v>55</v>
      </c>
      <c r="B20" s="165">
        <f>ROUND(VALUE(SUBSTITUTE(実質収支比率等に係る経年分析!F$47,"▲","-")),2)</f>
        <v>15.66</v>
      </c>
      <c r="C20" s="165">
        <f>ROUND(VALUE(SUBSTITUTE(実質収支比率等に係る経年分析!G$47,"▲","-")),2)</f>
        <v>14.7</v>
      </c>
      <c r="D20" s="165">
        <f>ROUND(VALUE(SUBSTITUTE(実質収支比率等に係る経年分析!H$47,"▲","-")),2)</f>
        <v>11.27</v>
      </c>
      <c r="E20" s="165">
        <f>ROUND(VALUE(SUBSTITUTE(実質収支比率等に係る経年分析!I$47,"▲","-")),2)</f>
        <v>10.85</v>
      </c>
      <c r="F20" s="165">
        <f>ROUND(VALUE(SUBSTITUTE(実質収支比率等に係る経年分析!J$47,"▲","-")),2)</f>
        <v>13.58</v>
      </c>
    </row>
    <row r="21" spans="1:11" x14ac:dyDescent="0.2">
      <c r="A21" s="165" t="s">
        <v>56</v>
      </c>
      <c r="B21" s="165">
        <f>IF(ISNUMBER(VALUE(SUBSTITUTE(実質収支比率等に係る経年分析!F$49,"▲","-"))),ROUND(VALUE(SUBSTITUTE(実質収支比率等に係る経年分析!F$49,"▲","-")),2),NA())</f>
        <v>-6.9</v>
      </c>
      <c r="C21" s="165">
        <f>IF(ISNUMBER(VALUE(SUBSTITUTE(実質収支比率等に係る経年分析!G$49,"▲","-"))),ROUND(VALUE(SUBSTITUTE(実質収支比率等に係る経年分析!G$49,"▲","-")),2),NA())</f>
        <v>-6.73</v>
      </c>
      <c r="D21" s="165">
        <f>IF(ISNUMBER(VALUE(SUBSTITUTE(実質収支比率等に係る経年分析!H$49,"▲","-"))),ROUND(VALUE(SUBSTITUTE(実質収支比率等に係る経年分析!H$49,"▲","-")),2),NA())</f>
        <v>-7.35</v>
      </c>
      <c r="E21" s="165">
        <f>IF(ISNUMBER(VALUE(SUBSTITUTE(実質収支比率等に係る経年分析!I$49,"▲","-"))),ROUND(VALUE(SUBSTITUTE(実質収支比率等に係る経年分析!I$49,"▲","-")),2),NA())</f>
        <v>-0.92</v>
      </c>
      <c r="F21" s="165">
        <f>IF(ISNUMBER(VALUE(SUBSTITUTE(実質収支比率等に係る経年分析!J$49,"▲","-"))),ROUND(VALUE(SUBSTITUTE(実質収支比率等に係る経年分析!J$49,"▲","-")),2),NA())</f>
        <v>2.5099999999999998</v>
      </c>
    </row>
    <row r="24" spans="1:11" x14ac:dyDescent="0.2">
      <c r="A24" s="139" t="s">
        <v>57</v>
      </c>
    </row>
    <row r="25" spans="1:11" x14ac:dyDescent="0.2">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x14ac:dyDescent="0.2">
      <c r="A26" s="166"/>
      <c r="B26" s="166" t="s">
        <v>58</v>
      </c>
      <c r="C26" s="166" t="s">
        <v>59</v>
      </c>
      <c r="D26" s="166" t="s">
        <v>58</v>
      </c>
      <c r="E26" s="166" t="s">
        <v>59</v>
      </c>
      <c r="F26" s="166" t="s">
        <v>58</v>
      </c>
      <c r="G26" s="166" t="s">
        <v>59</v>
      </c>
      <c r="H26" s="166" t="s">
        <v>58</v>
      </c>
      <c r="I26" s="166" t="s">
        <v>59</v>
      </c>
      <c r="J26" s="166" t="s">
        <v>58</v>
      </c>
      <c r="K26" s="166" t="s">
        <v>59</v>
      </c>
    </row>
    <row r="27" spans="1:11" x14ac:dyDescent="0.2">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#N/A</v>
      </c>
      <c r="C27" s="166">
        <f>IF(ROUND(VALUE(SUBSTITUTE(連結実質赤字比率に係る赤字・黒字の構成分析!F$43,"▲", "-")), 2) &gt;= 0, ABS(ROUND(VALUE(SUBSTITUTE(連結実質赤字比率に係る赤字・黒字の構成分析!F$43,"▲", "-")), 2)), NA())</f>
        <v>0.12</v>
      </c>
      <c r="D27" s="166" t="e">
        <f>IF(ROUND(VALUE(SUBSTITUTE(連結実質赤字比率に係る赤字・黒字の構成分析!G$43,"▲", "-")), 2) &lt; 0, ABS(ROUND(VALUE(SUBSTITUTE(連結実質赤字比率に係る赤字・黒字の構成分析!G$43,"▲", "-")), 2)), NA())</f>
        <v>#N/A</v>
      </c>
      <c r="E27" s="166">
        <f>IF(ROUND(VALUE(SUBSTITUTE(連結実質赤字比率に係る赤字・黒字の構成分析!G$43,"▲", "-")), 2) &gt;= 0, ABS(ROUND(VALUE(SUBSTITUTE(連結実質赤字比率に係る赤字・黒字の構成分析!G$43,"▲", "-")), 2)), NA())</f>
        <v>0.06</v>
      </c>
      <c r="F27" s="166" t="e">
        <f>IF(ROUND(VALUE(SUBSTITUTE(連結実質赤字比率に係る赤字・黒字の構成分析!H$43,"▲", "-")), 2) &lt; 0, ABS(ROUND(VALUE(SUBSTITUTE(連結実質赤字比率に係る赤字・黒字の構成分析!H$43,"▲", "-")), 2)), NA())</f>
        <v>#N/A</v>
      </c>
      <c r="G27" s="166">
        <f>IF(ROUND(VALUE(SUBSTITUTE(連結実質赤字比率に係る赤字・黒字の構成分析!H$43,"▲", "-")), 2) &gt;= 0, ABS(ROUND(VALUE(SUBSTITUTE(連結実質赤字比率に係る赤字・黒字の構成分析!H$43,"▲", "-")), 2)), NA())</f>
        <v>0.02</v>
      </c>
      <c r="H27" s="166" t="e">
        <f>IF(ROUND(VALUE(SUBSTITUTE(連結実質赤字比率に係る赤字・黒字の構成分析!I$43,"▲", "-")), 2) &lt; 0, ABS(ROUND(VALUE(SUBSTITUTE(連結実質赤字比率に係る赤字・黒字の構成分析!I$43,"▲", "-")), 2)), NA())</f>
        <v>#N/A</v>
      </c>
      <c r="I27" s="166">
        <f>IF(ROUND(VALUE(SUBSTITUTE(連結実質赤字比率に係る赤字・黒字の構成分析!I$43,"▲", "-")), 2) &gt;= 0, ABS(ROUND(VALUE(SUBSTITUTE(連結実質赤字比率に係る赤字・黒字の構成分析!I$43,"▲", "-")), 2)), NA())</f>
        <v>0</v>
      </c>
      <c r="J27" s="166" t="e">
        <f>IF(ROUND(VALUE(SUBSTITUTE(連結実質赤字比率に係る赤字・黒字の構成分析!J$43,"▲", "-")), 2) &lt; 0, ABS(ROUND(VALUE(SUBSTITUTE(連結実質赤字比率に係る赤字・黒字の構成分析!J$43,"▲", "-")), 2)), NA())</f>
        <v>#N/A</v>
      </c>
      <c r="K27" s="166">
        <f>IF(ROUND(VALUE(SUBSTITUTE(連結実質赤字比率に係る赤字・黒字の構成分析!J$43,"▲", "-")), 2) &gt;= 0, ABS(ROUND(VALUE(SUBSTITUTE(連結実質赤字比率に係る赤字・黒字の構成分析!J$43,"▲", "-")), 2)), NA())</f>
        <v>0.02</v>
      </c>
    </row>
    <row r="28" spans="1:11" x14ac:dyDescent="0.2">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2">
      <c r="A29" s="166" t="str">
        <f>IF(連結実質赤字比率に係る赤字・黒字の構成分析!C$41="",NA(),連結実質赤字比率に係る赤字・黒字の構成分析!C$41)</f>
        <v>後期高齢者医療特別会計</v>
      </c>
      <c r="B29" s="166" t="e">
        <f>IF(ROUND(VALUE(SUBSTITUTE(連結実質赤字比率に係る赤字・黒字の構成分析!F$41,"▲", "-")), 2) &lt; 0, ABS(ROUND(VALUE(SUBSTITUTE(連結実質赤字比率に係る赤字・黒字の構成分析!F$41,"▲", "-")), 2)), NA())</f>
        <v>#N/A</v>
      </c>
      <c r="C29" s="166">
        <f>IF(ROUND(VALUE(SUBSTITUTE(連結実質赤字比率に係る赤字・黒字の構成分析!F$41,"▲", "-")), 2) &gt;= 0, ABS(ROUND(VALUE(SUBSTITUTE(連結実質赤字比率に係る赤字・黒字の構成分析!F$41,"▲", "-")), 2)), NA())</f>
        <v>0.06</v>
      </c>
      <c r="D29" s="166" t="e">
        <f>IF(ROUND(VALUE(SUBSTITUTE(連結実質赤字比率に係る赤字・黒字の構成分析!G$41,"▲", "-")), 2) &lt; 0, ABS(ROUND(VALUE(SUBSTITUTE(連結実質赤字比率に係る赤字・黒字の構成分析!G$41,"▲", "-")), 2)), NA())</f>
        <v>#N/A</v>
      </c>
      <c r="E29" s="166">
        <f>IF(ROUND(VALUE(SUBSTITUTE(連結実質赤字比率に係る赤字・黒字の構成分析!G$41,"▲", "-")), 2) &gt;= 0, ABS(ROUND(VALUE(SUBSTITUTE(連結実質赤字比率に係る赤字・黒字の構成分析!G$41,"▲", "-")), 2)), NA())</f>
        <v>0.03</v>
      </c>
      <c r="F29" s="166" t="e">
        <f>IF(ROUND(VALUE(SUBSTITUTE(連結実質赤字比率に係る赤字・黒字の構成分析!H$41,"▲", "-")), 2) &lt; 0, ABS(ROUND(VALUE(SUBSTITUTE(連結実質赤字比率に係る赤字・黒字の構成分析!H$41,"▲", "-")), 2)), NA())</f>
        <v>#N/A</v>
      </c>
      <c r="G29" s="166">
        <f>IF(ROUND(VALUE(SUBSTITUTE(連結実質赤字比率に係る赤字・黒字の構成分析!H$41,"▲", "-")), 2) &gt;= 0, ABS(ROUND(VALUE(SUBSTITUTE(連結実質赤字比率に係る赤字・黒字の構成分析!H$41,"▲", "-")), 2)), NA())</f>
        <v>0.05</v>
      </c>
      <c r="H29" s="166" t="e">
        <f>IF(ROUND(VALUE(SUBSTITUTE(連結実質赤字比率に係る赤字・黒字の構成分析!I$41,"▲", "-")), 2) &lt; 0, ABS(ROUND(VALUE(SUBSTITUTE(連結実質赤字比率に係る赤字・黒字の構成分析!I$41,"▲", "-")), 2)), NA())</f>
        <v>#N/A</v>
      </c>
      <c r="I29" s="166">
        <f>IF(ROUND(VALUE(SUBSTITUTE(連結実質赤字比率に係る赤字・黒字の構成分析!I$41,"▲", "-")), 2) &gt;= 0, ABS(ROUND(VALUE(SUBSTITUTE(連結実質赤字比率に係る赤字・黒字の構成分析!I$41,"▲", "-")), 2)), NA())</f>
        <v>0.04</v>
      </c>
      <c r="J29" s="166" t="e">
        <f>IF(ROUND(VALUE(SUBSTITUTE(連結実質赤字比率に係る赤字・黒字の構成分析!J$41,"▲", "-")), 2) &lt; 0, ABS(ROUND(VALUE(SUBSTITUTE(連結実質赤字比率に係る赤字・黒字の構成分析!J$41,"▲", "-")), 2)), NA())</f>
        <v>#N/A</v>
      </c>
      <c r="K29" s="166">
        <f>IF(ROUND(VALUE(SUBSTITUTE(連結実質赤字比率に係る赤字・黒字の構成分析!J$41,"▲", "-")), 2) &gt;= 0, ABS(ROUND(VALUE(SUBSTITUTE(連結実質赤字比率に係る赤字・黒字の構成分析!J$41,"▲", "-")), 2)), NA())</f>
        <v>0.04</v>
      </c>
    </row>
    <row r="30" spans="1:11" x14ac:dyDescent="0.2">
      <c r="A30" s="166" t="str">
        <f>IF(連結実質赤字比率に係る赤字・黒字の構成分析!C$40="",NA(),連結実質赤字比率に係る赤字・黒字の構成分析!C$40)</f>
        <v>土地区画整理事業特別会計</v>
      </c>
      <c r="B30" s="166" t="e">
        <f>IF(ROUND(VALUE(SUBSTITUTE(連結実質赤字比率に係る赤字・黒字の構成分析!F$40,"▲", "-")), 2) &lt; 0, ABS(ROUND(VALUE(SUBSTITUTE(連結実質赤字比率に係る赤字・黒字の構成分析!F$40,"▲", "-")), 2)), NA())</f>
        <v>#N/A</v>
      </c>
      <c r="C30" s="166">
        <f>IF(ROUND(VALUE(SUBSTITUTE(連結実質赤字比率に係る赤字・黒字の構成分析!F$40,"▲", "-")), 2) &gt;= 0, ABS(ROUND(VALUE(SUBSTITUTE(連結実質赤字比率に係る赤字・黒字の構成分析!F$40,"▲", "-")), 2)), NA())</f>
        <v>0.24</v>
      </c>
      <c r="D30" s="166" t="e">
        <f>IF(ROUND(VALUE(SUBSTITUTE(連結実質赤字比率に係る赤字・黒字の構成分析!G$40,"▲", "-")), 2) &lt; 0, ABS(ROUND(VALUE(SUBSTITUTE(連結実質赤字比率に係る赤字・黒字の構成分析!G$40,"▲", "-")), 2)), NA())</f>
        <v>#N/A</v>
      </c>
      <c r="E30" s="166">
        <f>IF(ROUND(VALUE(SUBSTITUTE(連結実質赤字比率に係る赤字・黒字の構成分析!G$40,"▲", "-")), 2) &gt;= 0, ABS(ROUND(VALUE(SUBSTITUTE(連結実質赤字比率に係る赤字・黒字の構成分析!G$40,"▲", "-")), 2)), NA())</f>
        <v>0.27</v>
      </c>
      <c r="F30" s="166" t="e">
        <f>IF(ROUND(VALUE(SUBSTITUTE(連結実質赤字比率に係る赤字・黒字の構成分析!H$40,"▲", "-")), 2) &lt; 0, ABS(ROUND(VALUE(SUBSTITUTE(連結実質赤字比率に係る赤字・黒字の構成分析!H$40,"▲", "-")), 2)), NA())</f>
        <v>#N/A</v>
      </c>
      <c r="G30" s="166">
        <f>IF(ROUND(VALUE(SUBSTITUTE(連結実質赤字比率に係る赤字・黒字の構成分析!H$40,"▲", "-")), 2) &gt;= 0, ABS(ROUND(VALUE(SUBSTITUTE(連結実質赤字比率に係る赤字・黒字の構成分析!H$40,"▲", "-")), 2)), NA())</f>
        <v>0</v>
      </c>
      <c r="H30" s="166" t="e">
        <f>IF(ROUND(VALUE(SUBSTITUTE(連結実質赤字比率に係る赤字・黒字の構成分析!I$40,"▲", "-")), 2) &lt; 0, ABS(ROUND(VALUE(SUBSTITUTE(連結実質赤字比率に係る赤字・黒字の構成分析!I$40,"▲", "-")), 2)), NA())</f>
        <v>#N/A</v>
      </c>
      <c r="I30" s="166">
        <f>IF(ROUND(VALUE(SUBSTITUTE(連結実質赤字比率に係る赤字・黒字の構成分析!I$40,"▲", "-")), 2) &gt;= 0, ABS(ROUND(VALUE(SUBSTITUTE(連結実質赤字比率に係る赤字・黒字の構成分析!I$40,"▲", "-")), 2)), NA())</f>
        <v>0.13</v>
      </c>
      <c r="J30" s="166" t="e">
        <f>IF(ROUND(VALUE(SUBSTITUTE(連結実質赤字比率に係る赤字・黒字の構成分析!J$40,"▲", "-")), 2) &lt; 0, ABS(ROUND(VALUE(SUBSTITUTE(連結実質赤字比率に係る赤字・黒字の構成分析!J$40,"▲", "-")), 2)), NA())</f>
        <v>#N/A</v>
      </c>
      <c r="K30" s="166">
        <f>IF(ROUND(VALUE(SUBSTITUTE(連結実質赤字比率に係る赤字・黒字の構成分析!J$40,"▲", "-")), 2) &gt;= 0, ABS(ROUND(VALUE(SUBSTITUTE(連結実質赤字比率に係る赤字・黒字の構成分析!J$40,"▲", "-")), 2)), NA())</f>
        <v>0.3</v>
      </c>
    </row>
    <row r="31" spans="1:11" x14ac:dyDescent="0.2">
      <c r="A31" s="166" t="str">
        <f>IF(連結実質赤字比率に係る赤字・黒字の構成分析!C$39="",NA(),連結実質赤字比率に係る赤字・黒字の構成分析!C$39)</f>
        <v>国民健康保険特別会計</v>
      </c>
      <c r="B31" s="166" t="e">
        <f>IF(ROUND(VALUE(SUBSTITUTE(連結実質赤字比率に係る赤字・黒字の構成分析!F$39,"▲", "-")), 2) &lt; 0, ABS(ROUND(VALUE(SUBSTITUTE(連結実質赤字比率に係る赤字・黒字の構成分析!F$39,"▲", "-")), 2)), NA())</f>
        <v>#N/A</v>
      </c>
      <c r="C31" s="166">
        <f>IF(ROUND(VALUE(SUBSTITUTE(連結実質赤字比率に係る赤字・黒字の構成分析!F$39,"▲", "-")), 2) &gt;= 0, ABS(ROUND(VALUE(SUBSTITUTE(連結実質赤字比率に係る赤字・黒字の構成分析!F$39,"▲", "-")), 2)), NA())</f>
        <v>2.59</v>
      </c>
      <c r="D31" s="166" t="e">
        <f>IF(ROUND(VALUE(SUBSTITUTE(連結実質赤字比率に係る赤字・黒字の構成分析!G$39,"▲", "-")), 2) &lt; 0, ABS(ROUND(VALUE(SUBSTITUTE(連結実質赤字比率に係る赤字・黒字の構成分析!G$39,"▲", "-")), 2)), NA())</f>
        <v>#N/A</v>
      </c>
      <c r="E31" s="166">
        <f>IF(ROUND(VALUE(SUBSTITUTE(連結実質赤字比率に係る赤字・黒字の構成分析!G$39,"▲", "-")), 2) &gt;= 0, ABS(ROUND(VALUE(SUBSTITUTE(連結実質赤字比率に係る赤字・黒字の構成分析!G$39,"▲", "-")), 2)), NA())</f>
        <v>0.62</v>
      </c>
      <c r="F31" s="166" t="e">
        <f>IF(ROUND(VALUE(SUBSTITUTE(連結実質赤字比率に係る赤字・黒字の構成分析!H$39,"▲", "-")), 2) &lt; 0, ABS(ROUND(VALUE(SUBSTITUTE(連結実質赤字比率に係る赤字・黒字の構成分析!H$39,"▲", "-")), 2)), NA())</f>
        <v>#N/A</v>
      </c>
      <c r="G31" s="166">
        <f>IF(ROUND(VALUE(SUBSTITUTE(連結実質赤字比率に係る赤字・黒字の構成分析!H$39,"▲", "-")), 2) &gt;= 0, ABS(ROUND(VALUE(SUBSTITUTE(連結実質赤字比率に係る赤字・黒字の構成分析!H$39,"▲", "-")), 2)), NA())</f>
        <v>0.27</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0.47</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0.51</v>
      </c>
    </row>
    <row r="32" spans="1:11" x14ac:dyDescent="0.2">
      <c r="A32" s="166" t="str">
        <f>IF(連結実質赤字比率に係る赤字・黒字の構成分析!C$38="",NA(),連結実質赤字比率に係る赤字・黒字の構成分析!C$38)</f>
        <v>下水道事業会計</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0.54</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0.22</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1.2</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0.47</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0.86</v>
      </c>
    </row>
    <row r="33" spans="1:16" x14ac:dyDescent="0.2">
      <c r="A33" s="166" t="str">
        <f>IF(連結実質赤字比率に係る赤字・黒字の構成分析!C$37="",NA(),連結実質赤字比率に係る赤字・黒字の構成分析!C$37)</f>
        <v>介護保険特別会計</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1.83</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1.56</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1.42</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1.56</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1.82</v>
      </c>
    </row>
    <row r="34" spans="1:16" x14ac:dyDescent="0.2">
      <c r="A34" s="166" t="str">
        <f>IF(連結実質赤字比率に係る赤字・黒字の構成分析!C$36="",NA(),連結実質赤字比率に係る赤字・黒字の構成分析!C$36)</f>
        <v>ガス事業会計</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3.44</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3.61</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4.09</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4.2300000000000004</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3.41</v>
      </c>
    </row>
    <row r="35" spans="1:16" x14ac:dyDescent="0.2">
      <c r="A35" s="166" t="str">
        <f>IF(連結実質赤字比率に係る赤字・黒字の構成分析!C$35="",NA(),連結実質赤字比率に係る赤字・黒字の構成分析!C$35)</f>
        <v>病院事業会計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2.52</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2.17</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2.35</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3.16</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3.87</v>
      </c>
    </row>
    <row r="36" spans="1:16" x14ac:dyDescent="0.2">
      <c r="A36" s="166" t="str">
        <f>IF(連結実質赤字比率に係る赤字・黒字の構成分析!C$34="",NA(),連結実質赤字比率に係る赤字・黒字の構成分析!C$34)</f>
        <v>一般会計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7.29</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5.44</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4.75</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5.96</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7.99</v>
      </c>
    </row>
    <row r="39" spans="1:16" x14ac:dyDescent="0.2">
      <c r="A39" s="139" t="s">
        <v>60</v>
      </c>
    </row>
    <row r="40" spans="1:16" x14ac:dyDescent="0.2">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x14ac:dyDescent="0.2">
      <c r="A41" s="167"/>
      <c r="B41" s="167" t="s">
        <v>61</v>
      </c>
      <c r="C41" s="167"/>
      <c r="D41" s="167" t="s">
        <v>62</v>
      </c>
      <c r="E41" s="167" t="s">
        <v>61</v>
      </c>
      <c r="F41" s="167"/>
      <c r="G41" s="167" t="s">
        <v>62</v>
      </c>
      <c r="H41" s="167" t="s">
        <v>61</v>
      </c>
      <c r="I41" s="167"/>
      <c r="J41" s="167" t="s">
        <v>62</v>
      </c>
      <c r="K41" s="167" t="s">
        <v>61</v>
      </c>
      <c r="L41" s="167"/>
      <c r="M41" s="167" t="s">
        <v>62</v>
      </c>
      <c r="N41" s="167" t="s">
        <v>61</v>
      </c>
      <c r="O41" s="167"/>
      <c r="P41" s="167" t="s">
        <v>62</v>
      </c>
    </row>
    <row r="42" spans="1:16" x14ac:dyDescent="0.2">
      <c r="A42" s="167" t="s">
        <v>63</v>
      </c>
      <c r="B42" s="167"/>
      <c r="C42" s="167"/>
      <c r="D42" s="167">
        <f>'実質公債費比率（分子）の構造'!K$52</f>
        <v>1184</v>
      </c>
      <c r="E42" s="167"/>
      <c r="F42" s="167"/>
      <c r="G42" s="167">
        <f>'実質公債費比率（分子）の構造'!L$52</f>
        <v>1217</v>
      </c>
      <c r="H42" s="167"/>
      <c r="I42" s="167"/>
      <c r="J42" s="167">
        <f>'実質公債費比率（分子）の構造'!M$52</f>
        <v>1165</v>
      </c>
      <c r="K42" s="167"/>
      <c r="L42" s="167"/>
      <c r="M42" s="167">
        <f>'実質公債費比率（分子）の構造'!N$52</f>
        <v>1157</v>
      </c>
      <c r="N42" s="167"/>
      <c r="O42" s="167"/>
      <c r="P42" s="167">
        <f>'実質公債費比率（分子）の構造'!O$52</f>
        <v>1170</v>
      </c>
    </row>
    <row r="43" spans="1:16" x14ac:dyDescent="0.2">
      <c r="A43" s="167" t="s">
        <v>64</v>
      </c>
      <c r="B43" s="167" t="str">
        <f>'実質公債費比率（分子）の構造'!K$51</f>
        <v>-</v>
      </c>
      <c r="C43" s="167"/>
      <c r="D43" s="167"/>
      <c r="E43" s="167" t="str">
        <f>'実質公債費比率（分子）の構造'!L$51</f>
        <v>-</v>
      </c>
      <c r="F43" s="167"/>
      <c r="G43" s="167"/>
      <c r="H43" s="167" t="str">
        <f>'実質公債費比率（分子）の構造'!M$51</f>
        <v>-</v>
      </c>
      <c r="I43" s="167"/>
      <c r="J43" s="167"/>
      <c r="K43" s="167" t="str">
        <f>'実質公債費比率（分子）の構造'!N$51</f>
        <v>-</v>
      </c>
      <c r="L43" s="167"/>
      <c r="M43" s="167"/>
      <c r="N43" s="167" t="str">
        <f>'実質公債費比率（分子）の構造'!O$51</f>
        <v>-</v>
      </c>
      <c r="O43" s="167"/>
      <c r="P43" s="167"/>
    </row>
    <row r="44" spans="1:16" x14ac:dyDescent="0.2">
      <c r="A44" s="167" t="s">
        <v>65</v>
      </c>
      <c r="B44" s="167">
        <f>'実質公債費比率（分子）の構造'!K$50</f>
        <v>5</v>
      </c>
      <c r="C44" s="167"/>
      <c r="D44" s="167"/>
      <c r="E44" s="167">
        <f>'実質公債費比率（分子）の構造'!L$50</f>
        <v>6</v>
      </c>
      <c r="F44" s="167"/>
      <c r="G44" s="167"/>
      <c r="H44" s="167">
        <f>'実質公債費比率（分子）の構造'!M$50</f>
        <v>6</v>
      </c>
      <c r="I44" s="167"/>
      <c r="J44" s="167"/>
      <c r="K44" s="167">
        <f>'実質公債費比率（分子）の構造'!N$50</f>
        <v>4</v>
      </c>
      <c r="L44" s="167"/>
      <c r="M44" s="167"/>
      <c r="N44" s="167">
        <f>'実質公債費比率（分子）の構造'!O$50</f>
        <v>3</v>
      </c>
      <c r="O44" s="167"/>
      <c r="P44" s="167"/>
    </row>
    <row r="45" spans="1:16" x14ac:dyDescent="0.2">
      <c r="A45" s="167" t="s">
        <v>66</v>
      </c>
      <c r="B45" s="167">
        <f>'実質公債費比率（分子）の構造'!K$49</f>
        <v>61</v>
      </c>
      <c r="C45" s="167"/>
      <c r="D45" s="167"/>
      <c r="E45" s="167">
        <f>'実質公債費比率（分子）の構造'!L$49</f>
        <v>55</v>
      </c>
      <c r="F45" s="167"/>
      <c r="G45" s="167"/>
      <c r="H45" s="167">
        <f>'実質公債費比率（分子）の構造'!M$49</f>
        <v>66</v>
      </c>
      <c r="I45" s="167"/>
      <c r="J45" s="167"/>
      <c r="K45" s="167">
        <f>'実質公債費比率（分子）の構造'!N$49</f>
        <v>83</v>
      </c>
      <c r="L45" s="167"/>
      <c r="M45" s="167"/>
      <c r="N45" s="167">
        <f>'実質公債費比率（分子）の構造'!O$49</f>
        <v>79</v>
      </c>
      <c r="O45" s="167"/>
      <c r="P45" s="167"/>
    </row>
    <row r="46" spans="1:16" x14ac:dyDescent="0.2">
      <c r="A46" s="167" t="s">
        <v>67</v>
      </c>
      <c r="B46" s="167">
        <f>'実質公債費比率（分子）の構造'!K$48</f>
        <v>604</v>
      </c>
      <c r="C46" s="167"/>
      <c r="D46" s="167"/>
      <c r="E46" s="167">
        <f>'実質公債費比率（分子）の構造'!L$48</f>
        <v>562</v>
      </c>
      <c r="F46" s="167"/>
      <c r="G46" s="167"/>
      <c r="H46" s="167">
        <f>'実質公債費比率（分子）の構造'!M$48</f>
        <v>531</v>
      </c>
      <c r="I46" s="167"/>
      <c r="J46" s="167"/>
      <c r="K46" s="167">
        <f>'実質公債費比率（分子）の構造'!N$48</f>
        <v>465</v>
      </c>
      <c r="L46" s="167"/>
      <c r="M46" s="167"/>
      <c r="N46" s="167">
        <f>'実質公債費比率（分子）の構造'!O$48</f>
        <v>397</v>
      </c>
      <c r="O46" s="167"/>
      <c r="P46" s="167"/>
    </row>
    <row r="47" spans="1:16" x14ac:dyDescent="0.2">
      <c r="A47" s="167" t="s">
        <v>68</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x14ac:dyDescent="0.2">
      <c r="A48" s="167" t="s">
        <v>69</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2">
      <c r="A49" s="167" t="s">
        <v>70</v>
      </c>
      <c r="B49" s="167">
        <f>'実質公債費比率（分子）の構造'!K$45</f>
        <v>1179</v>
      </c>
      <c r="C49" s="167"/>
      <c r="D49" s="167"/>
      <c r="E49" s="167">
        <f>'実質公債費比率（分子）の構造'!L$45</f>
        <v>1260</v>
      </c>
      <c r="F49" s="167"/>
      <c r="G49" s="167"/>
      <c r="H49" s="167">
        <f>'実質公債費比率（分子）の構造'!M$45</f>
        <v>1339</v>
      </c>
      <c r="I49" s="167"/>
      <c r="J49" s="167"/>
      <c r="K49" s="167">
        <f>'実質公債費比率（分子）の構造'!N$45</f>
        <v>1418</v>
      </c>
      <c r="L49" s="167"/>
      <c r="M49" s="167"/>
      <c r="N49" s="167">
        <f>'実質公債費比率（分子）の構造'!O$45</f>
        <v>1500</v>
      </c>
      <c r="O49" s="167"/>
      <c r="P49" s="167"/>
    </row>
    <row r="50" spans="1:16" x14ac:dyDescent="0.2">
      <c r="A50" s="167" t="s">
        <v>71</v>
      </c>
      <c r="B50" s="167" t="e">
        <f>NA()</f>
        <v>#N/A</v>
      </c>
      <c r="C50" s="167">
        <f>IF(ISNUMBER('実質公債費比率（分子）の構造'!K$53),'実質公債費比率（分子）の構造'!K$53,NA())</f>
        <v>665</v>
      </c>
      <c r="D50" s="167" t="e">
        <f>NA()</f>
        <v>#N/A</v>
      </c>
      <c r="E50" s="167" t="e">
        <f>NA()</f>
        <v>#N/A</v>
      </c>
      <c r="F50" s="167">
        <f>IF(ISNUMBER('実質公債費比率（分子）の構造'!L$53),'実質公債費比率（分子）の構造'!L$53,NA())</f>
        <v>666</v>
      </c>
      <c r="G50" s="167" t="e">
        <f>NA()</f>
        <v>#N/A</v>
      </c>
      <c r="H50" s="167" t="e">
        <f>NA()</f>
        <v>#N/A</v>
      </c>
      <c r="I50" s="167">
        <f>IF(ISNUMBER('実質公債費比率（分子）の構造'!M$53),'実質公債費比率（分子）の構造'!M$53,NA())</f>
        <v>777</v>
      </c>
      <c r="J50" s="167" t="e">
        <f>NA()</f>
        <v>#N/A</v>
      </c>
      <c r="K50" s="167" t="e">
        <f>NA()</f>
        <v>#N/A</v>
      </c>
      <c r="L50" s="167">
        <f>IF(ISNUMBER('実質公債費比率（分子）の構造'!N$53),'実質公債費比率（分子）の構造'!N$53,NA())</f>
        <v>813</v>
      </c>
      <c r="M50" s="167" t="e">
        <f>NA()</f>
        <v>#N/A</v>
      </c>
      <c r="N50" s="167" t="e">
        <f>NA()</f>
        <v>#N/A</v>
      </c>
      <c r="O50" s="167">
        <f>IF(ISNUMBER('実質公債費比率（分子）の構造'!O$53),'実質公債費比率（分子）の構造'!O$53,NA())</f>
        <v>809</v>
      </c>
      <c r="P50" s="167" t="e">
        <f>NA()</f>
        <v>#N/A</v>
      </c>
    </row>
    <row r="53" spans="1:16" x14ac:dyDescent="0.2">
      <c r="A53" s="139" t="s">
        <v>72</v>
      </c>
    </row>
    <row r="54" spans="1:16" x14ac:dyDescent="0.2">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x14ac:dyDescent="0.2">
      <c r="A55" s="166"/>
      <c r="B55" s="166" t="s">
        <v>73</v>
      </c>
      <c r="C55" s="166"/>
      <c r="D55" s="166" t="s">
        <v>74</v>
      </c>
      <c r="E55" s="166" t="s">
        <v>73</v>
      </c>
      <c r="F55" s="166"/>
      <c r="G55" s="166" t="s">
        <v>74</v>
      </c>
      <c r="H55" s="166" t="s">
        <v>73</v>
      </c>
      <c r="I55" s="166"/>
      <c r="J55" s="166" t="s">
        <v>74</v>
      </c>
      <c r="K55" s="166" t="s">
        <v>73</v>
      </c>
      <c r="L55" s="166"/>
      <c r="M55" s="166" t="s">
        <v>74</v>
      </c>
      <c r="N55" s="166" t="s">
        <v>73</v>
      </c>
      <c r="O55" s="166"/>
      <c r="P55" s="166" t="s">
        <v>74</v>
      </c>
    </row>
    <row r="56" spans="1:16" x14ac:dyDescent="0.2">
      <c r="A56" s="166" t="s">
        <v>43</v>
      </c>
      <c r="B56" s="166"/>
      <c r="C56" s="166"/>
      <c r="D56" s="166">
        <f>'将来負担比率（分子）の構造'!I$52</f>
        <v>14815</v>
      </c>
      <c r="E56" s="166"/>
      <c r="F56" s="166"/>
      <c r="G56" s="166">
        <f>'将来負担比率（分子）の構造'!J$52</f>
        <v>14642</v>
      </c>
      <c r="H56" s="166"/>
      <c r="I56" s="166"/>
      <c r="J56" s="166">
        <f>'将来負担比率（分子）の構造'!K$52</f>
        <v>14516</v>
      </c>
      <c r="K56" s="166"/>
      <c r="L56" s="166"/>
      <c r="M56" s="166">
        <f>'将来負担比率（分子）の構造'!L$52</f>
        <v>14072</v>
      </c>
      <c r="N56" s="166"/>
      <c r="O56" s="166"/>
      <c r="P56" s="166">
        <f>'将来負担比率（分子）の構造'!M$52</f>
        <v>13558</v>
      </c>
    </row>
    <row r="57" spans="1:16" x14ac:dyDescent="0.2">
      <c r="A57" s="166" t="s">
        <v>42</v>
      </c>
      <c r="B57" s="166"/>
      <c r="C57" s="166"/>
      <c r="D57" s="166" t="str">
        <f>'将来負担比率（分子）の構造'!I$51</f>
        <v>-</v>
      </c>
      <c r="E57" s="166"/>
      <c r="F57" s="166"/>
      <c r="G57" s="166" t="str">
        <f>'将来負担比率（分子）の構造'!J$51</f>
        <v>-</v>
      </c>
      <c r="H57" s="166"/>
      <c r="I57" s="166"/>
      <c r="J57" s="166" t="str">
        <f>'将来負担比率（分子）の構造'!K$51</f>
        <v>-</v>
      </c>
      <c r="K57" s="166"/>
      <c r="L57" s="166"/>
      <c r="M57" s="166" t="str">
        <f>'将来負担比率（分子）の構造'!L$51</f>
        <v>-</v>
      </c>
      <c r="N57" s="166"/>
      <c r="O57" s="166"/>
      <c r="P57" s="166" t="str">
        <f>'将来負担比率（分子）の構造'!M$51</f>
        <v>-</v>
      </c>
    </row>
    <row r="58" spans="1:16" x14ac:dyDescent="0.2">
      <c r="A58" s="166" t="s">
        <v>41</v>
      </c>
      <c r="B58" s="166"/>
      <c r="C58" s="166"/>
      <c r="D58" s="166">
        <f>'将来負担比率（分子）の構造'!I$50</f>
        <v>4406</v>
      </c>
      <c r="E58" s="166"/>
      <c r="F58" s="166"/>
      <c r="G58" s="166">
        <f>'将来負担比率（分子）の構造'!J$50</f>
        <v>4206</v>
      </c>
      <c r="H58" s="166"/>
      <c r="I58" s="166"/>
      <c r="J58" s="166">
        <f>'将来負担比率（分子）の構造'!K$50</f>
        <v>3529</v>
      </c>
      <c r="K58" s="166"/>
      <c r="L58" s="166"/>
      <c r="M58" s="166">
        <f>'将来負担比率（分子）の構造'!L$50</f>
        <v>3429</v>
      </c>
      <c r="N58" s="166"/>
      <c r="O58" s="166"/>
      <c r="P58" s="166">
        <f>'将来負担比率（分子）の構造'!M$50</f>
        <v>4080</v>
      </c>
    </row>
    <row r="59" spans="1:16" x14ac:dyDescent="0.2">
      <c r="A59" s="166" t="s">
        <v>39</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2">
      <c r="A60" s="166" t="s">
        <v>38</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2">
      <c r="A61" s="166" t="s">
        <v>36</v>
      </c>
      <c r="B61" s="166" t="str">
        <f>'将来負担比率（分子）の構造'!I$46</f>
        <v>-</v>
      </c>
      <c r="C61" s="166"/>
      <c r="D61" s="166"/>
      <c r="E61" s="166" t="str">
        <f>'将来負担比率（分子）の構造'!J$46</f>
        <v>-</v>
      </c>
      <c r="F61" s="166"/>
      <c r="G61" s="166"/>
      <c r="H61" s="166" t="str">
        <f>'将来負担比率（分子）の構造'!K$46</f>
        <v>-</v>
      </c>
      <c r="I61" s="166"/>
      <c r="J61" s="166"/>
      <c r="K61" s="166" t="str">
        <f>'将来負担比率（分子）の構造'!L$46</f>
        <v>-</v>
      </c>
      <c r="L61" s="166"/>
      <c r="M61" s="166"/>
      <c r="N61" s="166" t="str">
        <f>'将来負担比率（分子）の構造'!M$46</f>
        <v>-</v>
      </c>
      <c r="O61" s="166"/>
      <c r="P61" s="166"/>
    </row>
    <row r="62" spans="1:16" x14ac:dyDescent="0.2">
      <c r="A62" s="166" t="s">
        <v>35</v>
      </c>
      <c r="B62" s="166">
        <f>'将来負担比率（分子）の構造'!I$45</f>
        <v>2353</v>
      </c>
      <c r="C62" s="166"/>
      <c r="D62" s="166"/>
      <c r="E62" s="166">
        <f>'将来負担比率（分子）の構造'!J$45</f>
        <v>2424</v>
      </c>
      <c r="F62" s="166"/>
      <c r="G62" s="166"/>
      <c r="H62" s="166">
        <f>'将来負担比率（分子）の構造'!K$45</f>
        <v>2428</v>
      </c>
      <c r="I62" s="166"/>
      <c r="J62" s="166"/>
      <c r="K62" s="166">
        <f>'将来負担比率（分子）の構造'!L$45</f>
        <v>2523</v>
      </c>
      <c r="L62" s="166"/>
      <c r="M62" s="166"/>
      <c r="N62" s="166">
        <f>'将来負担比率（分子）の構造'!M$45</f>
        <v>2590</v>
      </c>
      <c r="O62" s="166"/>
      <c r="P62" s="166"/>
    </row>
    <row r="63" spans="1:16" x14ac:dyDescent="0.2">
      <c r="A63" s="166" t="s">
        <v>34</v>
      </c>
      <c r="B63" s="166">
        <f>'将来負担比率（分子）の構造'!I$44</f>
        <v>541</v>
      </c>
      <c r="C63" s="166"/>
      <c r="D63" s="166"/>
      <c r="E63" s="166">
        <f>'将来負担比率（分子）の構造'!J$44</f>
        <v>515</v>
      </c>
      <c r="F63" s="166"/>
      <c r="G63" s="166"/>
      <c r="H63" s="166">
        <f>'将来負担比率（分子）の構造'!K$44</f>
        <v>674</v>
      </c>
      <c r="I63" s="166"/>
      <c r="J63" s="166"/>
      <c r="K63" s="166">
        <f>'将来負担比率（分子）の構造'!L$44</f>
        <v>619</v>
      </c>
      <c r="L63" s="166"/>
      <c r="M63" s="166"/>
      <c r="N63" s="166">
        <f>'将来負担比率（分子）の構造'!M$44</f>
        <v>697</v>
      </c>
      <c r="O63" s="166"/>
      <c r="P63" s="166"/>
    </row>
    <row r="64" spans="1:16" x14ac:dyDescent="0.2">
      <c r="A64" s="166" t="s">
        <v>33</v>
      </c>
      <c r="B64" s="166">
        <f>'将来負担比率（分子）の構造'!I$43</f>
        <v>6546</v>
      </c>
      <c r="C64" s="166"/>
      <c r="D64" s="166"/>
      <c r="E64" s="166">
        <f>'将来負担比率（分子）の構造'!J$43</f>
        <v>6146</v>
      </c>
      <c r="F64" s="166"/>
      <c r="G64" s="166"/>
      <c r="H64" s="166">
        <f>'将来負担比率（分子）の構造'!K$43</f>
        <v>5693</v>
      </c>
      <c r="I64" s="166"/>
      <c r="J64" s="166"/>
      <c r="K64" s="166">
        <f>'将来負担比率（分子）の構造'!L$43</f>
        <v>5236</v>
      </c>
      <c r="L64" s="166"/>
      <c r="M64" s="166"/>
      <c r="N64" s="166">
        <f>'将来負担比率（分子）の構造'!M$43</f>
        <v>4458</v>
      </c>
      <c r="O64" s="166"/>
      <c r="P64" s="166"/>
    </row>
    <row r="65" spans="1:16" x14ac:dyDescent="0.2">
      <c r="A65" s="166" t="s">
        <v>32</v>
      </c>
      <c r="B65" s="166" t="str">
        <f>'将来負担比率（分子）の構造'!I$42</f>
        <v>-</v>
      </c>
      <c r="C65" s="166"/>
      <c r="D65" s="166"/>
      <c r="E65" s="166" t="str">
        <f>'将来負担比率（分子）の構造'!J$42</f>
        <v>-</v>
      </c>
      <c r="F65" s="166"/>
      <c r="G65" s="166"/>
      <c r="H65" s="166" t="str">
        <f>'将来負担比率（分子）の構造'!K$42</f>
        <v>-</v>
      </c>
      <c r="I65" s="166"/>
      <c r="J65" s="166"/>
      <c r="K65" s="166" t="str">
        <f>'将来負担比率（分子）の構造'!L$42</f>
        <v>-</v>
      </c>
      <c r="L65" s="166"/>
      <c r="M65" s="166"/>
      <c r="N65" s="166" t="str">
        <f>'将来負担比率（分子）の構造'!M$42</f>
        <v>-</v>
      </c>
      <c r="O65" s="166"/>
      <c r="P65" s="166"/>
    </row>
    <row r="66" spans="1:16" x14ac:dyDescent="0.2">
      <c r="A66" s="166" t="s">
        <v>31</v>
      </c>
      <c r="B66" s="166">
        <f>'将来負担比率（分子）の構造'!I$41</f>
        <v>16058</v>
      </c>
      <c r="C66" s="166"/>
      <c r="D66" s="166"/>
      <c r="E66" s="166">
        <f>'将来負担比率（分子）の構造'!J$41</f>
        <v>16520</v>
      </c>
      <c r="F66" s="166"/>
      <c r="G66" s="166"/>
      <c r="H66" s="166">
        <f>'将来負担比率（分子）の構造'!K$41</f>
        <v>16603</v>
      </c>
      <c r="I66" s="166"/>
      <c r="J66" s="166"/>
      <c r="K66" s="166">
        <f>'将来負担比率（分子）の構造'!L$41</f>
        <v>16189</v>
      </c>
      <c r="L66" s="166"/>
      <c r="M66" s="166"/>
      <c r="N66" s="166">
        <f>'将来負担比率（分子）の構造'!M$41</f>
        <v>15616</v>
      </c>
      <c r="O66" s="166"/>
      <c r="P66" s="166"/>
    </row>
    <row r="67" spans="1:16" x14ac:dyDescent="0.2">
      <c r="A67" s="166" t="s">
        <v>75</v>
      </c>
      <c r="B67" s="166" t="e">
        <f>NA()</f>
        <v>#N/A</v>
      </c>
      <c r="C67" s="166">
        <f>IF(ISNUMBER('将来負担比率（分子）の構造'!I$53), IF('将来負担比率（分子）の構造'!I$53 &lt; 0, 0, '将来負担比率（分子）の構造'!I$53), NA())</f>
        <v>6277</v>
      </c>
      <c r="D67" s="166" t="e">
        <f>NA()</f>
        <v>#N/A</v>
      </c>
      <c r="E67" s="166" t="e">
        <f>NA()</f>
        <v>#N/A</v>
      </c>
      <c r="F67" s="166">
        <f>IF(ISNUMBER('将来負担比率（分子）の構造'!J$53), IF('将来負担比率（分子）の構造'!J$53 &lt; 0, 0, '将来負担比率（分子）の構造'!J$53), NA())</f>
        <v>6758</v>
      </c>
      <c r="G67" s="166" t="e">
        <f>NA()</f>
        <v>#N/A</v>
      </c>
      <c r="H67" s="166" t="e">
        <f>NA()</f>
        <v>#N/A</v>
      </c>
      <c r="I67" s="166">
        <f>IF(ISNUMBER('将来負担比率（分子）の構造'!K$53), IF('将来負担比率（分子）の構造'!K$53 &lt; 0, 0, '将来負担比率（分子）の構造'!K$53), NA())</f>
        <v>7353</v>
      </c>
      <c r="J67" s="166" t="e">
        <f>NA()</f>
        <v>#N/A</v>
      </c>
      <c r="K67" s="166" t="e">
        <f>NA()</f>
        <v>#N/A</v>
      </c>
      <c r="L67" s="166">
        <f>IF(ISNUMBER('将来負担比率（分子）の構造'!L$53), IF('将来負担比率（分子）の構造'!L$53 &lt; 0, 0, '将来負担比率（分子）の構造'!L$53), NA())</f>
        <v>7067</v>
      </c>
      <c r="M67" s="166" t="e">
        <f>NA()</f>
        <v>#N/A</v>
      </c>
      <c r="N67" s="166" t="e">
        <f>NA()</f>
        <v>#N/A</v>
      </c>
      <c r="O67" s="166">
        <f>IF(ISNUMBER('将来負担比率（分子）の構造'!M$53), IF('将来負担比率（分子）の構造'!M$53 &lt; 0, 0, '将来負担比率（分子）の構造'!M$53), NA())</f>
        <v>5723</v>
      </c>
      <c r="P67" s="166" t="e">
        <f>NA()</f>
        <v>#N/A</v>
      </c>
    </row>
    <row r="70" spans="1:16" x14ac:dyDescent="0.2">
      <c r="A70" s="168" t="s">
        <v>76</v>
      </c>
      <c r="B70" s="168"/>
      <c r="C70" s="168"/>
      <c r="D70" s="168"/>
      <c r="E70" s="168"/>
      <c r="F70" s="168"/>
    </row>
    <row r="71" spans="1:16" x14ac:dyDescent="0.2">
      <c r="A71" s="169"/>
      <c r="B71" s="169" t="str">
        <f>基金残高に係る経年分析!F54</f>
        <v>R01</v>
      </c>
      <c r="C71" s="169" t="str">
        <f>基金残高に係る経年分析!G54</f>
        <v>R02</v>
      </c>
      <c r="D71" s="169" t="str">
        <f>基金残高に係る経年分析!H54</f>
        <v>R03</v>
      </c>
    </row>
    <row r="72" spans="1:16" x14ac:dyDescent="0.2">
      <c r="A72" s="169" t="s">
        <v>77</v>
      </c>
      <c r="B72" s="170">
        <f>基金残高に係る経年分析!F55</f>
        <v>1092</v>
      </c>
      <c r="C72" s="170">
        <f>基金残高に係る経年分析!G55</f>
        <v>1095</v>
      </c>
      <c r="D72" s="170">
        <f>基金残高に係る経年分析!H55</f>
        <v>1445</v>
      </c>
    </row>
    <row r="73" spans="1:16" x14ac:dyDescent="0.2">
      <c r="A73" s="169" t="s">
        <v>78</v>
      </c>
      <c r="B73" s="170">
        <f>基金残高に係る経年分析!F56</f>
        <v>0</v>
      </c>
      <c r="C73" s="170">
        <f>基金残高に係る経年分析!G56</f>
        <v>0</v>
      </c>
      <c r="D73" s="170">
        <f>基金残高に係る経年分析!H56</f>
        <v>454</v>
      </c>
    </row>
    <row r="74" spans="1:16" x14ac:dyDescent="0.2">
      <c r="A74" s="169" t="s">
        <v>79</v>
      </c>
      <c r="B74" s="170">
        <f>基金残高に係る経年分析!F57</f>
        <v>1540</v>
      </c>
      <c r="C74" s="170">
        <f>基金残高に係る経年分析!G57</f>
        <v>1516</v>
      </c>
      <c r="D74" s="170">
        <f>基金残高に係る経年分析!H57</f>
        <v>1460</v>
      </c>
    </row>
  </sheetData>
  <sheetProtection algorithmName="SHA-512" hashValue="97kZXTBWSDuYJtd/7+SdDTQqNVzmfPHWuUfOtSGWr3r4yzffcgTm6nrLGOJdlSZ5J7Yg96SdtLp6ZXnx6LfwaA==" saltValue="/mP0C7Ka7smOqJUbzSMy7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2023-03-22T07:47:23Z</cp:lastPrinted>
  <dcterms:created xsi:type="dcterms:W3CDTF">2023-02-20T04:39:50Z</dcterms:created>
  <dcterms:modified xsi:type="dcterms:W3CDTF">2023-10-12T02:53:46Z</dcterms:modified>
  <cp:category/>
</cp:coreProperties>
</file>