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9200" windowHeight="11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<sst xmlns="http://schemas.openxmlformats.org/spreadsheetml/2006/main" count="1132" uniqueCount="595">
  <si>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</si>
  <si>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</si>
  <si>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</si>
  <si>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</si>
  <si>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</si>
  <si>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</si>
  <si>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</si>
  <si>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</si>
  <si>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</si>
  <si>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</si>
  <si>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</si>
  <si>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</si>
  <si>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</si>
  <si>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</si>
  <si>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</si>
  <si>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</si>
  <si>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</si>
  <si>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</si>
  <si>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</si>
  <si>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</si>
  <si>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</si>
  <si>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</si>
  <si>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</si>
  <si>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</si>
  <si>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</si>
  <si>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</si>
  <si>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</si>
  <si>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</si>
  <si>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</si>
  <si>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</si>
  <si>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</si>
  <si>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</si>
  <si>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</si>
  <si>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</si>
  <si>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</si>
  <si>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</si>
  <si>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</si>
  <si>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</si>
  <si>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</si>
  <si>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</si>
  <si>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</si>
  <si>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</si>
  <si>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</si>
  <si>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</si>
  <si>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</si>
  <si>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</si>
  <si>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</si>
  <si>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</si>
  <si>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</si>
  <si>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</si>
  <si>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</si>
  <si>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</si>
  <si>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</si>
  <si>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</si>
  <si>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</si>
  <si>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</si>
  <si>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</si>
  <si>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</si>
  <si>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</si>
  <si>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</si>
  <si>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</si>
  <si>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</si>
  <si>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</si>
  <si>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</si>
  <si>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</si>
  <si>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</si>
  <si>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</si>
  <si>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</si>
  <si>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</si>
  <si>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</si>
  <si>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</si>
  <si>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</si>
  <si>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</si>
  <si>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</si>
  <si>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</si>
  <si>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</si>
  <si>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</si>
  <si>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</si>
  <si>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</si>
  <si>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</si>
  <si>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</si>
  <si>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</si>
  <si>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</si>
  <si>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</si>
  <si>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</si>
  <si>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</si>
  <si>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</si>
  <si>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</si>
  <si>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</si>
  <si>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</si>
  <si>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</si>
  <si>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</si>
  <si>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山武市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</si>
  <si>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</si>
  <si>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</si>
  <si>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</si>
  <si>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</si>
  <si>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</si>
  <si>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</si>
  <si>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</si>
  <si>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</si>
  <si>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</si>
  <si>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</si>
  <si>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</si>
  <si>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</si>
  <si>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</si>
  <si>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</si>
  <si>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</si>
  <si>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</si>
  <si>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</si>
  <si>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</si>
  <si>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</si>
  <si>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</si>
  <si>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</si>
  <si>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</si>
  <si>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</si>
  <si>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</si>
  <si>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</si>
  <si>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</si>
  <si>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</si>
  <si>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</si>
  <si>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</si>
  <si>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</si>
  <si>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</si>
  <si>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</si>
  <si>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</si>
  <si>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</si>
  <si>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</si>
  <si>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</si>
  <si>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</si>
  <si>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</si>
  <si>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</si>
  <si>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</si>
  <si>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</si>
  <si>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</si>
  <si>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</si>
  <si>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</si>
  <si>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</si>
  <si>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</si>
  <si>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</si>
  <si>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</si>
  <si>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</si>
  <si>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</si>
  <si>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</si>
  <si>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</si>
  <si>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</si>
  <si>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</si>
  <si>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</si>
  <si>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</si>
  <si>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</si>
  <si>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</si>
  <si>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</si>
  <si>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</si>
  <si>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</si>
  <si>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</si>
  <si>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</si>
  <si>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</si>
  <si>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</si>
  <si>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</si>
  <si>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</si>
  <si>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</si>
  <si>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</si>
  <si>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</si>
  <si>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</si>
  <si>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</si>
  <si>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</si>
  <si>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</si>
  <si>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</si>
  <si>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</si>
  <si>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</si>
  <si>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</si>
  <si>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</si>
  <si>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</si>
  <si>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</si>
  <si>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</si>
  <si>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</si>
  <si>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</si>
  <si>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</si>
  <si>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</si>
  <si>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</si>
  <si>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</si>
  <si>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</si>
  <si>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</si>
  <si>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</si>
  <si>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</si>
  <si>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</si>
  <si>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</si>
  <si>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</si>
  <si>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</si>
  <si>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</si>
  <si>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</si>
  <si>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</si>
  <si>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</si>
  <si>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</si>
  <si>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</si>
  <si>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</si>
  <si>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</si>
  <si>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</si>
  <si>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</si>
  <si>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</si>
  <si>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</si>
  <si>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</si>
  <si>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</si>
  <si>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</si>
  <si>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</si>
  <si>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</si>
  <si>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</si>
  <si>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</si>
  <si>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千葉県山武市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</si>
  <si>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</si>
  <si>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</si>
  <si>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</si>
  <si>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</si>
  <si>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</si>
  <si>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</si>
  <si>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</si>
  <si>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</si>
  <si>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</si>
  <si>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</si>
  <si>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</si>
  <si>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</si>
  <si>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</si>
  <si>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</si>
  <si>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</si>
  <si>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</si>
  <si>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</si>
  <si>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</si>
  <si>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</si>
  <si>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</si>
  <si>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</si>
  <si>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</si>
  <si>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</si>
  <si>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</si>
  <si>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</si>
  <si>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</si>
  <si>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</si>
  <si>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</si>
  <si>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</si>
  <si>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</si>
  <si>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</si>
  <si>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</si>
  <si>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</si>
  <si>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</si>
  <si>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</si>
  <si>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</si>
  <si>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</si>
  <si>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</si>
  <si>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</si>
  <si>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</si>
  <si>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</si>
  <si>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</si>
  <si>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</si>
  <si>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</si>
  <si>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</si>
  <si>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</si>
  <si>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</si>
  <si>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</si>
  <si>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</si>
  <si>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</si>
  <si>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</si>
  <si>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</si>
  <si>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</si>
  <si>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</si>
  <si>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</si>
  <si>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</si>
  <si>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</si>
  <si>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</si>
  <si>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</si>
  <si>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</si>
  <si>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</si>
  <si>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</si>
  <si>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</si>
  <si>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</si>
  <si>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</si>
  <si>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</si>
  <si>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</si>
  <si>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</si>
  <si>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</si>
  <si>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</si>
  <si>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</si>
  <si>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</si>
  <si>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</si>
  <si>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</si>
  <si>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</si>
  <si>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</si>
  <si>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</si>
  <si>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</si>
  <si>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</si>
  <si>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</si>
  <si>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</si>
  <si>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</si>
  <si>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</si>
  <si>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</si>
  <si>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</si>
  <si>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</si>
  <si>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</si>
  <si>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</si>
  <si>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</si>
  <si>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</si>
  <si>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</si>
  <si>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</si>
  <si>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</si>
  <si>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</si>
  <si>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</si>
  <si>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</si>
  <si>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</si>
  <si>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</si>
  <si>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</si>
  <si>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</si>
  <si>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</si>
  <si>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</si>
  <si>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</si>
  <si>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</si>
  <si>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</si>
  <si>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</si>
  <si>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</si>
  <si>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</si>
  <si>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</si>
  <si>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</si>
  <si>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</si>
  <si>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</si>
  <si>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</si>
  <si>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</si>
  <si>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</si>
  <si>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</si>
  <si>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</si>
  <si>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</si>
  <si>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</si>
  <si>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</si>
  <si>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</si>
  <si>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</si>
  <si>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</si>
  <si>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</si>
  <si>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</si>
  <si>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</si>
  <si>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</si>
  <si>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</si>
  <si>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</si>
  <si>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</si>
  <si>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</si>
  <si>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</si>
  <si>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</si>
  <si>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</si>
  <si>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</si>
  <si>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</si>
  <si>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</si>
  <si>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</si>
  <si>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</si>
  <si>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</si>
  <si>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</si>
  <si>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</si>
  <si>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</si>
  <si>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</si>
  <si>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</si>
  <si>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</si>
  <si>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</si>
  <si>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</si>
  <si>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</si>
  <si>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千葉県山武市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</si>
  <si>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</si>
  <si>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</si>
  <si>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</si>
  <si>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</si>
  <si>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</si>
  <si>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</si>
  <si>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</si>
  <si>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</si>
  <si>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</si>
  <si>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</si>
  <si>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</si>
  <si>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</si>
  <si>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</si>
  <si>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</si>
  <si>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</si>
  <si>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</si>
  <si>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</si>
  <si>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</si>
  <si>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</si>
  <si>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</si>
  <si>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山武市地方独立行政法人さんむ医療センター公債管理特別会計</t>
    <phoneticPr fontId="5"/>
  </si>
  <si>
    <t>山武市組合立国保成東病院事業清算事務特別会計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</si>
  <si>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</si>
  <si>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</si>
  <si>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</si>
  <si>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</si>
  <si>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</si>
  <si>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</si>
  <si>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</si>
  <si>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</si>
  <si>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</si>
  <si>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</si>
  <si>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</si>
  <si>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</si>
  <si>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</si>
  <si>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山武市国民健康保険特別会計（事業勘定）</t>
    <phoneticPr fontId="5"/>
  </si>
  <si>
    <t>山武市国民健康保険特別会計（施設勘定）</t>
    <phoneticPr fontId="5"/>
  </si>
  <si>
    <t>山武市介護保険特別会計</t>
    <phoneticPr fontId="5"/>
  </si>
  <si>
    <t>山武市後期高齢者医療特別会計</t>
    <phoneticPr fontId="5"/>
  </si>
  <si>
    <t>山武市水道事業会計</t>
    <phoneticPr fontId="5"/>
  </si>
  <si>
    <t>法適用企業</t>
    <phoneticPr fontId="5"/>
  </si>
  <si>
    <t>山武市農業集落排水事業特別会計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</si>
  <si>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</si>
  <si>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</si>
  <si>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</si>
  <si>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</si>
  <si>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</si>
  <si>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</si>
  <si>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</si>
  <si>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</si>
  <si>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</si>
  <si>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</si>
  <si>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</si>
  <si>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</si>
  <si>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</si>
  <si>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</si>
  <si>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</si>
  <si>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</si>
  <si>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</si>
  <si>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</si>
  <si>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</si>
  <si>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</si>
  <si>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</si>
  <si>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</si>
  <si>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</si>
  <si>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</si>
  <si>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</si>
  <si>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</si>
  <si>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</si>
  <si>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</si>
  <si>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</si>
  <si>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</si>
  <si>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</si>
  <si>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</si>
  <si>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</si>
  <si>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</si>
  <si>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</si>
  <si>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</si>
  <si>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</si>
  <si>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</si>
  <si>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</si>
  <si>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</si>
  <si>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</si>
  <si>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</si>
  <si>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</si>
  <si>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</si>
  <si>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</si>
  <si>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</si>
  <si>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</si>
  <si>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</si>
  <si>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</si>
  <si>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</si>
  <si>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</si>
  <si>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</si>
  <si>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</si>
  <si>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</si>
  <si>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</si>
  <si>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</si>
  <si>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</si>
  <si>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</si>
  <si>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</si>
  <si>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</si>
  <si>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</si>
  <si>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</si>
  <si>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</si>
  <si>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</si>
  <si>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</si>
  <si>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</si>
  <si>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</si>
  <si>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</si>
  <si>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</si>
  <si>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</si>
  <si>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</si>
  <si>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</si>
  <si>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</si>
  <si>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</si>
  <si>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</si>
  <si>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</si>
  <si>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</si>
  <si>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</si>
  <si>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</si>
  <si>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</si>
  <si>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</si>
  <si>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</si>
  <si>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</si>
  <si>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</si>
  <si>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</si>
  <si>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</si>
  <si>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</si>
  <si>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</si>
  <si>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</si>
  <si>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</si>
  <si>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</si>
  <si>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</si>
  <si>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</si>
  <si>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</si>
  <si>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</si>
  <si>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</si>
  <si>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</si>
  <si>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</si>
  <si>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</si>
  <si>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</si>
  <si>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</si>
  <si>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</si>
  <si>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</si>
  <si>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</si>
  <si>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</si>
  <si>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</si>
  <si>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</si>
  <si>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</si>
  <si>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</si>
  <si>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</si>
  <si>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</si>
  <si>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</si>
  <si>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</si>
  <si>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</si>
  <si>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</si>
  <si>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</si>
  <si>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</si>
  <si>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</si>
  <si>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</si>
  <si>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</si>
  <si>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</si>
  <si>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</si>
  <si>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</si>
  <si>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</si>
  <si>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</si>
  <si>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</si>
  <si>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</si>
  <si>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</si>
  <si>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</si>
  <si>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</si>
  <si>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</si>
  <si>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</si>
  <si>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</si>
  <si>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</si>
  <si>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</si>
  <si>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</si>
  <si>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</si>
  <si>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</si>
  <si>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</si>
  <si>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</si>
  <si>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</si>
  <si>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</si>
  <si>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0.56</t>
  </si>
  <si>
    <t>▲ 1.84</t>
  </si>
  <si>
    <t>▲ 2.74</t>
  </si>
  <si>
    <t>▲ 2.80</t>
  </si>
  <si>
    <t>▲ 14.36</t>
  </si>
  <si>
    <t>山武市水道事業会計</t>
  </si>
  <si>
    <t>山武市国民健康保険特別会計（事業勘定）</t>
  </si>
  <si>
    <t>一般会計</t>
  </si>
  <si>
    <t>山武市介護保険特別会計</t>
  </si>
  <si>
    <t>山武市組合立国保成東病院事業清算事務特別会計</t>
  </si>
  <si>
    <t>山武市国民健康保険特別会計（施設勘定）</t>
  </si>
  <si>
    <t>山武市農業集落排水事業特別会計</t>
  </si>
  <si>
    <t>山武市後期高齢者医療特別会計</t>
  </si>
  <si>
    <t>その他会計（赤字）</t>
  </si>
  <si>
    <t>その他会計（黒字）</t>
  </si>
  <si>
    <t>-</t>
    <phoneticPr fontId="2"/>
  </si>
  <si>
    <t>千葉県後期高齢者医療広域連合（一般会計）</t>
    <rPh sb="0" eb="2">
      <t>チバ</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</si>
  <si>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2">
      <t>チバ</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</si>
  <si>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山武郡市広域水道企業団（一般会計）</t>
    <rPh sb="0" eb="2">
      <t>サンブ</t>
    </rPh>
    <rPh sb="2" eb="4">
      <t>グンシ</t>
    </rPh>
    <rPh sb="4" eb="6">
      <t>コウイキ</t>
    </rPh>
    <rPh sb="6" eb="8">
      <t>スイドウ</t>
    </rPh>
    <rPh sb="8" eb="10">
      <t>キギョウ</t>
    </rPh>
    <rPh sb="10" eb="11">
      <t>ダン</t>
    </rPh>
    <rPh sb="12" eb="14">
      <t>イッパン</t>
    </rPh>
    <rPh sb="14" eb="16">
      <t>カイケイ</t>
    </rPh>
    <phoneticPr fontId="2"/>
  </si>
  <si>
    <t>九十九里地域水道企業団（一般会計）</t>
    <rPh sb="0" eb="4">
      <t>クジュウクリ</t>
    </rPh>
    <rPh sb="4" eb="6">
      <t>チイキ</t>
    </rPh>
    <rPh sb="6" eb="8">
      <t>スイドウ</t>
    </rPh>
    <rPh sb="8" eb="10">
      <t>キギョウ</t>
    </rPh>
    <rPh sb="10" eb="11">
      <t>ダン</t>
    </rPh>
    <rPh sb="12" eb="14">
      <t>イッパン</t>
    </rPh>
    <rPh sb="14" eb="16">
      <t>カイケイ</t>
    </rPh>
    <phoneticPr fontId="2"/>
  </si>
  <si>
    <t>東金市外三市町清掃組合（一般会計）</t>
    <rPh sb="0" eb="2">
      <t>トウガネ</t>
    </rPh>
    <rPh sb="2" eb="3">
      <t>シ</t>
    </rPh>
    <rPh sb="3" eb="4">
      <t>ホカ</t>
    </rPh>
    <rPh sb="4" eb="5">
      <t>サン</t>
    </rPh>
    <rPh sb="5" eb="6">
      <t>シ</t>
    </rPh>
    <rPh sb="6" eb="7">
      <t>マチ</t>
    </rPh>
    <rPh sb="7" eb="9">
      <t>セイソウ</t>
    </rPh>
    <rPh sb="9" eb="11">
      <t>クミアイ</t>
    </rPh>
    <rPh sb="12" eb="14">
      <t>イッパン</t>
    </rPh>
    <rPh sb="14" eb="16">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</si>
  <si>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</si>
  <si>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</si>
  <si>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</si>
  <si>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</si>
  <si>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</si>
  <si>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</si>
  <si>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</si>
  <si>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</si>
  <si>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さんむ医療センター</t>
    <rPh sb="3" eb="5">
      <t>イリョウ</t>
    </rPh>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</si>
  <si>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</si>
  <si>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</si>
  <si>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教育施設等整備基金</t>
    <rPh sb="0" eb="2">
      <t>キョウイク</t>
    </rPh>
    <rPh sb="2" eb="4">
      <t>シセツ</t>
    </rPh>
    <rPh sb="4" eb="5">
      <t>ナド</t>
    </rPh>
    <rPh sb="5" eb="7">
      <t>セイビ</t>
    </rPh>
    <rPh sb="7" eb="9">
      <t>キキン</t>
    </rPh>
    <phoneticPr fontId="11"/>
  </si>
  <si>
    <t>庁舎建設基金</t>
    <rPh sb="0" eb="2">
      <t>チョウシャ</t>
    </rPh>
    <rPh sb="2" eb="4">
      <t>ケンセツ</t>
    </rPh>
    <rPh sb="4" eb="6">
      <t>キキン</t>
    </rPh>
    <phoneticPr fontId="11"/>
  </si>
  <si>
    <t>福祉基金</t>
    <rPh sb="0" eb="2">
      <t>フクシ</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</si>
  <si>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</si>
  <si>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</si>
  <si>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</si>
  <si>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財政調整基金等の充当可能財源等が将来負担額を上回るため、将来負担比率はマイナスとなっている。
施設を新規整備したため、有形固定資産減価償却率は、類型団体と比べ低い水準ではあるが、　今後、老朽化に伴い数値の上昇が見込まれるため、各施設に係る個別施設計画を策定し、当該計画に基づき、長寿命化や施設の再編を含めた適切な施設管理に取り組んでいく。
</t>
    <rPh sb="0" eb="2">
      <t>ザイセイ</t>
    </rPh>
    <rPh sb="2" eb="4">
      <t>チョウセイ</t>
    </rPh>
    <rPh sb="4" eb="6">
      <t>キキン</t>
    </rPh>
    <rPh sb="6" eb="7">
      <t>ナド</t>
    </rPh>
    <rPh sb="8" eb="10">
      <t>ジュウトウ</t>
    </rPh>
    <rPh sb="10" eb="12">
      <t>カノウ</t>
    </rPh>
    <rPh sb="12" eb="14">
      <t>ザイゲン</t>
    </rPh>
    <rPh sb="14" eb="15">
      <t>ナド</t>
    </rPh>
    <rPh sb="16" eb="18">
      <t>ショウライ</t>
    </rPh>
    <rPh sb="18" eb="20">
      <t>フタン</t>
    </rPh>
    <rPh sb="20" eb="21">
      <t>ガク</t>
    </rPh>
    <rPh sb="22" eb="24">
      <t>ウワマワ</t>
    </rPh>
    <rPh sb="28" eb="30">
      <t>ショウライ</t>
    </rPh>
    <rPh sb="30" eb="32">
      <t>フタン</t>
    </rPh>
    <rPh sb="32" eb="34">
      <t>ヒリツ</t>
    </rPh>
    <rPh sb="47" eb="49">
      <t>シセツ</t>
    </rPh>
    <rPh sb="50" eb="52">
      <t>シンキ</t>
    </rPh>
    <rPh sb="52" eb="54">
      <t>セイビ</t>
    </rPh>
    <rPh sb="59" eb="61">
      <t>ユウケイ</t>
    </rPh>
    <rPh sb="61" eb="63">
      <t>コテイ</t>
    </rPh>
    <rPh sb="63" eb="65">
      <t>シサン</t>
    </rPh>
    <rPh sb="65" eb="67">
      <t>ゲンカ</t>
    </rPh>
    <rPh sb="67" eb="69">
      <t>ショウキャク</t>
    </rPh>
    <rPh sb="69" eb="70">
      <t>リツ</t>
    </rPh>
    <rPh sb="72" eb="74">
      <t>ルイケイ</t>
    </rPh>
    <rPh sb="74" eb="76">
      <t>ダンタイ</t>
    </rPh>
    <rPh sb="77" eb="78">
      <t>クラ</t>
    </rPh>
    <rPh sb="79" eb="80">
      <t>ヒク</t>
    </rPh>
    <rPh sb="81" eb="83">
      <t>スイジュン</t>
    </rPh>
    <rPh sb="161" eb="162">
      <t>ト</t>
    </rPh>
    <rPh sb="163" eb="16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</si>
  <si>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</si>
  <si>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</si>
  <si>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</si>
  <si>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</si>
  <si>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</si>
  <si>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</si>
  <si>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</si>
  <si>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財政調整基金等の充当可能財源等が将来負担額を上回るため、将来負担比率はマイナスとなっている。
過去に借り入れた起債の償還の終了により実質公債費比率は減少傾向にあるが、今後、排水対策事業や学校の統廃合に係る事業等の大型事業が予定されているため、合併特例債等の交付税措置率が高い起債を活用等による計画的な地方債の発行により、健全な財政運営の維持に努めていく。</t>
    <rPh sb="47" eb="49">
      <t>カコ</t>
    </rPh>
    <rPh sb="50" eb="51">
      <t>カ</t>
    </rPh>
    <rPh sb="52" eb="53">
      <t>イ</t>
    </rPh>
    <rPh sb="55" eb="57">
      <t>キサイ</t>
    </rPh>
    <rPh sb="58" eb="60">
      <t>ショウカン</t>
    </rPh>
    <rPh sb="61" eb="63">
      <t>シュウリョウ</t>
    </rPh>
    <rPh sb="66" eb="68">
      <t>ジッシツ</t>
    </rPh>
    <rPh sb="68" eb="70">
      <t>コウサイ</t>
    </rPh>
    <rPh sb="70" eb="71">
      <t>ヒ</t>
    </rPh>
    <rPh sb="71" eb="73">
      <t>ヒリツ</t>
    </rPh>
    <rPh sb="74" eb="76">
      <t>ゲンショウ</t>
    </rPh>
    <rPh sb="76" eb="78">
      <t>ケイコウ</t>
    </rPh>
    <rPh sb="83" eb="85">
      <t>コンゴ</t>
    </rPh>
    <rPh sb="86" eb="88">
      <t>ハイスイ</t>
    </rPh>
    <rPh sb="88" eb="90">
      <t>タイサク</t>
    </rPh>
    <rPh sb="90" eb="92">
      <t>ジギョウ</t>
    </rPh>
    <rPh sb="93" eb="95">
      <t>ガッコウ</t>
    </rPh>
    <rPh sb="96" eb="99">
      <t>トウハイゴウ</t>
    </rPh>
    <rPh sb="100" eb="101">
      <t>カカ</t>
    </rPh>
    <rPh sb="102" eb="104">
      <t>ジギョウ</t>
    </rPh>
    <rPh sb="104" eb="105">
      <t>ナド</t>
    </rPh>
    <rPh sb="106" eb="108">
      <t>オオガタ</t>
    </rPh>
    <rPh sb="108" eb="110">
      <t>ジギョウ</t>
    </rPh>
    <rPh sb="111" eb="113">
      <t>ヨテイ</t>
    </rPh>
    <rPh sb="121" eb="123">
      <t>ガッペイ</t>
    </rPh>
    <rPh sb="123" eb="125">
      <t>トクレイ</t>
    </rPh>
    <rPh sb="125" eb="126">
      <t>サイ</t>
    </rPh>
    <rPh sb="126" eb="127">
      <t>ナド</t>
    </rPh>
    <rPh sb="128" eb="130">
      <t>コウフ</t>
    </rPh>
    <rPh sb="130" eb="131">
      <t>ゼイ</t>
    </rPh>
    <rPh sb="131" eb="133">
      <t>ソチ</t>
    </rPh>
    <rPh sb="133" eb="134">
      <t>リツ</t>
    </rPh>
    <rPh sb="135" eb="136">
      <t>タカ</t>
    </rPh>
    <rPh sb="137" eb="139">
      <t>キサイ</t>
    </rPh>
    <rPh sb="140" eb="142">
      <t>カツヨウ</t>
    </rPh>
    <rPh sb="142" eb="143">
      <t>ナド</t>
    </rPh>
    <rPh sb="146" eb="148">
      <t>ケイカク</t>
    </rPh>
    <rPh sb="148" eb="149">
      <t>テキ</t>
    </rPh>
    <rPh sb="150" eb="152">
      <t>チホウ</t>
    </rPh>
    <rPh sb="152" eb="153">
      <t>サイ</t>
    </rPh>
    <rPh sb="154" eb="156">
      <t>ハッコウ</t>
    </rPh>
    <rPh sb="160" eb="162">
      <t>ケンゼン</t>
    </rPh>
    <rPh sb="163" eb="165">
      <t>ザイセイ</t>
    </rPh>
    <rPh sb="165" eb="167">
      <t>ウンエイ</t>
    </rPh>
    <rPh sb="168" eb="170">
      <t>イジ</t>
    </rPh>
    <rPh sb="171" eb="172">
      <t>ツト</t>
    </rPh>
    <phoneticPr fontId="5"/>
  </si>
  <si>
    <t>実質公債費比率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</si>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</sst>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5EFE-42E4-AEF9-F0937CB985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39152</c:v>
                </c:pt>
                <c:pt idx="1">
                  <c:v>60488</c:v>
                </c:pt>
                <c:pt idx="2">
                  <c:v>51900</c:v>
                </c:pt>
                <c:pt idx="3">
                  <c:v>38477</c:v>
                </c:pt>
                <c:pt idx="4">
                  <c:v>71847</c:v>
                </c:pt>
              </c:numCache>
            </c:numRef>
          </c:val>
          <c:smooth val="0"/>
          <c:extLst>
            <c:ext xmlns:c16="http://schemas.microsoft.com/office/drawing/2014/chart" uri="{C3380CC4-5D6E-409C-BE32-E72D297353CC}">
              <c16:uniqueId val="{00000001-5EFE-42E4-AEF9-F0937CB985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6.21</c:v>
                </c:pt>
                <c:pt idx="1">
                  <c:v>4.96</c:v>
                </c:pt>
                <c:pt idx="2">
                  <c:v>5.23</c:v>
                </c:pt>
                <c:pt idx="3">
                  <c:v>3.85</c:v>
                </c:pt>
                <c:pt idx="4">
                  <c:v>4.67</c:v>
                </c:pt>
              </c:numCache>
            </c:numRef>
          </c:val>
          <c:extLst>
            <c:ext xmlns:c16="http://schemas.microsoft.com/office/drawing/2014/chart" uri="{C3380CC4-5D6E-409C-BE32-E72D297353CC}">
              <c16:uniqueId val="{00000000-0D16-488E-B580-80F3C16652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48.64</c:v>
                </c:pt>
                <c:pt idx="1">
                  <c:v>51.48</c:v>
                </c:pt>
                <c:pt idx="2">
                  <c:v>50.31</c:v>
                </c:pt>
                <c:pt idx="3">
                  <c:v>53.39</c:v>
                </c:pt>
                <c:pt idx="4">
                  <c:v>40.99</c:v>
                </c:pt>
              </c:numCache>
            </c:numRef>
          </c:val>
          <c:extLst>
            <c:ext xmlns:c16="http://schemas.microsoft.com/office/drawing/2014/chart" uri="{C3380CC4-5D6E-409C-BE32-E72D297353CC}">
              <c16:uniqueId val="{00000001-0D16-488E-B580-80F3C16652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-0.56000000000000005</c:v>
                </c:pt>
                <c:pt idx="1">
                  <c:v>-1.84</c:v>
                </c:pt>
                <c:pt idx="2">
                  <c:v>-2.74</c:v>
                </c:pt>
                <c:pt idx="3">
                  <c:v>-2.8</c:v>
                </c:pt>
                <c:pt idx="4">
                  <c:v>-14.36</c:v>
                </c:pt>
              </c:numCache>
            </c:numRef>
          </c:val>
          <c:smooth val="0"/>
          <c:extLst>
            <c:ext xmlns:c16="http://schemas.microsoft.com/office/drawing/2014/chart" uri="{C3380CC4-5D6E-409C-BE32-E72D297353CC}">
              <c16:uniqueId val="{00000002-0D16-488E-B580-80F3C16652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23A-42C5-9210-BD11413B86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3A-42C5-9210-BD11413B8603}"/>
            </c:ext>
          </c:extLst>
        </c:ser>
        <c:ser>
          <c:idx val="2"/>
          <c:order val="2"/>
          <c:tx>
            <c:strRef>
              <c:f>データシート!$A$29</c:f>
              <c:strCache>
                <c:ptCount val="1"/>
                <c:pt idx="0">
                  <c:v>山武市後期高齢者医療特別会計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2-023A-42C5-9210-BD11413B8603}"/>
            </c:ext>
          </c:extLst>
        </c:ser>
        <c:ser>
          <c:idx val="3"/>
          <c:order val="3"/>
          <c:tx>
            <c:strRef>
              <c:f>データシート!$A$30</c:f>
              <c:strCache>
                <c:ptCount val="1"/>
                <c:pt idx="0">
                  <c:v>山武市農業集落排水事業特別会計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0.01</c:v>
                </c:pt>
                <c:pt idx="8">
                  <c:v>#N/A</c:v>
                </c:pt>
                <c:pt idx="9">
                  <c:v>0.01</c:v>
                </c:pt>
              </c:numCache>
            </c:numRef>
          </c:val>
          <c:extLst>
            <c:ext xmlns:c16="http://schemas.microsoft.com/office/drawing/2014/chart" uri="{C3380CC4-5D6E-409C-BE32-E72D297353CC}">
              <c16:uniqueId val="{00000003-023A-42C5-9210-BD11413B8603}"/>
            </c:ext>
          </c:extLst>
        </c:ser>
        <c:ser>
          <c:idx val="4"/>
          <c:order val="4"/>
          <c:tx>
            <c:strRef>
              <c:f>データシート!$A$31</c:f>
              <c:strCache>
                <c:ptCount val="1"/>
                <c:pt idx="0">
                  <c:v>山武市国民健康保険特別会計（施設勘定）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0.11</c:v>
                </c:pt>
                <c:pt idx="4">
                  <c:v>#N/A</c:v>
                </c:pt>
                <c:pt idx="5">
                  <c:v>0.08</c:v>
                </c:pt>
                <c:pt idx="6">
                  <c:v>#N/A</c:v>
                </c:pt>
                <c:pt idx="7">
                  <c:v>7.0000000000000007E-2</c:v>
                </c:pt>
                <c:pt idx="8">
                  <c:v>#N/A</c:v>
                </c:pt>
                <c:pt idx="9">
                  <c:v>0.11</c:v>
                </c:pt>
              </c:numCache>
            </c:numRef>
          </c:val>
          <c:extLst>
            <c:ext xmlns:c16="http://schemas.microsoft.com/office/drawing/2014/chart" uri="{C3380CC4-5D6E-409C-BE32-E72D297353CC}">
              <c16:uniqueId val="{00000004-023A-42C5-9210-BD11413B8603}"/>
            </c:ext>
          </c:extLst>
        </c:ser>
        <c:ser>
          <c:idx val="5"/>
          <c:order val="5"/>
          <c:tx>
            <c:strRef>
              <c:f>データシート!$A$32</c:f>
              <c:strCache>
                <c:ptCount val="1"/>
                <c:pt idx="0">
                  <c:v>山武市組合立国保成東病院事業清算事務特別会計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0.67</c:v>
                </c:pt>
                <c:pt idx="2">
                  <c:v>#N/A</c:v>
                </c:pt>
                <c:pt idx="3">
                  <c:v>0.6</c:v>
                </c:pt>
                <c:pt idx="4">
                  <c:v>#N/A</c:v>
                </c:pt>
                <c:pt idx="5">
                  <c:v>0.53</c:v>
                </c:pt>
                <c:pt idx="6">
                  <c:v>#N/A</c:v>
                </c:pt>
                <c:pt idx="7">
                  <c:v>0.48</c:v>
                </c:pt>
                <c:pt idx="8">
                  <c:v>#N/A</c:v>
                </c:pt>
                <c:pt idx="9">
                  <c:v>0.42</c:v>
                </c:pt>
              </c:numCache>
            </c:numRef>
          </c:val>
          <c:extLst>
            <c:ext xmlns:c16="http://schemas.microsoft.com/office/drawing/2014/chart" uri="{C3380CC4-5D6E-409C-BE32-E72D297353CC}">
              <c16:uniqueId val="{00000005-023A-42C5-9210-BD11413B8603}"/>
            </c:ext>
          </c:extLst>
        </c:ser>
        <c:ser>
          <c:idx val="6"/>
          <c:order val="6"/>
          <c:tx>
            <c:strRef>
              <c:f>データシート!$A$33</c:f>
              <c:strCache>
                <c:ptCount val="1"/>
                <c:pt idx="0">
                  <c:v>山武市介護保険特別会計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0.82</c:v>
                </c:pt>
                <c:pt idx="2">
                  <c:v>#N/A</c:v>
                </c:pt>
                <c:pt idx="3">
                  <c:v>0.94</c:v>
                </c:pt>
                <c:pt idx="4">
                  <c:v>#N/A</c:v>
                </c:pt>
                <c:pt idx="5">
                  <c:v>1.48</c:v>
                </c:pt>
                <c:pt idx="6">
                  <c:v>#N/A</c:v>
                </c:pt>
                <c:pt idx="7">
                  <c:v>1.1499999999999999</c:v>
                </c:pt>
                <c:pt idx="8">
                  <c:v>#N/A</c:v>
                </c:pt>
                <c:pt idx="9">
                  <c:v>0.98</c:v>
                </c:pt>
              </c:numCache>
            </c:numRef>
          </c:val>
          <c:extLst>
            <c:ext xmlns:c16="http://schemas.microsoft.com/office/drawing/2014/chart" uri="{C3380CC4-5D6E-409C-BE32-E72D297353CC}">
              <c16:uniqueId val="{00000006-023A-42C5-9210-BD11413B86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6.21</c:v>
                </c:pt>
                <c:pt idx="2">
                  <c:v>#N/A</c:v>
                </c:pt>
                <c:pt idx="3">
                  <c:v>4.95</c:v>
                </c:pt>
                <c:pt idx="4">
                  <c:v>#N/A</c:v>
                </c:pt>
                <c:pt idx="5">
                  <c:v>5.23</c:v>
                </c:pt>
                <c:pt idx="6">
                  <c:v>#N/A</c:v>
                </c:pt>
                <c:pt idx="7">
                  <c:v>3.85</c:v>
                </c:pt>
                <c:pt idx="8">
                  <c:v>#N/A</c:v>
                </c:pt>
                <c:pt idx="9">
                  <c:v>4.67</c:v>
                </c:pt>
              </c:numCache>
            </c:numRef>
          </c:val>
          <c:extLst>
            <c:ext xmlns:c16="http://schemas.microsoft.com/office/drawing/2014/chart" uri="{C3380CC4-5D6E-409C-BE32-E72D297353CC}">
              <c16:uniqueId val="{00000007-023A-42C5-9210-BD11413B8603}"/>
            </c:ext>
          </c:extLst>
        </c:ser>
        <c:ser>
          <c:idx val="8"/>
          <c:order val="8"/>
          <c:tx>
            <c:strRef>
              <c:f>データシート!$A$35</c:f>
              <c:strCache>
                <c:ptCount val="1"/>
                <c:pt idx="0">
                  <c:v>山武市国民健康保険特別会計（事業勘定）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c:v>
                </c:pt>
                <c:pt idx="2">
                  <c:v>#N/A</c:v>
                </c:pt>
                <c:pt idx="3">
                  <c:v>4.22</c:v>
                </c:pt>
                <c:pt idx="4">
                  <c:v>#N/A</c:v>
                </c:pt>
                <c:pt idx="5">
                  <c:v>2.93</c:v>
                </c:pt>
                <c:pt idx="6">
                  <c:v>#N/A</c:v>
                </c:pt>
                <c:pt idx="7">
                  <c:v>5.12</c:v>
                </c:pt>
                <c:pt idx="8">
                  <c:v>#N/A</c:v>
                </c:pt>
                <c:pt idx="9">
                  <c:v>6.09</c:v>
                </c:pt>
              </c:numCache>
            </c:numRef>
          </c:val>
          <c:extLst>
            <c:ext xmlns:c16="http://schemas.microsoft.com/office/drawing/2014/chart" uri="{C3380CC4-5D6E-409C-BE32-E72D297353CC}">
              <c16:uniqueId val="{00000008-023A-42C5-9210-BD11413B8603}"/>
            </c:ext>
          </c:extLst>
        </c:ser>
        <c:ser>
          <c:idx val="9"/>
          <c:order val="9"/>
          <c:tx>
            <c:strRef>
              <c:f>データシート!$A$36</c:f>
              <c:strCache>
                <c:ptCount val="1"/>
                <c:pt idx="0">
                  <c:v>山武市水道事業会計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10.71</c:v>
                </c:pt>
                <c:pt idx="2">
                  <c:v>#N/A</c:v>
                </c:pt>
                <c:pt idx="3">
                  <c:v>10.68</c:v>
                </c:pt>
                <c:pt idx="4">
                  <c:v>#N/A</c:v>
                </c:pt>
                <c:pt idx="5">
                  <c:v>9.75</c:v>
                </c:pt>
                <c:pt idx="6">
                  <c:v>#N/A</c:v>
                </c:pt>
                <c:pt idx="7">
                  <c:v>10.06</c:v>
                </c:pt>
                <c:pt idx="8">
                  <c:v>#N/A</c:v>
                </c:pt>
                <c:pt idx="9">
                  <c:v>10.09</c:v>
                </c:pt>
              </c:numCache>
            </c:numRef>
          </c:val>
          <c:extLst>
            <c:ext xmlns:c16="http://schemas.microsoft.com/office/drawing/2014/chart" uri="{C3380CC4-5D6E-409C-BE32-E72D297353CC}">
              <c16:uniqueId val="{00000009-023A-42C5-9210-BD11413B86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1930</c:v>
                </c:pt>
                <c:pt idx="5">
                  <c:v>2053</c:v>
                </c:pt>
                <c:pt idx="8">
                  <c:v>2011</c:v>
                </c:pt>
                <c:pt idx="11">
                  <c:v>1998</c:v>
                </c:pt>
                <c:pt idx="14">
                  <c:v>2005</c:v>
                </c:pt>
              </c:numCache>
            </c:numRef>
          </c:val>
          <c:extLst>
            <c:ext xmlns:c16="http://schemas.microsoft.com/office/drawing/2014/chart" uri="{C3380CC4-5D6E-409C-BE32-E72D297353CC}">
              <c16:uniqueId val="{00000000-A213-480A-BC40-DFB75442D6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13-480A-BC40-DFB75442D6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3</c:v>
                </c:pt>
                <c:pt idx="6">
                  <c:v>3</c:v>
                </c:pt>
                <c:pt idx="9">
                  <c:v>3</c:v>
                </c:pt>
                <c:pt idx="12">
                  <c:v>0</c:v>
                </c:pt>
              </c:numCache>
            </c:numRef>
          </c:val>
          <c:extLst>
            <c:ext xmlns:c16="http://schemas.microsoft.com/office/drawing/2014/chart" uri="{C3380CC4-5D6E-409C-BE32-E72D297353CC}">
              <c16:uniqueId val="{00000002-A213-480A-BC40-DFB75442D6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73</c:v>
                </c:pt>
                <c:pt idx="3">
                  <c:v>90</c:v>
                </c:pt>
                <c:pt idx="6">
                  <c:v>90</c:v>
                </c:pt>
                <c:pt idx="9">
                  <c:v>82</c:v>
                </c:pt>
                <c:pt idx="12">
                  <c:v>84</c:v>
                </c:pt>
              </c:numCache>
            </c:numRef>
          </c:val>
          <c:extLst>
            <c:ext xmlns:c16="http://schemas.microsoft.com/office/drawing/2014/chart" uri="{C3380CC4-5D6E-409C-BE32-E72D297353CC}">
              <c16:uniqueId val="{00000003-A213-480A-BC40-DFB75442D6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292</c:v>
                </c:pt>
                <c:pt idx="3">
                  <c:v>285</c:v>
                </c:pt>
                <c:pt idx="6">
                  <c:v>264</c:v>
                </c:pt>
                <c:pt idx="9">
                  <c:v>299</c:v>
                </c:pt>
                <c:pt idx="12">
                  <c:v>307</c:v>
                </c:pt>
              </c:numCache>
            </c:numRef>
          </c:val>
          <c:extLst>
            <c:ext xmlns:c16="http://schemas.microsoft.com/office/drawing/2014/chart" uri="{C3380CC4-5D6E-409C-BE32-E72D297353CC}">
              <c16:uniqueId val="{00000004-A213-480A-BC40-DFB75442D6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13-480A-BC40-DFB75442D6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13-480A-BC40-DFB75442D6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3018</c:v>
                </c:pt>
                <c:pt idx="3">
                  <c:v>2980</c:v>
                </c:pt>
                <c:pt idx="6">
                  <c:v>2823</c:v>
                </c:pt>
                <c:pt idx="9">
                  <c:v>2815</c:v>
                </c:pt>
                <c:pt idx="12">
                  <c:v>2715</c:v>
                </c:pt>
              </c:numCache>
            </c:numRef>
          </c:val>
          <c:extLst>
            <c:ext xmlns:c16="http://schemas.microsoft.com/office/drawing/2014/chart" uri="{C3380CC4-5D6E-409C-BE32-E72D297353CC}">
              <c16:uniqueId val="{00000007-A213-480A-BC40-DFB75442D6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1470</c:v>
                </c:pt>
                <c:pt idx="2">
                  <c:v>#N/A</c:v>
                </c:pt>
                <c:pt idx="3">
                  <c:v>#N/A</c:v>
                </c:pt>
                <c:pt idx="4">
                  <c:v>1305</c:v>
                </c:pt>
                <c:pt idx="5">
                  <c:v>#N/A</c:v>
                </c:pt>
                <c:pt idx="6">
                  <c:v>#N/A</c:v>
                </c:pt>
                <c:pt idx="7">
                  <c:v>1169</c:v>
                </c:pt>
                <c:pt idx="8">
                  <c:v>#N/A</c:v>
                </c:pt>
                <c:pt idx="9">
                  <c:v>#N/A</c:v>
                </c:pt>
                <c:pt idx="10">
                  <c:v>1201</c:v>
                </c:pt>
                <c:pt idx="11">
                  <c:v>#N/A</c:v>
                </c:pt>
                <c:pt idx="12">
                  <c:v>#N/A</c:v>
                </c:pt>
                <c:pt idx="13">
                  <c:v>1101</c:v>
                </c:pt>
                <c:pt idx="14">
                  <c:v>#N/A</c:v>
                </c:pt>
              </c:numCache>
            </c:numRef>
          </c:val>
          <c:smooth val="0"/>
          <c:extLst>
            <c:ext xmlns:c16="http://schemas.microsoft.com/office/drawing/2014/chart" uri="{C3380CC4-5D6E-409C-BE32-E72D297353CC}">
              <c16:uniqueId val="{00000008-A213-480A-BC40-DFB75442D6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19419</c:v>
                </c:pt>
                <c:pt idx="5">
                  <c:v>19233</c:v>
                </c:pt>
                <c:pt idx="8">
                  <c:v>18907</c:v>
                </c:pt>
                <c:pt idx="11">
                  <c:v>19405</c:v>
                </c:pt>
                <c:pt idx="14">
                  <c:v>19024</c:v>
                </c:pt>
              </c:numCache>
            </c:numRef>
          </c:val>
          <c:extLst>
            <c:ext xmlns:c16="http://schemas.microsoft.com/office/drawing/2014/chart" uri="{C3380CC4-5D6E-409C-BE32-E72D297353CC}">
              <c16:uniqueId val="{00000000-4AF5-4C09-9F0A-575714A2B2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643</c:v>
                </c:pt>
                <c:pt idx="5">
                  <c:v>554</c:v>
                </c:pt>
                <c:pt idx="8">
                  <c:v>465</c:v>
                </c:pt>
                <c:pt idx="11">
                  <c:v>384</c:v>
                </c:pt>
                <c:pt idx="14">
                  <c:v>304</c:v>
                </c:pt>
              </c:numCache>
            </c:numRef>
          </c:val>
          <c:extLst>
            <c:ext xmlns:c16="http://schemas.microsoft.com/office/drawing/2014/chart" uri="{C3380CC4-5D6E-409C-BE32-E72D297353CC}">
              <c16:uniqueId val="{00000001-4AF5-4C09-9F0A-575714A2B2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13468</c:v>
                </c:pt>
                <c:pt idx="5">
                  <c:v>13733</c:v>
                </c:pt>
                <c:pt idx="8">
                  <c:v>14884</c:v>
                </c:pt>
                <c:pt idx="11">
                  <c:v>15007</c:v>
                </c:pt>
                <c:pt idx="14">
                  <c:v>15617</c:v>
                </c:pt>
              </c:numCache>
            </c:numRef>
          </c:val>
          <c:extLst>
            <c:ext xmlns:c16="http://schemas.microsoft.com/office/drawing/2014/chart" uri="{C3380CC4-5D6E-409C-BE32-E72D297353CC}">
              <c16:uniqueId val="{00000002-4AF5-4C09-9F0A-575714A2B2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F5-4C09-9F0A-575714A2B2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F5-4C09-9F0A-575714A2B2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F5-4C09-9F0A-575714A2B2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4740</c:v>
                </c:pt>
                <c:pt idx="3">
                  <c:v>4553</c:v>
                </c:pt>
                <c:pt idx="6">
                  <c:v>3965</c:v>
                </c:pt>
                <c:pt idx="9">
                  <c:v>3942</c:v>
                </c:pt>
                <c:pt idx="12">
                  <c:v>3268</c:v>
                </c:pt>
              </c:numCache>
            </c:numRef>
          </c:val>
          <c:extLst>
            <c:ext xmlns:c16="http://schemas.microsoft.com/office/drawing/2014/chart" uri="{C3380CC4-5D6E-409C-BE32-E72D297353CC}">
              <c16:uniqueId val="{00000006-4AF5-4C09-9F0A-575714A2B2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509</c:v>
                </c:pt>
                <c:pt idx="3">
                  <c:v>477</c:v>
                </c:pt>
                <c:pt idx="6">
                  <c:v>679</c:v>
                </c:pt>
                <c:pt idx="9">
                  <c:v>802</c:v>
                </c:pt>
                <c:pt idx="12">
                  <c:v>855</c:v>
                </c:pt>
              </c:numCache>
            </c:numRef>
          </c:val>
          <c:extLst>
            <c:ext xmlns:c16="http://schemas.microsoft.com/office/drawing/2014/chart" uri="{C3380CC4-5D6E-409C-BE32-E72D297353CC}">
              <c16:uniqueId val="{00000007-4AF5-4C09-9F0A-575714A2B2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6294</c:v>
                </c:pt>
                <c:pt idx="3">
                  <c:v>6000</c:v>
                </c:pt>
                <c:pt idx="6">
                  <c:v>8313</c:v>
                </c:pt>
                <c:pt idx="9">
                  <c:v>4965</c:v>
                </c:pt>
                <c:pt idx="12">
                  <c:v>5080</c:v>
                </c:pt>
              </c:numCache>
            </c:numRef>
          </c:val>
          <c:extLst>
            <c:ext xmlns:c16="http://schemas.microsoft.com/office/drawing/2014/chart" uri="{C3380CC4-5D6E-409C-BE32-E72D297353CC}">
              <c16:uniqueId val="{00000008-4AF5-4C09-9F0A-575714A2B2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962</c:v>
                </c:pt>
                <c:pt idx="6">
                  <c:v>3</c:v>
                </c:pt>
                <c:pt idx="9">
                  <c:v>0</c:v>
                </c:pt>
                <c:pt idx="12">
                  <c:v>0</c:v>
                </c:pt>
              </c:numCache>
            </c:numRef>
          </c:val>
          <c:extLst>
            <c:ext xmlns:c16="http://schemas.microsoft.com/office/drawing/2014/chart" uri="{C3380CC4-5D6E-409C-BE32-E72D297353CC}">
              <c16:uniqueId val="{00000009-4AF5-4C09-9F0A-575714A2B2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21218</c:v>
                </c:pt>
                <c:pt idx="3">
                  <c:v>20805</c:v>
                </c:pt>
                <c:pt idx="6">
                  <c:v>21118</c:v>
                </c:pt>
                <c:pt idx="9">
                  <c:v>20222</c:v>
                </c:pt>
                <c:pt idx="12">
                  <c:v>20704</c:v>
                </c:pt>
              </c:numCache>
            </c:numRef>
          </c:val>
          <c:extLst>
            <c:ext xmlns:c16="http://schemas.microsoft.com/office/drawing/2014/chart" uri="{C3380CC4-5D6E-409C-BE32-E72D297353CC}">
              <c16:uniqueId val="{0000000A-4AF5-4C09-9F0A-575714A2B2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F5-4C09-9F0A-575714A2B2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7370</c:v>
                </c:pt>
                <c:pt idx="1">
                  <c:v>7591</c:v>
                </c:pt>
                <c:pt idx="2">
                  <c:v>5750</c:v>
                </c:pt>
              </c:numCache>
            </c:numRef>
          </c:val>
          <c:extLst>
            <c:ext xmlns:c16="http://schemas.microsoft.com/office/drawing/2014/chart" uri="{C3380CC4-5D6E-409C-BE32-E72D297353CC}">
              <c16:uniqueId val="{00000000-8E80-449C-8628-1E79D54FB3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1914</c:v>
                </c:pt>
                <c:pt idx="1">
                  <c:v>1924</c:v>
                </c:pt>
                <c:pt idx="2">
                  <c:v>2431</c:v>
                </c:pt>
              </c:numCache>
            </c:numRef>
          </c:val>
          <c:extLst>
            <c:ext xmlns:c16="http://schemas.microsoft.com/office/drawing/2014/chart" uri="{C3380CC4-5D6E-409C-BE32-E72D297353CC}">
              <c16:uniqueId val="{00000001-8E80-449C-8628-1E79D54FB3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7489</c:v>
                </c:pt>
                <c:pt idx="1">
                  <c:v>7464</c:v>
                </c:pt>
                <c:pt idx="2">
                  <c:v>9257</c:v>
                </c:pt>
              </c:numCache>
            </c:numRef>
          </c:val>
          <c:extLst>
            <c:ext xmlns:c16="http://schemas.microsoft.com/office/drawing/2014/chart" uri="{C3380CC4-5D6E-409C-BE32-E72D297353CC}">
              <c16:uniqueId val="{00000002-8E80-449C-8628-1E79D54FB3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{6FB5E0D1-AE0C-4EC6-BC4C-980BF51D9F53}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B62-414F-BF70-7D0D4ADC76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{D6998283-7B98-48D7-A0E6-C8E9F9D71FD6}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62-414F-BF70-7D0D4ADC76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{59EE3E04-FAF6-4479-B3F6-F266161CFCCE}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62-414F-BF70-7D0D4ADC76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{A951D9CF-76A4-41EF-B3B8-5A65B5E52E98}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62-414F-BF70-7D0D4ADC76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{92E9F6FC-7972-4FE3-8166-A1C2AF6327BB}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62-414F-BF70-7D0D4ADC76C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{A23BBE61-66F9-4B7C-AB7C-F33559E9FBDF}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B62-414F-BF70-7D0D4ADC76C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{F6FC9C75-08FE-41AF-898C-5A172FA0B7C2}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B62-414F-BF70-7D0D4ADC76C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{9F640329-EB4F-4F68-9BDB-B86676E3A327}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B62-414F-BF70-7D0D4ADC76C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{EF3383A0-E778-4027-B6B0-ED9E4A6983CF}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B62-414F-BF70-7D0D4ADC76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B62-414F-BF70-7D0D4ADC76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{5F6C84B7-8072-4961-8DE9-ED8CE8D98962}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B62-414F-BF70-7D0D4ADC76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{581B344C-BAE9-46FC-BAAC-8397EDA0BC42}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62-414F-BF70-7D0D4ADC76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{F90DFE8C-1ACA-4BFC-8AF2-01701981C5AF}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62-414F-BF70-7D0D4ADC76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{F1F7F357-3640-4C06-8138-D8EA86843126}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62-414F-BF70-7D0D4ADC76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{9DD29652-2D80-432A-B7F9-FCA5211E952A}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62-414F-BF70-7D0D4ADC76C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{001E3433-236F-460F-8E06-35039E3BDF70}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B62-414F-BF70-7D0D4ADC76C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{FA7FD1E0-4192-4D96-8D08-4C944C60D119}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B62-414F-BF70-7D0D4ADC76CA}"/>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{40429F5D-D729-412F-ABED-4D691E345D5D}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B62-414F-BF70-7D0D4ADC76C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{276F8802-A5B9-46CD-8B13-6B099A6A040A}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B62-414F-BF70-7D0D4ADC76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32.5</c:v>
                </c:pt>
              </c:numCache>
            </c:numRef>
          </c:yVal>
          <c:smooth val="0"/>
          <c:extLst>
            <c:ext xmlns:c16="http://schemas.microsoft.com/office/drawing/2014/chart" uri="{C3380CC4-5D6E-409C-BE32-E72D297353CC}">
              <c16:uniqueId val="{00000013-8B62-414F-BF70-7D0D4ADC76CA}"/>
            </c:ext>
          </c:extLst>
        </c:ser>
        <c:dLbls>
          <c:showLegendKey val="0"/>
          <c:showVal val="1"/>
          <c:showCatName val="0"/>
          <c:showSerName val="0"/>
          <c:showPercent val="0"/>
          <c:showBubbleSize val="0"/>
        </c:dLbls>
        <c:axId val="46179840"/>
        <c:axId val="46181760"/>
      </c:scatterChart>
      <c:valAx>
        <c:axId val="46179840"/>
        <c:scaling>
          <c:orientation val="minMax"/>
          <c:max val="68.400000000000006"/>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{0C8F10EA-B150-447E-A845-862F793B7207}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989-4CB1-BD11-64D295A58A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{822B2D0D-776A-49F6-857B-848B87C3057E}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89-4CB1-BD11-64D295A58A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{3E234228-938E-480D-853C-9420B97A621F}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89-4CB1-BD11-64D295A58A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{3DD8FF90-3F28-40BE-B8AE-654768AA2500}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89-4CB1-BD11-64D295A58A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{216760CD-175E-4C47-9056-4B59CDC9B057}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89-4CB1-BD11-64D295A58A9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{5757079A-FD59-42D6-8A0D-2198E14AFE0C}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989-4CB1-BD11-64D295A58A9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{ED2EA59A-E61C-4558-B6AC-C3E11E3B2536}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989-4CB1-BD11-64D295A58A9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{6ACEB546-BBE6-4967-AAAC-48268EC83452}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989-4CB1-BD11-64D295A58A9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{D50A89A6-320A-4CE3-830F-8623C83E30FD}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989-4CB1-BD11-64D295A58A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11.7</c:v>
                </c:pt>
                <c:pt idx="16">
                  <c:v>10.3</c:v>
                </c:pt>
                <c:pt idx="24">
                  <c:v>9.6999999999999993</c:v>
                </c:pt>
                <c:pt idx="32">
                  <c:v>9.3000000000000007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989-4CB1-BD11-64D295A58A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{C6C83CEF-0258-4C35-903E-4A1C378B18DB}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989-4CB1-BD11-64D295A58A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{5B8B82BC-31BF-4B7D-B55A-ADEB6F19DF14}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89-4CB1-BD11-64D295A58A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{EF852748-56FB-49DF-9EDF-30BB27541A25}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89-4CB1-BD11-64D295A58A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{6898B1E3-B24B-4468-8D2A-7A0C2576676D}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89-4CB1-BD11-64D295A58A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{9108EE73-F838-49D7-B805-F6E3930FC636}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89-4CB1-BD11-64D295A58A9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{6DD8E891-18F4-41C4-A230-D4584B1891DE}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989-4CB1-BD11-64D295A58A9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{B869C15E-7ECC-4BB3-AE1E-6CA52E0750B8}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989-4CB1-BD11-64D295A58A9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{300A93CC-6F82-48ED-9886-91E58132E328}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989-4CB1-BD11-64D295A58A9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{49CE4734-AC22-4641-93BF-D38C48C6726F}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989-4CB1-BD11-64D295A58A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A989-4CB1-BD11-64D295A58A9B}"/>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元利償還金等は、公営企業債の元利償還金に対する繰入金が増加した一方で、以前借り入れた臨時財政対策債の償還の終了等による元利償還金が減少したため、減少した。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また、新規借入の際に合併特例事業債等の交付税算入率の有利なものを選択している影響により、実質公債費比率の分子は横ばいとなっている。</a:t>
          </a:r>
        </a:p>
        <a:p>
          <a:r>
            <a:rPr kumimoji="1" lang="ja-JP" altLang="en-US" sz="1400">
              <a:latin typeface="ＭＳ ゴシック" pitchFamily="49" charset="-128"/>
              <a:ea typeface="ＭＳ ゴシック" pitchFamily="49" charset="-128"/>
            </a:rPr>
            <a:t>　今後も合併特例債を有効活用しつつ、計画的な地方債の発行により、健全な財政運営の維持に努める。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（仮称）蓮沼タワー整備事業等の大型事業に係る起債に伴い地方債の現在高は増加したが、財政調整基金等の充当可能財源等が将来負担額を上回っているため、平成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年度以降、将来負担比率はマイナスとなっている。</a:t>
          </a:r>
        </a:p>
        <a:p>
          <a:r>
            <a:rPr kumimoji="1" lang="ja-JP" altLang="en-US" sz="1400">
              <a:latin typeface="ＭＳ ゴシック" pitchFamily="49" charset="-128"/>
              <a:ea typeface="ＭＳ ゴシック" pitchFamily="49" charset="-128"/>
            </a:rPr>
            <a:t>　決算剰余金の積立や運用により充当可能財源は増加傾向にあるが、今後、普通交付税の合併算定替の終了や人口減少に伴う税収の減少等により財政運営を取り巻く状況は厳しくなり、財政調整基金等の取崩しの増加が見込まれるため、適正な地方債の発行等により財政健全化を図り後年度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千葉県山武市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・（仮称）蓮沼タワー整備事業の実施に伴い「公共施設整備基金」を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千円取崩し等を行ったが、平成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千円を積立てたこと、積立金を運用した運用益を積立てたことにより、基金全体としては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・基金の使途の明確化を図るために、使途に応じた基金への積立を行うとともに、必要に応じて財政調整基金から特定目的基金への積替えを検討していく。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・地域振興基金：市民の連帯の強化及び地域振興を推進する事業の財源とする。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・公共施設整備基金：「（仮称）蓮沼タワー整備事業」等の財源とするため取崩しを行ったが、財政調整基金からの積替えを行ったことによる増加。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・教育施設等整備基金：「小・中学校情報化教育環境整備事業」等の財源とするため取崩しを行ったが、財政調整基金からの積替えを行ったことによる増加。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・公共施設整備基金：施設の老朽化による維持管理費及び修繕・改修に係る経費の増加に伴う取崩し額の増加が見込まれるため、必要に応じて積立てを行う。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・ふるさとさんむ応援基金：寄附金額（ふるさと納税額）を積立てるとともに、寄附の目的に応じた事業の財源として活用を進める。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・今後の資金需要を考慮して、特定目的基金への積替えを行ったことによる減少。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・合併算定替の終了による普通交付税の減少や人口減少に伴う税収の減少等により財政運営を取り巻く状況は厳しくなり、取崩額の増加が見込まれる中、適正規模（約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・今後の資金需要を考慮し、財政調整基金から積替え（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・病院整備事業等の起債を予定している事業に係る資金需要を考慮して、積立てを行っていく。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52,701
51,689
146.77
25,537,015
24,277,073
655,279
14,026,017
20,238,081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有形固定資産減価償却率は類型団体より低い水準にある。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これは合併前の旧団体の庁舎施設を取り壊し、交流センター等の施設を整備したこと等が要因として考えられる。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今後、老朽化に伴い数値の上昇が見込まれるため、各施設に係る個別施設計画を策定し、当該計画に基づき、長寿命化や施設の再編を含めた適切な施設管理に取り組んでいく。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8" name="直線コネクタ 67"/>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9"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0" name="直線コネクタ 69"/>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1"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2" name="直線コネクタ 71"/>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3"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4" name="フローチャート: 判断 73"/>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5" name="フローチャート: 判断 74"/>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6" name="フローチャート: 判断 75"/>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153924</xdr:rowOff>
    </xdr:from>
    <xdr:to>
      <xdr:col>19</xdr:col>
      <xdr:colOff>187325</xdr:colOff>
      <xdr:row>30</xdr:row>
      <xdr:rowOff>84074</xdr:rowOff>
    </xdr:to>
    <xdr:sp macro="" textlink="">
      <xdr:nvSpPr>
        <xdr:cNvPr id="82" name="楕円 81"/>
        <xdr:cNvSpPr/>
      </xdr:nvSpPr>
      <xdr:spPr>
        <a:xfrm>
          <a:off x="40005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33672</xdr:rowOff>
    </xdr:from>
    <xdr:ext cx="405111" cy="259045"/>
    <xdr:sp macro="" textlink="">
      <xdr:nvSpPr>
        <xdr:cNvPr id="83"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4"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75201</xdr:rowOff>
    </xdr:from>
    <xdr:ext cx="405111" cy="259045"/>
    <xdr:sp macro="" textlink="">
      <xdr:nvSpPr>
        <xdr:cNvPr id="85" name="n_1mainValue有形固定資産減価償却率"/>
        <xdr:cNvSpPr txBox="1"/>
      </xdr:nvSpPr>
      <xdr:spPr>
        <a:xfrm>
          <a:off x="3836044" y="5990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債務償還可能年数は類型団体内平均を下回っている。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財政調整基金等の充当可能財源が大きいことが主な要因であるが、今後、合併算定替の終了等による普通交付税の減少等の歳入の減少による財政調整基金の取崩し額の増加に伴う債務償還可能年数の上昇が見込まれるため、歳出の見直しや地方債の発行抑制等により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9"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23636</xdr:rowOff>
    </xdr:from>
    <xdr:to>
      <xdr:col>76</xdr:col>
      <xdr:colOff>73025</xdr:colOff>
      <xdr:row>32</xdr:row>
      <xdr:rowOff>125236</xdr:rowOff>
    </xdr:to>
    <xdr:sp macro="" textlink="">
      <xdr:nvSpPr>
        <xdr:cNvPr id="126" name="楕円 125"/>
        <xdr:cNvSpPr/>
      </xdr:nvSpPr>
      <xdr:spPr>
        <a:xfrm>
          <a:off x="14744700" y="62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2063</xdr:rowOff>
    </xdr:from>
    <xdr:ext cx="340478" cy="259045"/>
    <xdr:sp macro="" textlink="">
      <xdr:nvSpPr>
        <xdr:cNvPr id="127" name="債務償還可能年数該当値テキスト"/>
        <xdr:cNvSpPr txBox="1"/>
      </xdr:nvSpPr>
      <xdr:spPr>
        <a:xfrm>
          <a:off x="14846300" y="6259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52,701
51,689
146.77
25,537,015
24,277,073
655,279
14,026,017
20,238,081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0" name="楕円 69"/>
        <xdr:cNvSpPr/>
      </xdr:nvSpPr>
      <xdr:spPr>
        <a:xfrm>
          <a:off x="3746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57802</xdr:rowOff>
    </xdr:from>
    <xdr:ext cx="405111" cy="259045"/>
    <xdr:sp macro="" textlink="">
      <xdr:nvSpPr>
        <xdr:cNvPr id="71"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66692</xdr:rowOff>
    </xdr:from>
    <xdr:ext cx="405111" cy="259045"/>
    <xdr:sp macro="" textlink="">
      <xdr:nvSpPr>
        <xdr:cNvPr id="73" name="n_1mainValue【道路】&#10;有形固定資産減価償却率"/>
        <xdr:cNvSpPr txBox="1"/>
      </xdr:nvSpPr>
      <xdr:spPr>
        <a:xfrm>
          <a:off x="3582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97" name="直線コネクタ 96"/>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98"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99" name="直線コネクタ 98"/>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0"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1" name="直線コネクタ 100"/>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2"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3" name="フローチャート: 判断 102"/>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4" name="フローチャート: 判断 103"/>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5" name="フローチャート: 判断 104"/>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91122</xdr:rowOff>
    </xdr:from>
    <xdr:to>
      <xdr:col>50</xdr:col>
      <xdr:colOff>165100</xdr:colOff>
      <xdr:row>37</xdr:row>
      <xdr:rowOff>21272</xdr:rowOff>
    </xdr:to>
    <xdr:sp macro="" textlink="">
      <xdr:nvSpPr>
        <xdr:cNvPr id="111" name="楕円 110"/>
        <xdr:cNvSpPr/>
      </xdr:nvSpPr>
      <xdr:spPr>
        <a:xfrm>
          <a:off x="9588500" y="62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62768</xdr:rowOff>
    </xdr:from>
    <xdr:ext cx="534377" cy="259045"/>
    <xdr:sp macro="" textlink="">
      <xdr:nvSpPr>
        <xdr:cNvPr id="112"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3"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37799</xdr:rowOff>
    </xdr:from>
    <xdr:ext cx="534377" cy="259045"/>
    <xdr:sp macro="" textlink="">
      <xdr:nvSpPr>
        <xdr:cNvPr id="114" name="n_1mainValue【道路】&#10;一人当たり延長"/>
        <xdr:cNvSpPr txBox="1"/>
      </xdr:nvSpPr>
      <xdr:spPr>
        <a:xfrm>
          <a:off x="9359411" y="60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0" name="直線コネクタ 139"/>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1"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2" name="直線コネクタ 14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3"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44" name="直線コネクタ 143"/>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45"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46" name="フローチャート: 判断 145"/>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48" name="フローチャート: 判断 147"/>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169635</xdr:rowOff>
    </xdr:from>
    <xdr:to>
      <xdr:col>20</xdr:col>
      <xdr:colOff>38100</xdr:colOff>
      <xdr:row>59</xdr:row>
      <xdr:rowOff>99785</xdr:rowOff>
    </xdr:to>
    <xdr:sp macro="" textlink="">
      <xdr:nvSpPr>
        <xdr:cNvPr id="154" name="楕円 153"/>
        <xdr:cNvSpPr/>
      </xdr:nvSpPr>
      <xdr:spPr>
        <a:xfrm>
          <a:off x="3746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5"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56"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90912</xdr:rowOff>
    </xdr:from>
    <xdr:ext cx="405111" cy="259045"/>
    <xdr:sp macro="" textlink="">
      <xdr:nvSpPr>
        <xdr:cNvPr id="157" name="n_1main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81" name="直線コネクタ 180"/>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82"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83" name="直線コネクタ 182"/>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84"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85" name="直線コネクタ 184"/>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86"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87" name="フローチャート: 判断 186"/>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88" name="フローチャート: 判断 187"/>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89" name="フローチャート: 判断 188"/>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136335</xdr:rowOff>
    </xdr:from>
    <xdr:to>
      <xdr:col>50</xdr:col>
      <xdr:colOff>165100</xdr:colOff>
      <xdr:row>64</xdr:row>
      <xdr:rowOff>66485</xdr:rowOff>
    </xdr:to>
    <xdr:sp macro="" textlink="">
      <xdr:nvSpPr>
        <xdr:cNvPr id="195" name="楕円 194"/>
        <xdr:cNvSpPr/>
      </xdr:nvSpPr>
      <xdr:spPr>
        <a:xfrm>
          <a:off x="9588500" y="109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69370</xdr:rowOff>
    </xdr:from>
    <xdr:ext cx="599010" cy="259045"/>
    <xdr:sp macro="" textlink="">
      <xdr:nvSpPr>
        <xdr:cNvPr id="196"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197"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57612</xdr:rowOff>
    </xdr:from>
    <xdr:ext cx="534377" cy="259045"/>
    <xdr:sp macro="" textlink="">
      <xdr:nvSpPr>
        <xdr:cNvPr id="198" name="n_1mainValue【橋りょう・トンネル】&#10;一人当たり有形固定資産（償却資産）額"/>
        <xdr:cNvSpPr txBox="1"/>
      </xdr:nvSpPr>
      <xdr:spPr>
        <a:xfrm>
          <a:off x="9359411" y="110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23" name="直線コネクタ 222"/>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24"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25" name="直線コネクタ 224"/>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26"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27" name="直線コネクタ 226"/>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28"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29" name="フローチャート: 判断 228"/>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30" name="フローチャート: 判断 229"/>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31" name="フローチャート: 判断 230"/>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126364</xdr:rowOff>
    </xdr:from>
    <xdr:to>
      <xdr:col>20</xdr:col>
      <xdr:colOff>38100</xdr:colOff>
      <xdr:row>80</xdr:row>
      <xdr:rowOff>56514</xdr:rowOff>
    </xdr:to>
    <xdr:sp macro="" textlink="">
      <xdr:nvSpPr>
        <xdr:cNvPr id="237" name="楕円 236"/>
        <xdr:cNvSpPr/>
      </xdr:nvSpPr>
      <xdr:spPr>
        <a:xfrm>
          <a:off x="3746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150513</xdr:rowOff>
    </xdr:from>
    <xdr:ext cx="405111" cy="259045"/>
    <xdr:sp macro="" textlink="">
      <xdr:nvSpPr>
        <xdr:cNvPr id="238"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39"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73041</xdr:rowOff>
    </xdr:from>
    <xdr:ext cx="405111" cy="259045"/>
    <xdr:sp macro="" textlink="">
      <xdr:nvSpPr>
        <xdr:cNvPr id="240" name="n_1mainValue【公営住宅】&#10;有形固定資産減価償却率"/>
        <xdr:cNvSpPr txBox="1"/>
      </xdr:nvSpPr>
      <xdr:spPr>
        <a:xfrm>
          <a:off x="35820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64" name="直線コネクタ 26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6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66" name="直線コネクタ 26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6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68" name="直線コネクタ 26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69"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70" name="フローチャート: 判断 26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71" name="フローチャート: 判断 27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72" name="フローチャート: 判断 27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278" name="楕円 277"/>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161814</xdr:rowOff>
    </xdr:from>
    <xdr:ext cx="469744" cy="259045"/>
    <xdr:sp macro="" textlink="">
      <xdr:nvSpPr>
        <xdr:cNvPr id="279"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80"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281" name="n_1mainValue【公営住宅】&#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22" name="直線コネクタ 321"/>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23"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24" name="直線コネクタ 323"/>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25"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26" name="直線コネクタ 325"/>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27"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28" name="フローチャート: 判断 327"/>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29" name="フローチャート: 判断 328"/>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30" name="フローチャート: 判断 329"/>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154940</xdr:rowOff>
    </xdr:from>
    <xdr:to>
      <xdr:col>81</xdr:col>
      <xdr:colOff>101600</xdr:colOff>
      <xdr:row>40</xdr:row>
      <xdr:rowOff>85090</xdr:rowOff>
    </xdr:to>
    <xdr:sp macro="" textlink="">
      <xdr:nvSpPr>
        <xdr:cNvPr id="336" name="楕円 335"/>
        <xdr:cNvSpPr/>
      </xdr:nvSpPr>
      <xdr:spPr>
        <a:xfrm>
          <a:off x="1543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8272</xdr:rowOff>
    </xdr:from>
    <xdr:ext cx="405111" cy="259045"/>
    <xdr:sp macro="" textlink="">
      <xdr:nvSpPr>
        <xdr:cNvPr id="337"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38"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76217</xdr:rowOff>
    </xdr:from>
    <xdr:ext cx="405111" cy="259045"/>
    <xdr:sp macro="" textlink="">
      <xdr:nvSpPr>
        <xdr:cNvPr id="339" name="n_1mainValue【認定こども園・幼稚園・保育所】&#10;有形固定資産減価償却率"/>
        <xdr:cNvSpPr txBox="1"/>
      </xdr:nvSpPr>
      <xdr:spPr>
        <a:xfrm>
          <a:off x="152660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63" name="直線コネクタ 362"/>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64"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65" name="直線コネクタ 364"/>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66"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67" name="直線コネクタ 36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68"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69" name="フローチャート: 判断 368"/>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70" name="フローチャート: 判断 369"/>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71" name="フローチャート: 判断 370"/>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101600</xdr:rowOff>
    </xdr:from>
    <xdr:to>
      <xdr:col>112</xdr:col>
      <xdr:colOff>38100</xdr:colOff>
      <xdr:row>37</xdr:row>
      <xdr:rowOff>31750</xdr:rowOff>
    </xdr:to>
    <xdr:sp macro="" textlink="">
      <xdr:nvSpPr>
        <xdr:cNvPr id="377" name="楕円 376"/>
        <xdr:cNvSpPr/>
      </xdr:nvSpPr>
      <xdr:spPr>
        <a:xfrm>
          <a:off x="2127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30497</xdr:rowOff>
    </xdr:from>
    <xdr:ext cx="469744" cy="259045"/>
    <xdr:sp macro="" textlink="">
      <xdr:nvSpPr>
        <xdr:cNvPr id="378"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379"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48277</xdr:rowOff>
    </xdr:from>
    <xdr:ext cx="469744" cy="259045"/>
    <xdr:sp macro="" textlink="">
      <xdr:nvSpPr>
        <xdr:cNvPr id="380" name="n_1mainValue【認定こども園・幼稚園・保育所】&#10;一人当たり面積"/>
        <xdr:cNvSpPr txBox="1"/>
      </xdr:nvSpPr>
      <xdr:spPr>
        <a:xfrm>
          <a:off x="21075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1" name="テキスト ボックス 3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3" name="テキスト ボックス 3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3" name="テキスト ボックス 4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07" name="直線コネクタ 406"/>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08"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09" name="直線コネクタ 408"/>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10"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11" name="直線コネクタ 410"/>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12"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13" name="フローチャート: 判断 412"/>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4" name="フローチャート: 判断 413"/>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15" name="フローチャート: 判断 41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421" name="楕円 420"/>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2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23"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170923</xdr:rowOff>
    </xdr:from>
    <xdr:ext cx="405111" cy="259045"/>
    <xdr:sp macro="" textlink="">
      <xdr:nvSpPr>
        <xdr:cNvPr id="424" name="n_1mainValue【学校施設】&#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6" name="直線コネクタ 43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7" name="テキスト ボックス 43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8" name="直線コネクタ 43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9" name="テキスト ボックス 43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0" name="直線コネクタ 43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1" name="テキスト ボックス 44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2" name="直線コネクタ 44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3" name="テキスト ボックス 44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4" name="直線コネクタ 44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5" name="テキスト ボックス 44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6" name="直線コネクタ 44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7" name="テキスト ボックス 44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51" name="直線コネクタ 450"/>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52"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53" name="直線コネクタ 452"/>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54"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55" name="直線コネクタ 454"/>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56"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57" name="フローチャート: 判断 456"/>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58" name="フローチャート: 判断 457"/>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59" name="フローチャート: 判断 458"/>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29537</xdr:rowOff>
    </xdr:from>
    <xdr:to>
      <xdr:col>112</xdr:col>
      <xdr:colOff>38100</xdr:colOff>
      <xdr:row>58</xdr:row>
      <xdr:rowOff>131137</xdr:rowOff>
    </xdr:to>
    <xdr:sp macro="" textlink="">
      <xdr:nvSpPr>
        <xdr:cNvPr id="465" name="楕円 464"/>
        <xdr:cNvSpPr/>
      </xdr:nvSpPr>
      <xdr:spPr>
        <a:xfrm>
          <a:off x="21272500" y="997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2085</xdr:rowOff>
    </xdr:from>
    <xdr:ext cx="469744" cy="259045"/>
    <xdr:sp macro="" textlink="">
      <xdr:nvSpPr>
        <xdr:cNvPr id="466"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67"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147664</xdr:rowOff>
    </xdr:from>
    <xdr:ext cx="469744" cy="259045"/>
    <xdr:sp macro="" textlink="">
      <xdr:nvSpPr>
        <xdr:cNvPr id="468" name="n_1mainValue【学校施設】&#10;一人当たり面積"/>
        <xdr:cNvSpPr txBox="1"/>
      </xdr:nvSpPr>
      <xdr:spPr>
        <a:xfrm>
          <a:off x="21075727" y="974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5" name="正方形/長方形 4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6" name="正方形/長方形 4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7" name="正方形/長方形 4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8" name="正方形/長方形 4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9" name="正方形/長方形 4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0" name="正方形/長方形 4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1" name="正方形/長方形 4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正方形/長方形 4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3" name="テキスト ボックス 4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4" name="直線コネクタ 4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5" name="テキスト ボックス 4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6" name="直線コネクタ 4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7" name="テキスト ボックス 4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8" name="直線コネクタ 4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9" name="テキスト ボックス 4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0" name="直線コネクタ 4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1" name="テキスト ボックス 5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2" name="直線コネクタ 5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3" name="テキスト ボックス 5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4" name="直線コネクタ 5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5" name="テキスト ボックス 5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09" name="直線コネクタ 508"/>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10"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11" name="直線コネクタ 510"/>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12"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13" name="直線コネクタ 512"/>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14"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15" name="フローチャート: 判断 51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16" name="フローチャート: 判断 51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17" name="フローチャート: 判断 516"/>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95886</xdr:rowOff>
    </xdr:from>
    <xdr:to>
      <xdr:col>81</xdr:col>
      <xdr:colOff>101600</xdr:colOff>
      <xdr:row>106</xdr:row>
      <xdr:rowOff>26036</xdr:rowOff>
    </xdr:to>
    <xdr:sp macro="" textlink="">
      <xdr:nvSpPr>
        <xdr:cNvPr id="523" name="楕円 522"/>
        <xdr:cNvSpPr/>
      </xdr:nvSpPr>
      <xdr:spPr>
        <a:xfrm>
          <a:off x="15430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6366</xdr:rowOff>
    </xdr:from>
    <xdr:ext cx="405111" cy="259045"/>
    <xdr:sp macro="" textlink="">
      <xdr:nvSpPr>
        <xdr:cNvPr id="524"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25"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17163</xdr:rowOff>
    </xdr:from>
    <xdr:ext cx="405111" cy="259045"/>
    <xdr:sp macro="" textlink="">
      <xdr:nvSpPr>
        <xdr:cNvPr id="526" name="n_1mainValue【公民館】&#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7" name="直線コネクタ 5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8" name="テキスト ボックス 5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9" name="直線コネクタ 5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0" name="テキスト ボックス 5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1" name="直線コネクタ 5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2" name="テキスト ボックス 5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3" name="直線コネクタ 5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4" name="テキスト ボックス 5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5" name="直線コネクタ 5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6" name="テキスト ボックス 5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7" name="直線コネクタ 5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8" name="テキスト ボックス 5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52" name="直線コネクタ 551"/>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53"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54" name="直線コネクタ 553"/>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5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56" name="直線コネクタ 55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557"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58" name="フローチャート: 判断 557"/>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59" name="フローチャート: 判断 558"/>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60" name="フローチャート: 判断 559"/>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566" name="楕円 565"/>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130464</xdr:rowOff>
    </xdr:from>
    <xdr:ext cx="469744" cy="259045"/>
    <xdr:sp macro="" textlink="">
      <xdr:nvSpPr>
        <xdr:cNvPr id="567"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568"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569" name="n_1mainValue【公民館】&#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ほとんどの類型において、有形固定資産減価償却率は類似団体平均を下回っているものの、公営住宅は類似団体平均を上回っている。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・公営住宅は整備から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年以上経過した建物もあり、老朽化が進んでいる中、必要に応じて修繕を実施をし、供用している。（耐震診断は実施済であり、耐震改修が必要な建物はない。）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・認定こども園・幼稚園・保育所は施設の統廃合を進め、旧施設の取り壊しを行うとともに、平成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年度にしらはたこども園・なるとうこども園を新規整備したために有形固定資産減価償却率は類似団体平均を大きく下回っている。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今後、各施設に係る個別施設計画を策定し、当該計画に基づき、長寿命化や施設の再編を含めた適切な施設管理に取り組んでいく。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52,701
51,689
146.77
25,537,015
24,277,073
655,279
14,026,017
20,238,081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120667</xdr:rowOff>
    </xdr:from>
    <xdr:ext cx="405111" cy="259045"/>
    <xdr:sp macro="" textlink="">
      <xdr:nvSpPr>
        <xdr:cNvPr id="6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3" name="楕円 72"/>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113228</xdr:rowOff>
    </xdr:from>
    <xdr:ext cx="405111" cy="259045"/>
    <xdr:sp macro="" textlink="">
      <xdr:nvSpPr>
        <xdr:cNvPr id="74" name="n_1mainValue【図書館】&#10;有形固定資産減価償却率"/>
        <xdr:cNvSpPr txBox="1"/>
      </xdr:nvSpPr>
      <xdr:spPr>
        <a:xfrm>
          <a:off x="3582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98" name="直線コネクタ 97"/>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99"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0" name="直線コネクタ 99"/>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1"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2" name="直線コネクタ 101"/>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3"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4" name="フローチャート: 判断 103"/>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5" name="フローチャート: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06"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0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14" name="楕円 113"/>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86377</xdr:rowOff>
    </xdr:from>
    <xdr:ext cx="469744" cy="259045"/>
    <xdr:sp macro="" textlink="">
      <xdr:nvSpPr>
        <xdr:cNvPr id="115"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0" name="直線コネクタ 139"/>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1"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2" name="直線コネクタ 141"/>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3"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4" name="直線コネクタ 143"/>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45"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46" name="フローチャート: 判断 145"/>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47" name="フローチャート: 判断 146"/>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48"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49" name="フローチャート: 判断 148"/>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156" name="楕円 155"/>
        <xdr:cNvSpPr/>
      </xdr:nvSpPr>
      <xdr:spPr>
        <a:xfrm>
          <a:off x="3746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129557</xdr:rowOff>
    </xdr:from>
    <xdr:ext cx="405111" cy="259045"/>
    <xdr:sp macro="" textlink="">
      <xdr:nvSpPr>
        <xdr:cNvPr id="157" name="n_1mainValue【体育館・プール】&#10;有形固定資産減価償却率"/>
        <xdr:cNvSpPr txBox="1"/>
      </xdr:nvSpPr>
      <xdr:spPr>
        <a:xfrm>
          <a:off x="3582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79" name="直線コネクタ 178"/>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0"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81" name="直線コネクタ 180"/>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82"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83" name="直線コネクタ 182"/>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84"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85" name="フローチャート: 判断 184"/>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86" name="フローチャート: 判断 185"/>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8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88" name="フローチャート: 判断 187"/>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89"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168656</xdr:rowOff>
    </xdr:from>
    <xdr:to>
      <xdr:col>50</xdr:col>
      <xdr:colOff>165100</xdr:colOff>
      <xdr:row>62</xdr:row>
      <xdr:rowOff>98806</xdr:rowOff>
    </xdr:to>
    <xdr:sp macro="" textlink="">
      <xdr:nvSpPr>
        <xdr:cNvPr id="195" name="楕円 194"/>
        <xdr:cNvSpPr/>
      </xdr:nvSpPr>
      <xdr:spPr>
        <a:xfrm>
          <a:off x="9588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89933</xdr:rowOff>
    </xdr:from>
    <xdr:ext cx="469744" cy="259045"/>
    <xdr:sp macro="" textlink="">
      <xdr:nvSpPr>
        <xdr:cNvPr id="196" name="n_1mainValue【体育館・プール】&#10;一人当たり面積"/>
        <xdr:cNvSpPr txBox="1"/>
      </xdr:nvSpPr>
      <xdr:spPr>
        <a:xfrm>
          <a:off x="93917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22" name="直線コネクタ 221"/>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23"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24" name="直線コネクタ 223"/>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25"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26" name="直線コネクタ 225"/>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27"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28" name="フローチャート: 判断 227"/>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29" name="フローチャート: 判断 228"/>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95629</xdr:rowOff>
    </xdr:from>
    <xdr:ext cx="405111" cy="259045"/>
    <xdr:sp macro="" textlink="">
      <xdr:nvSpPr>
        <xdr:cNvPr id="230"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31" name="フローチャート: 判断 230"/>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32"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37919</xdr:rowOff>
    </xdr:from>
    <xdr:to>
      <xdr:col>20</xdr:col>
      <xdr:colOff>38100</xdr:colOff>
      <xdr:row>82</xdr:row>
      <xdr:rowOff>139519</xdr:rowOff>
    </xdr:to>
    <xdr:sp macro="" textlink="">
      <xdr:nvSpPr>
        <xdr:cNvPr id="238" name="楕円 237"/>
        <xdr:cNvSpPr/>
      </xdr:nvSpPr>
      <xdr:spPr>
        <a:xfrm>
          <a:off x="3746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130646</xdr:rowOff>
    </xdr:from>
    <xdr:ext cx="405111" cy="259045"/>
    <xdr:sp macro="" textlink="">
      <xdr:nvSpPr>
        <xdr:cNvPr id="239" name="n_1mainValue【福祉施設】&#10;有形固定資産減価償却率"/>
        <xdr:cNvSpPr txBox="1"/>
      </xdr:nvSpPr>
      <xdr:spPr>
        <a:xfrm>
          <a:off x="3582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65" name="直線コネクタ 26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6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67" name="直線コネクタ 26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6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69" name="直線コネクタ 26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7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71" name="フローチャート: 判断 27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72" name="フローチャート: 判断 27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73"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74" name="フローチャート: 判断 273"/>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75"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xdr:rowOff>
    </xdr:from>
    <xdr:to>
      <xdr:col>50</xdr:col>
      <xdr:colOff>165100</xdr:colOff>
      <xdr:row>84</xdr:row>
      <xdr:rowOff>108494</xdr:rowOff>
    </xdr:to>
    <xdr:sp macro="" textlink="">
      <xdr:nvSpPr>
        <xdr:cNvPr id="281" name="楕円 280"/>
        <xdr:cNvSpPr/>
      </xdr:nvSpPr>
      <xdr:spPr>
        <a:xfrm>
          <a:off x="9588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125021</xdr:rowOff>
    </xdr:from>
    <xdr:ext cx="469744" cy="259045"/>
    <xdr:sp macro="" textlink="">
      <xdr:nvSpPr>
        <xdr:cNvPr id="282" name="n_1mainValue【福祉施設】&#10;一人当たり面積"/>
        <xdr:cNvSpPr txBox="1"/>
      </xdr:nvSpPr>
      <xdr:spPr>
        <a:xfrm>
          <a:off x="93917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08" name="直線コネクタ 307"/>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09"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10" name="直線コネクタ 309"/>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11"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12" name="直線コネクタ 31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13"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14" name="フローチャート: 判断 313"/>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15" name="フローチャート: 判断 314"/>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146793</xdr:rowOff>
    </xdr:from>
    <xdr:ext cx="405111" cy="259045"/>
    <xdr:sp macro="" textlink="">
      <xdr:nvSpPr>
        <xdr:cNvPr id="316"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17" name="フローチャート: 判断 316"/>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78213</xdr:rowOff>
    </xdr:from>
    <xdr:ext cx="405111" cy="259045"/>
    <xdr:sp macro="" textlink="">
      <xdr:nvSpPr>
        <xdr:cNvPr id="318"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41729</xdr:rowOff>
    </xdr:from>
    <xdr:to>
      <xdr:col>20</xdr:col>
      <xdr:colOff>38100</xdr:colOff>
      <xdr:row>104</xdr:row>
      <xdr:rowOff>143329</xdr:rowOff>
    </xdr:to>
    <xdr:sp macro="" textlink="">
      <xdr:nvSpPr>
        <xdr:cNvPr id="324" name="楕円 323"/>
        <xdr:cNvSpPr/>
      </xdr:nvSpPr>
      <xdr:spPr>
        <a:xfrm>
          <a:off x="3746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134456</xdr:rowOff>
    </xdr:from>
    <xdr:ext cx="405111" cy="259045"/>
    <xdr:sp macro="" textlink="">
      <xdr:nvSpPr>
        <xdr:cNvPr id="325" name="n_1mainValue【市民会館】&#10;有形固定資産減価償却率"/>
        <xdr:cNvSpPr txBox="1"/>
      </xdr:nvSpPr>
      <xdr:spPr>
        <a:xfrm>
          <a:off x="358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6" name="直線コネクタ 3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7" name="テキスト ボックス 33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8" name="直線コネクタ 3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9" name="テキスト ボックス 33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0" name="直線コネクタ 3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1" name="テキスト ボックス 34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2" name="直線コネクタ 3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3" name="テキスト ボックス 34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47" name="直線コネクタ 346"/>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48"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49" name="直線コネクタ 348"/>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50"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51" name="直線コネクタ 350"/>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52"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53" name="フローチャート: 判断 352"/>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54" name="フローチャート: 判断 353"/>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55"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56" name="フローチャート: 判断 35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35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xdr:rowOff>
    </xdr:from>
    <xdr:to>
      <xdr:col>50</xdr:col>
      <xdr:colOff>165100</xdr:colOff>
      <xdr:row>104</xdr:row>
      <xdr:rowOff>117856</xdr:rowOff>
    </xdr:to>
    <xdr:sp macro="" textlink="">
      <xdr:nvSpPr>
        <xdr:cNvPr id="363" name="楕円 362"/>
        <xdr:cNvSpPr/>
      </xdr:nvSpPr>
      <xdr:spPr>
        <a:xfrm>
          <a:off x="9588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134383</xdr:rowOff>
    </xdr:from>
    <xdr:ext cx="469744" cy="259045"/>
    <xdr:sp macro="" textlink="">
      <xdr:nvSpPr>
        <xdr:cNvPr id="364" name="n_1mainValue【市民会館】&#10;一人当たり面積"/>
        <xdr:cNvSpPr txBox="1"/>
      </xdr:nvSpPr>
      <xdr:spPr>
        <a:xfrm>
          <a:off x="9391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2" name="テキスト ボックス 39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2" name="テキスト ボックス 40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06" name="直線コネクタ 405"/>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07"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08" name="直線コネクタ 407"/>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09"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10" name="直線コネクタ 409"/>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11"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12" name="フローチャート: 判断 411"/>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13" name="フローチャート: 判断 412"/>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150603</xdr:rowOff>
    </xdr:from>
    <xdr:ext cx="405111" cy="259045"/>
    <xdr:sp macro="" textlink="">
      <xdr:nvSpPr>
        <xdr:cNvPr id="414"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15" name="フローチャート: 判断 414"/>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416"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58601</xdr:rowOff>
    </xdr:from>
    <xdr:to>
      <xdr:col>81</xdr:col>
      <xdr:colOff>101600</xdr:colOff>
      <xdr:row>61</xdr:row>
      <xdr:rowOff>160201</xdr:rowOff>
    </xdr:to>
    <xdr:sp macro="" textlink="">
      <xdr:nvSpPr>
        <xdr:cNvPr id="422" name="楕円 421"/>
        <xdr:cNvSpPr/>
      </xdr:nvSpPr>
      <xdr:spPr>
        <a:xfrm>
          <a:off x="1543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151328</xdr:rowOff>
    </xdr:from>
    <xdr:ext cx="405111" cy="259045"/>
    <xdr:sp macro="" textlink="">
      <xdr:nvSpPr>
        <xdr:cNvPr id="423" name="n_1mainValue【保健センター・保健所】&#10;有形固定資産減価償却率"/>
        <xdr:cNvSpPr txBox="1"/>
      </xdr:nvSpPr>
      <xdr:spPr>
        <a:xfrm>
          <a:off x="15266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4" name="直線コネクタ 4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5" name="テキスト ボックス 4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6" name="直線コネクタ 4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7" name="テキスト ボックス 4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8" name="直線コネクタ 4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9" name="テキスト ボックス 4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0" name="直線コネクタ 4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1" name="テキスト ボックス 4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2" name="直線コネクタ 4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3" name="テキスト ボックス 4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47" name="直線コネクタ 446"/>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4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49" name="直線コネクタ 44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50"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51" name="直線コネクタ 450"/>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52"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53" name="フローチャート: 判断 45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54" name="フローチャート: 判断 45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49547</xdr:rowOff>
    </xdr:from>
    <xdr:ext cx="469744" cy="259045"/>
    <xdr:sp macro="" textlink="">
      <xdr:nvSpPr>
        <xdr:cNvPr id="455"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56" name="フローチャート: 判断 455"/>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57"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463" name="楕円 462"/>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17797</xdr:rowOff>
    </xdr:from>
    <xdr:ext cx="469744" cy="259045"/>
    <xdr:sp macro="" textlink="">
      <xdr:nvSpPr>
        <xdr:cNvPr id="464" name="n_1mainValue【保健センター・保健所】&#10;一人当たり面積"/>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90" name="直線コネクタ 4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92" name="直線コネクタ 4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94" name="直線コネクタ 4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96" name="フローチャート: 判断 4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97" name="フローチャート: 判断 4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163303</xdr:rowOff>
    </xdr:from>
    <xdr:ext cx="405111" cy="259045"/>
    <xdr:sp macro="" textlink="">
      <xdr:nvSpPr>
        <xdr:cNvPr id="498"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499" name="フローチャート: 判断 498"/>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500"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3629</xdr:rowOff>
    </xdr:from>
    <xdr:to>
      <xdr:col>81</xdr:col>
      <xdr:colOff>101600</xdr:colOff>
      <xdr:row>79</xdr:row>
      <xdr:rowOff>105229</xdr:rowOff>
    </xdr:to>
    <xdr:sp macro="" textlink="">
      <xdr:nvSpPr>
        <xdr:cNvPr id="506" name="楕円 505"/>
        <xdr:cNvSpPr/>
      </xdr:nvSpPr>
      <xdr:spPr>
        <a:xfrm>
          <a:off x="15430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121756</xdr:rowOff>
    </xdr:from>
    <xdr:ext cx="405111" cy="259045"/>
    <xdr:sp macro="" textlink="">
      <xdr:nvSpPr>
        <xdr:cNvPr id="507" name="n_1mainValue【消防施設】&#10;有形固定資産減価償却率"/>
        <xdr:cNvSpPr txBox="1"/>
      </xdr:nvSpPr>
      <xdr:spPr>
        <a:xfrm>
          <a:off x="152660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31" name="直線コネクタ 530"/>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32"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33" name="直線コネクタ 532"/>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34"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35" name="直線コネクタ 534"/>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36"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37" name="フローチャート: 判断 536"/>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38" name="フローチャート: 判断 537"/>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539"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540" name="フローチャート: 判断 539"/>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541"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547" name="楕円 546"/>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76216</xdr:rowOff>
    </xdr:from>
    <xdr:ext cx="469744" cy="259045"/>
    <xdr:sp macro="" textlink="">
      <xdr:nvSpPr>
        <xdr:cNvPr id="548" name="n_1mainValue【消防施設】&#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74" name="直線コネクタ 573"/>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75"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76" name="直線コネクタ 575"/>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77"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78" name="直線コネクタ 577"/>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79"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80" name="フローチャート: 判断 579"/>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81" name="フローチャート: 判断 580"/>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582"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583" name="フローチャート: 判断 582"/>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584"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87449</xdr:rowOff>
    </xdr:from>
    <xdr:to>
      <xdr:col>81</xdr:col>
      <xdr:colOff>101600</xdr:colOff>
      <xdr:row>104</xdr:row>
      <xdr:rowOff>17599</xdr:rowOff>
    </xdr:to>
    <xdr:sp macro="" textlink="">
      <xdr:nvSpPr>
        <xdr:cNvPr id="590" name="楕円 589"/>
        <xdr:cNvSpPr/>
      </xdr:nvSpPr>
      <xdr:spPr>
        <a:xfrm>
          <a:off x="15430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591" name="n_1main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2" name="テキスト ボックス 6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18" name="直線コネクタ 617"/>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19"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20" name="直線コネクタ 619"/>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21"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22" name="直線コネクタ 621"/>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23"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24" name="フローチャート: 判断 623"/>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5" name="フローチャート: 判断 624"/>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26"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627" name="フローチャート: 判断 626"/>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628"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634" name="楕円 633"/>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163847</xdr:rowOff>
    </xdr:from>
    <xdr:ext cx="469744" cy="259045"/>
    <xdr:sp macro="" textlink="">
      <xdr:nvSpPr>
        <xdr:cNvPr id="635" name="n_1mainValue【庁舎】&#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・消防施設は消防団の機庫の老朽化が進んでいるため、数値が高くなっている。現在、老朽化した機庫を計画的にコミュニティ消防センターへの建て替えを進めている。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・図書館等は町村合併により市内に複数の施設があるため、一人当たり面積が類似団体を大きく上回っている。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今後、各施設に係る個別施設計画を策定し、当該計画に基づき、長寿命化や施設の再編を含めた適切な施設管理に取り組んでいく。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52,701
51,689
146.77
25,537,015
24,277,073
655,279
14,026,017
20,238,081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市内に中心となる産業がないため財政基盤が弱く、また、生産年齢人口の減少に伴う市税の減少が今後も見込まれるため、引き続き、行政改革大綱及び次期総合計画に基づき、歳出の見直しや自主財源の確保等の計画的・効率的な行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9" name="直線コネクタ 68"/>
        <xdr:cNvCxnSpPr/>
      </xdr:nvCxnSpPr>
      <xdr:spPr>
        <a:xfrm>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xdr:cNvCxnSpPr/>
      </xdr:nvCxnSpPr>
      <xdr:spPr>
        <a:xfrm>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ポイント改善しており、類似団体内平均値も下回っている。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固定資産税等の地方税の増加による一般財源の増加及び市債償還金（元金・利子）の減少等による経常経費の減少等により、比率が改善（減少）した。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引き続き、行政改革大綱及び次期総合計画に基づき、人件費や物件費等の経常経費の抑制並びに自主財源の確保等の計画的・効率的な行政財政運営に努める。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146473</xdr:rowOff>
    </xdr:to>
    <xdr:cxnSp macro="">
      <xdr:nvCxnSpPr>
        <xdr:cNvPr id="132" name="直線コネクタ 131"/>
        <xdr:cNvCxnSpPr/>
      </xdr:nvCxnSpPr>
      <xdr:spPr>
        <a:xfrm flipV="1">
          <a:off x="4114800" y="108754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146473</xdr:rowOff>
    </xdr:to>
    <xdr:cxnSp macro="">
      <xdr:nvCxnSpPr>
        <xdr:cNvPr id="135" name="直線コネクタ 134"/>
        <xdr:cNvCxnSpPr/>
      </xdr:nvCxnSpPr>
      <xdr:spPr>
        <a:xfrm>
          <a:off x="3225800" y="107226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1694</xdr:rowOff>
    </xdr:to>
    <xdr:cxnSp macro="">
      <xdr:nvCxnSpPr>
        <xdr:cNvPr id="138" name="直線コネクタ 137"/>
        <xdr:cNvCxnSpPr/>
      </xdr:nvCxnSpPr>
      <xdr:spPr>
        <a:xfrm flipV="1">
          <a:off x="2336800" y="107226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159596</xdr:rowOff>
    </xdr:from>
    <xdr:to>
      <xdr:col>11</xdr:col>
      <xdr:colOff>31750</xdr:colOff>
      <xdr:row>63</xdr:row>
      <xdr:rowOff>1694</xdr:rowOff>
    </xdr:to>
    <xdr:cxnSp macro="">
      <xdr:nvCxnSpPr>
        <xdr:cNvPr id="141" name="直線コネクタ 140"/>
        <xdr:cNvCxnSpPr/>
      </xdr:nvCxnSpPr>
      <xdr:spPr>
        <a:xfrm>
          <a:off x="1447800" y="1061804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2" name="財政構造の弾力性該当値テキスト"/>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4" name="テキスト ボックス 153"/>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6" name="テキスト ボックス 155"/>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58" name="テキスト ボックス 157"/>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59" name="楕円 158"/>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60" name="テキスト ボックス 159"/>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類似団体内平均値を下回っているものの、前年度と比較して増加している。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業務等を一部事務組合で行っていることが、類似団体内平均値を下回る主な要因である。人件費については適正な定員管理等により前年度より減少したものの、小・中学校に校務用パソコンを整備したこと等により物件費が増加した。　今後も指定管理者制度の導入等による委託化を進めるとともに、会計年度任用職員制度移行に併せて人件費の見直しや次期総合計画に基づき、コストの削減を図っていく。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111351</xdr:rowOff>
    </xdr:from>
    <xdr:to>
      <xdr:col>23</xdr:col>
      <xdr:colOff>133350</xdr:colOff>
      <xdr:row>83</xdr:row>
      <xdr:rowOff>145230</xdr:rowOff>
    </xdr:to>
    <xdr:cxnSp macro="">
      <xdr:nvCxnSpPr>
        <xdr:cNvPr id="195" name="直線コネクタ 194"/>
        <xdr:cNvCxnSpPr/>
      </xdr:nvCxnSpPr>
      <xdr:spPr>
        <a:xfrm>
          <a:off x="4114800" y="14341701"/>
          <a:ext cx="8382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111351</xdr:rowOff>
    </xdr:from>
    <xdr:to>
      <xdr:col>19</xdr:col>
      <xdr:colOff>133350</xdr:colOff>
      <xdr:row>83</xdr:row>
      <xdr:rowOff>128178</xdr:rowOff>
    </xdr:to>
    <xdr:cxnSp macro="">
      <xdr:nvCxnSpPr>
        <xdr:cNvPr id="198" name="直線コネクタ 197"/>
        <xdr:cNvCxnSpPr/>
      </xdr:nvCxnSpPr>
      <xdr:spPr>
        <a:xfrm flipV="1">
          <a:off x="3225800" y="14341701"/>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106702</xdr:rowOff>
    </xdr:from>
    <xdr:to>
      <xdr:col>15</xdr:col>
      <xdr:colOff>82550</xdr:colOff>
      <xdr:row>83</xdr:row>
      <xdr:rowOff>128178</xdr:rowOff>
    </xdr:to>
    <xdr:cxnSp macro="">
      <xdr:nvCxnSpPr>
        <xdr:cNvPr id="201" name="直線コネクタ 200"/>
        <xdr:cNvCxnSpPr/>
      </xdr:nvCxnSpPr>
      <xdr:spPr>
        <a:xfrm>
          <a:off x="2336800" y="14337052"/>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63357</xdr:rowOff>
    </xdr:from>
    <xdr:to>
      <xdr:col>11</xdr:col>
      <xdr:colOff>31750</xdr:colOff>
      <xdr:row>83</xdr:row>
      <xdr:rowOff>106702</xdr:rowOff>
    </xdr:to>
    <xdr:cxnSp macro="">
      <xdr:nvCxnSpPr>
        <xdr:cNvPr id="204" name="直線コネクタ 203"/>
        <xdr:cNvCxnSpPr/>
      </xdr:nvCxnSpPr>
      <xdr:spPr>
        <a:xfrm>
          <a:off x="1447800" y="14293707"/>
          <a:ext cx="889000" cy="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94430</xdr:rowOff>
    </xdr:from>
    <xdr:to>
      <xdr:col>23</xdr:col>
      <xdr:colOff>184150</xdr:colOff>
      <xdr:row>84</xdr:row>
      <xdr:rowOff>24580</xdr:rowOff>
    </xdr:to>
    <xdr:sp macro="" textlink="">
      <xdr:nvSpPr>
        <xdr:cNvPr id="214" name="楕円 213"/>
        <xdr:cNvSpPr/>
      </xdr:nvSpPr>
      <xdr:spPr>
        <a:xfrm>
          <a:off x="4902200" y="143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110957</xdr:rowOff>
    </xdr:from>
    <xdr:ext cx="762000" cy="259045"/>
    <xdr:sp macro="" textlink="">
      <xdr:nvSpPr>
        <xdr:cNvPr id="215" name="人件費・物件費等の状況該当値テキスト"/>
        <xdr:cNvSpPr txBox="1"/>
      </xdr:nvSpPr>
      <xdr:spPr>
        <a:xfrm>
          <a:off x="5041900" y="1416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60551</xdr:rowOff>
    </xdr:from>
    <xdr:to>
      <xdr:col>19</xdr:col>
      <xdr:colOff>184150</xdr:colOff>
      <xdr:row>83</xdr:row>
      <xdr:rowOff>162151</xdr:rowOff>
    </xdr:to>
    <xdr:sp macro="" textlink="">
      <xdr:nvSpPr>
        <xdr:cNvPr id="216" name="楕円 215"/>
        <xdr:cNvSpPr/>
      </xdr:nvSpPr>
      <xdr:spPr>
        <a:xfrm>
          <a:off x="4064000" y="14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878</xdr:rowOff>
    </xdr:from>
    <xdr:ext cx="736600" cy="259045"/>
    <xdr:sp macro="" textlink="">
      <xdr:nvSpPr>
        <xdr:cNvPr id="217" name="テキスト ボックス 216"/>
        <xdr:cNvSpPr txBox="1"/>
      </xdr:nvSpPr>
      <xdr:spPr>
        <a:xfrm>
          <a:off x="3733800" y="1405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77378</xdr:rowOff>
    </xdr:from>
    <xdr:to>
      <xdr:col>15</xdr:col>
      <xdr:colOff>133350</xdr:colOff>
      <xdr:row>84</xdr:row>
      <xdr:rowOff>7528</xdr:rowOff>
    </xdr:to>
    <xdr:sp macro="" textlink="">
      <xdr:nvSpPr>
        <xdr:cNvPr id="218" name="楕円 217"/>
        <xdr:cNvSpPr/>
      </xdr:nvSpPr>
      <xdr:spPr>
        <a:xfrm>
          <a:off x="3175000" y="143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17705</xdr:rowOff>
    </xdr:from>
    <xdr:ext cx="762000" cy="259045"/>
    <xdr:sp macro="" textlink="">
      <xdr:nvSpPr>
        <xdr:cNvPr id="219" name="テキスト ボックス 218"/>
        <xdr:cNvSpPr txBox="1"/>
      </xdr:nvSpPr>
      <xdr:spPr>
        <a:xfrm>
          <a:off x="2844800" y="140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55902</xdr:rowOff>
    </xdr:from>
    <xdr:to>
      <xdr:col>11</xdr:col>
      <xdr:colOff>82550</xdr:colOff>
      <xdr:row>83</xdr:row>
      <xdr:rowOff>157502</xdr:rowOff>
    </xdr:to>
    <xdr:sp macro="" textlink="">
      <xdr:nvSpPr>
        <xdr:cNvPr id="220" name="楕円 219"/>
        <xdr:cNvSpPr/>
      </xdr:nvSpPr>
      <xdr:spPr>
        <a:xfrm>
          <a:off x="2286000" y="1428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167679</xdr:rowOff>
    </xdr:from>
    <xdr:ext cx="762000" cy="259045"/>
    <xdr:sp macro="" textlink="">
      <xdr:nvSpPr>
        <xdr:cNvPr id="221" name="テキスト ボックス 220"/>
        <xdr:cNvSpPr txBox="1"/>
      </xdr:nvSpPr>
      <xdr:spPr>
        <a:xfrm>
          <a:off x="1955800" y="1405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12557</xdr:rowOff>
    </xdr:from>
    <xdr:to>
      <xdr:col>7</xdr:col>
      <xdr:colOff>31750</xdr:colOff>
      <xdr:row>83</xdr:row>
      <xdr:rowOff>114157</xdr:rowOff>
    </xdr:to>
    <xdr:sp macro="" textlink="">
      <xdr:nvSpPr>
        <xdr:cNvPr id="222" name="楕円 221"/>
        <xdr:cNvSpPr/>
      </xdr:nvSpPr>
      <xdr:spPr>
        <a:xfrm>
          <a:off x="1397000" y="142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124334</xdr:rowOff>
    </xdr:from>
    <xdr:ext cx="762000" cy="259045"/>
    <xdr:sp macro="" textlink="">
      <xdr:nvSpPr>
        <xdr:cNvPr id="223" name="テキスト ボックス 222"/>
        <xdr:cNvSpPr txBox="1"/>
      </xdr:nvSpPr>
      <xdr:spPr>
        <a:xfrm>
          <a:off x="1066800" y="140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前年度と同値である。</a:t>
          </a:r>
        </a:p>
        <a:p>
          <a:r>
            <a:rPr kumimoji="1" lang="ja-JP" altLang="en-US" sz="1300">
              <a:latin typeface="ＭＳ Ｐゴシック" panose="020B0600070205080204" pitchFamily="50" charset="-128"/>
              <a:ea typeface="ＭＳ Ｐゴシック" panose="020B0600070205080204" pitchFamily="50" charset="-128"/>
            </a:rPr>
            <a:t>　給与の調整等によるものではなく、職員の経験年数による構成の変動が要因として考えられる。</a:t>
          </a:r>
        </a:p>
        <a:p>
          <a:r>
            <a:rPr kumimoji="1" lang="ja-JP" altLang="en-US" sz="1300">
              <a:latin typeface="ＭＳ Ｐゴシック" panose="020B0600070205080204" pitchFamily="50" charset="-128"/>
              <a:ea typeface="ＭＳ Ｐゴシック" panose="020B0600070205080204" pitchFamily="50" charset="-128"/>
            </a:rPr>
            <a:t>　今後も国の給与水準と比較し、引き続き適正な給与水準の維持に努める。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115005</xdr:rowOff>
    </xdr:to>
    <xdr:cxnSp macro="">
      <xdr:nvCxnSpPr>
        <xdr:cNvPr id="260" name="直線コネクタ 259"/>
        <xdr:cNvCxnSpPr/>
      </xdr:nvCxnSpPr>
      <xdr:spPr>
        <a:xfrm flipV="1">
          <a:off x="15290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115005</xdr:rowOff>
    </xdr:to>
    <xdr:cxnSp macro="">
      <xdr:nvCxnSpPr>
        <xdr:cNvPr id="263" name="直線コネクタ 262"/>
        <xdr:cNvCxnSpPr/>
      </xdr:nvCxnSpPr>
      <xdr:spPr>
        <a:xfrm>
          <a:off x="14401800" y="147256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47978</xdr:rowOff>
    </xdr:to>
    <xdr:cxnSp macro="">
      <xdr:nvCxnSpPr>
        <xdr:cNvPr id="266" name="直線コネクタ 265"/>
        <xdr:cNvCxnSpPr/>
      </xdr:nvCxnSpPr>
      <xdr:spPr>
        <a:xfrm flipV="1">
          <a:off x="13512800" y="1472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0" name="楕円 279"/>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1" name="テキスト ボックス 280"/>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4" name="楕円 283"/>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5" name="テキスト ボックス 284"/>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人）上昇したが、類似団体内平均値を下回っている。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東京オリンピック・パラリンピックに向けた取り組みや学校再編の推進、防災危機対策業務の充実等の行政需要の増加が見込まれ、職員定数の削減が困難な状況にあるが、今後も引き続き、事務事業の見直しや計画的な職員採用を行う等、職員定員適正化計画に基づき、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7922</xdr:rowOff>
    </xdr:from>
    <xdr:to>
      <xdr:col>81</xdr:col>
      <xdr:colOff>44450</xdr:colOff>
      <xdr:row>61</xdr:row>
      <xdr:rowOff>19413</xdr:rowOff>
    </xdr:to>
    <xdr:cxnSp macro="">
      <xdr:nvCxnSpPr>
        <xdr:cNvPr id="322" name="直線コネクタ 321"/>
        <xdr:cNvCxnSpPr/>
      </xdr:nvCxnSpPr>
      <xdr:spPr>
        <a:xfrm>
          <a:off x="16179800" y="1046637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163285</xdr:rowOff>
    </xdr:from>
    <xdr:to>
      <xdr:col>77</xdr:col>
      <xdr:colOff>44450</xdr:colOff>
      <xdr:row>61</xdr:row>
      <xdr:rowOff>7922</xdr:rowOff>
    </xdr:to>
    <xdr:cxnSp macro="">
      <xdr:nvCxnSpPr>
        <xdr:cNvPr id="325" name="直線コネクタ 324"/>
        <xdr:cNvCxnSpPr/>
      </xdr:nvCxnSpPr>
      <xdr:spPr>
        <a:xfrm>
          <a:off x="15290800" y="1045028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163285</xdr:rowOff>
    </xdr:from>
    <xdr:to>
      <xdr:col>72</xdr:col>
      <xdr:colOff>203200</xdr:colOff>
      <xdr:row>61</xdr:row>
      <xdr:rowOff>3326</xdr:rowOff>
    </xdr:to>
    <xdr:cxnSp macro="">
      <xdr:nvCxnSpPr>
        <xdr:cNvPr id="328" name="直線コネクタ 327"/>
        <xdr:cNvCxnSpPr/>
      </xdr:nvCxnSpPr>
      <xdr:spPr>
        <a:xfrm flipV="1">
          <a:off x="14401800" y="104502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3326</xdr:rowOff>
    </xdr:from>
    <xdr:to>
      <xdr:col>68</xdr:col>
      <xdr:colOff>152400</xdr:colOff>
      <xdr:row>61</xdr:row>
      <xdr:rowOff>3326</xdr:rowOff>
    </xdr:to>
    <xdr:cxnSp macro="">
      <xdr:nvCxnSpPr>
        <xdr:cNvPr id="331" name="直線コネクタ 330"/>
        <xdr:cNvCxnSpPr/>
      </xdr:nvCxnSpPr>
      <xdr:spPr>
        <a:xfrm>
          <a:off x="13512800" y="1046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140063</xdr:rowOff>
    </xdr:from>
    <xdr:to>
      <xdr:col>81</xdr:col>
      <xdr:colOff>95250</xdr:colOff>
      <xdr:row>61</xdr:row>
      <xdr:rowOff>70213</xdr:rowOff>
    </xdr:to>
    <xdr:sp macro="" textlink="">
      <xdr:nvSpPr>
        <xdr:cNvPr id="341" name="楕円 340"/>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156590</xdr:rowOff>
    </xdr:from>
    <xdr:ext cx="762000" cy="259045"/>
    <xdr:sp macro="" textlink="">
      <xdr:nvSpPr>
        <xdr:cNvPr id="342" name="定員管理の状況該当値テキスト"/>
        <xdr:cNvSpPr txBox="1"/>
      </xdr:nvSpPr>
      <xdr:spPr>
        <a:xfrm>
          <a:off x="17106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128572</xdr:rowOff>
    </xdr:from>
    <xdr:to>
      <xdr:col>77</xdr:col>
      <xdr:colOff>95250</xdr:colOff>
      <xdr:row>61</xdr:row>
      <xdr:rowOff>58722</xdr:rowOff>
    </xdr:to>
    <xdr:sp macro="" textlink="">
      <xdr:nvSpPr>
        <xdr:cNvPr id="343" name="楕円 342"/>
        <xdr:cNvSpPr/>
      </xdr:nvSpPr>
      <xdr:spPr>
        <a:xfrm>
          <a:off x="16129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68899</xdr:rowOff>
    </xdr:from>
    <xdr:ext cx="736600" cy="259045"/>
    <xdr:sp macro="" textlink="">
      <xdr:nvSpPr>
        <xdr:cNvPr id="344" name="テキスト ボックス 343"/>
        <xdr:cNvSpPr txBox="1"/>
      </xdr:nvSpPr>
      <xdr:spPr>
        <a:xfrm>
          <a:off x="15798800" y="1018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112485</xdr:rowOff>
    </xdr:from>
    <xdr:to>
      <xdr:col>73</xdr:col>
      <xdr:colOff>44450</xdr:colOff>
      <xdr:row>61</xdr:row>
      <xdr:rowOff>42635</xdr:rowOff>
    </xdr:to>
    <xdr:sp macro="" textlink="">
      <xdr:nvSpPr>
        <xdr:cNvPr id="345" name="楕円 344"/>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52812</xdr:rowOff>
    </xdr:from>
    <xdr:ext cx="762000" cy="259045"/>
    <xdr:sp macro="" textlink="">
      <xdr:nvSpPr>
        <xdr:cNvPr id="346" name="テキスト ボックス 345"/>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123976</xdr:rowOff>
    </xdr:from>
    <xdr:to>
      <xdr:col>68</xdr:col>
      <xdr:colOff>203200</xdr:colOff>
      <xdr:row>61</xdr:row>
      <xdr:rowOff>54126</xdr:rowOff>
    </xdr:to>
    <xdr:sp macro="" textlink="">
      <xdr:nvSpPr>
        <xdr:cNvPr id="347" name="楕円 346"/>
        <xdr:cNvSpPr/>
      </xdr:nvSpPr>
      <xdr:spPr>
        <a:xfrm>
          <a:off x="14351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38903</xdr:rowOff>
    </xdr:from>
    <xdr:ext cx="762000" cy="259045"/>
    <xdr:sp macro="" textlink="">
      <xdr:nvSpPr>
        <xdr:cNvPr id="348" name="テキスト ボックス 347"/>
        <xdr:cNvSpPr txBox="1"/>
      </xdr:nvSpPr>
      <xdr:spPr>
        <a:xfrm>
          <a:off x="140208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123976</xdr:rowOff>
    </xdr:from>
    <xdr:to>
      <xdr:col>64</xdr:col>
      <xdr:colOff>152400</xdr:colOff>
      <xdr:row>61</xdr:row>
      <xdr:rowOff>54126</xdr:rowOff>
    </xdr:to>
    <xdr:sp macro="" textlink="">
      <xdr:nvSpPr>
        <xdr:cNvPr id="349" name="楕円 348"/>
        <xdr:cNvSpPr/>
      </xdr:nvSpPr>
      <xdr:spPr>
        <a:xfrm>
          <a:off x="13462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38903</xdr:rowOff>
    </xdr:from>
    <xdr:ext cx="762000" cy="259045"/>
    <xdr:sp macro="" textlink="">
      <xdr:nvSpPr>
        <xdr:cNvPr id="350" name="テキスト ボックス 349"/>
        <xdr:cNvSpPr txBox="1"/>
      </xdr:nvSpPr>
      <xdr:spPr>
        <a:xfrm>
          <a:off x="131318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類似団体内平均値を上回っているものの、以前借り入れた臨時財政対策債の償還の終了等による公債費の減少に伴い前年度より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排水対策事業、学校統廃合に係る事業等の大型事業が予定されているため、交付税措置が有利な合併特例債を有効活用しつつ、実質公債費の上昇に注視しながら、計画的な地方債の発行により、健全な財政運営の維持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167894</xdr:rowOff>
    </xdr:to>
    <xdr:cxnSp macro="">
      <xdr:nvCxnSpPr>
        <xdr:cNvPr id="382" name="直線コネクタ 381"/>
        <xdr:cNvCxnSpPr/>
      </xdr:nvCxnSpPr>
      <xdr:spPr>
        <a:xfrm flipV="1">
          <a:off x="16179800" y="71587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54356</xdr:rowOff>
    </xdr:to>
    <xdr:cxnSp macro="">
      <xdr:nvCxnSpPr>
        <xdr:cNvPr id="385" name="直線コネクタ 384"/>
        <xdr:cNvCxnSpPr/>
      </xdr:nvCxnSpPr>
      <xdr:spPr>
        <a:xfrm flipV="1">
          <a:off x="15290800" y="71973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43</xdr:row>
      <xdr:rowOff>18034</xdr:rowOff>
    </xdr:to>
    <xdr:cxnSp macro="">
      <xdr:nvCxnSpPr>
        <xdr:cNvPr id="388" name="直線コネクタ 387"/>
        <xdr:cNvCxnSpPr/>
      </xdr:nvCxnSpPr>
      <xdr:spPr>
        <a:xfrm flipV="1">
          <a:off x="14401800" y="725525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143510</xdr:rowOff>
    </xdr:to>
    <xdr:cxnSp macro="">
      <xdr:nvCxnSpPr>
        <xdr:cNvPr id="391" name="直線コネクタ 390"/>
        <xdr:cNvCxnSpPr/>
      </xdr:nvCxnSpPr>
      <xdr:spPr>
        <a:xfrm flipV="1">
          <a:off x="13512800" y="73903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1" name="楕円 400"/>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2"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3" name="楕円 402"/>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4" name="テキスト ボックス 403"/>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5" name="楕円 404"/>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6" name="テキスト ボックス 405"/>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7" name="楕円 406"/>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8" name="テキスト ボックス 407"/>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9" name="楕円 408"/>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0" name="テキスト ボックス 409"/>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財政調整基金等の充当可能財源等が地方債の残高及び債務負担行為に基づく支出予定額等の将来負担額を上回っているため、将来負担比率はマイナスになっている。</a:t>
          </a:r>
        </a:p>
        <a:p>
          <a:r>
            <a:rPr kumimoji="1" lang="ja-JP" altLang="en-US" sz="1300">
              <a:latin typeface="ＭＳ Ｐゴシック" panose="020B0600070205080204" pitchFamily="50" charset="-128"/>
              <a:ea typeface="ＭＳ Ｐゴシック" panose="020B0600070205080204" pitchFamily="50" charset="-128"/>
            </a:rPr>
            <a:t>今後、普通交付税の合併算定替の終了や人口減少に伴う税収の減少等により財政運営を取り巻く状況は一層厳しくなり、財政調整基金等の取崩しの増加が見込まれるため、地方債の発行抑制等により後年度負担の軽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4"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5" name="フローチャート: 判断 444"/>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6" name="フローチャート: 判断 445"/>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7" name="テキスト ボックス 446"/>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8" name="フローチャート: 判断 447"/>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49" name="テキスト ボックス 448"/>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52,701
51,689
146.77
25,537,015
24,277,073
655,279
14,026,017
20,238,081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ポイント減少し、類似団体内平均値とほぼ同水準である。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今後も山武市職員定員適正化計画に基づき計画的な採用を行うほか、より一層の事務効率化により働き方改革の推進に努め、時間外手当等の経費縮減を推進し、人件費の抑制に努める。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149860</xdr:rowOff>
    </xdr:to>
    <xdr:cxnSp macro="">
      <xdr:nvCxnSpPr>
        <xdr:cNvPr id="66" name="直線コネクタ 65"/>
        <xdr:cNvCxnSpPr/>
      </xdr:nvCxnSpPr>
      <xdr:spPr>
        <a:xfrm flipV="1">
          <a:off x="3987800" y="628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149860</xdr:rowOff>
    </xdr:to>
    <xdr:cxnSp macro="">
      <xdr:nvCxnSpPr>
        <xdr:cNvPr id="69" name="直線コネクタ 68"/>
        <xdr:cNvCxnSpPr/>
      </xdr:nvCxnSpPr>
      <xdr:spPr>
        <a:xfrm>
          <a:off x="3098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1270</xdr:rowOff>
    </xdr:to>
    <xdr:cxnSp macro="">
      <xdr:nvCxnSpPr>
        <xdr:cNvPr id="72" name="直線コネクタ 71"/>
        <xdr:cNvCxnSpPr/>
      </xdr:nvCxnSpPr>
      <xdr:spPr>
        <a:xfrm flipV="1">
          <a:off x="2209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1270</xdr:rowOff>
    </xdr:to>
    <xdr:cxnSp macro="">
      <xdr:nvCxnSpPr>
        <xdr:cNvPr id="75" name="直線コネクタ 74"/>
        <xdr:cNvCxnSpPr/>
      </xdr:nvCxnSpPr>
      <xdr:spPr>
        <a:xfrm>
          <a:off x="1320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ポイント上昇したが、消防やごみ処理業務を一部事務組合により実施していること等から類似団体平均を下回っている。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今後、公共施設の老朽化の進行に伴い維持管理に係る経費が増加することが見込まれるため、公共施設等総合管理計画に基づき、維持管理コスト・管理費用の削減を図り、物件費の抑制に努める。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66040</xdr:rowOff>
    </xdr:to>
    <xdr:cxnSp macro="">
      <xdr:nvCxnSpPr>
        <xdr:cNvPr id="127" name="直線コネクタ 126"/>
        <xdr:cNvCxnSpPr/>
      </xdr:nvCxnSpPr>
      <xdr:spPr>
        <a:xfrm>
          <a:off x="15671800" y="2778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35560</xdr:rowOff>
    </xdr:to>
    <xdr:cxnSp macro="">
      <xdr:nvCxnSpPr>
        <xdr:cNvPr id="130" name="直線コネクタ 129"/>
        <xdr:cNvCxnSpPr/>
      </xdr:nvCxnSpPr>
      <xdr:spPr>
        <a:xfrm>
          <a:off x="14782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43180</xdr:rowOff>
    </xdr:to>
    <xdr:cxnSp macro="">
      <xdr:nvCxnSpPr>
        <xdr:cNvPr id="133" name="直線コネクタ 132"/>
        <xdr:cNvCxnSpPr/>
      </xdr:nvCxnSpPr>
      <xdr:spPr>
        <a:xfrm flipV="1">
          <a:off x="13893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43180</xdr:rowOff>
    </xdr:to>
    <xdr:cxnSp macro="">
      <xdr:nvCxnSpPr>
        <xdr:cNvPr id="136" name="直線コネクタ 135"/>
        <xdr:cNvCxnSpPr/>
      </xdr:nvCxnSpPr>
      <xdr:spPr>
        <a:xfrm>
          <a:off x="13004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7"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8" name="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0" name="楕円 149"/>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1" name="テキスト ボックス 150"/>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2" name="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5" name="テキスト ボックス 154"/>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障害者自立支援事業費等の増加に伴い前年度から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高齢化の進行や生活保護費の増加等により、扶助費の増加が今後も見込まれるため、資格審査の適正化等により抑制に努める。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123190</xdr:rowOff>
    </xdr:from>
    <xdr:to>
      <xdr:col>24</xdr:col>
      <xdr:colOff>25400</xdr:colOff>
      <xdr:row>53</xdr:row>
      <xdr:rowOff>153670</xdr:rowOff>
    </xdr:to>
    <xdr:cxnSp macro="">
      <xdr:nvCxnSpPr>
        <xdr:cNvPr id="188" name="直線コネクタ 187"/>
        <xdr:cNvCxnSpPr/>
      </xdr:nvCxnSpPr>
      <xdr:spPr>
        <a:xfrm>
          <a:off x="3987800" y="9210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123190</xdr:rowOff>
    </xdr:to>
    <xdr:cxnSp macro="">
      <xdr:nvCxnSpPr>
        <xdr:cNvPr id="191" name="直線コネクタ 190"/>
        <xdr:cNvCxnSpPr/>
      </xdr:nvCxnSpPr>
      <xdr:spPr>
        <a:xfrm>
          <a:off x="3098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39370</xdr:rowOff>
    </xdr:from>
    <xdr:to>
      <xdr:col>15</xdr:col>
      <xdr:colOff>98425</xdr:colOff>
      <xdr:row>53</xdr:row>
      <xdr:rowOff>107950</xdr:rowOff>
    </xdr:to>
    <xdr:cxnSp macro="">
      <xdr:nvCxnSpPr>
        <xdr:cNvPr id="194" name="直線コネクタ 193"/>
        <xdr:cNvCxnSpPr/>
      </xdr:nvCxnSpPr>
      <xdr:spPr>
        <a:xfrm>
          <a:off x="2209800" y="9126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39370</xdr:rowOff>
    </xdr:to>
    <xdr:cxnSp macro="">
      <xdr:nvCxnSpPr>
        <xdr:cNvPr id="197" name="直線コネクタ 196"/>
        <xdr:cNvCxnSpPr/>
      </xdr:nvCxnSpPr>
      <xdr:spPr>
        <a:xfrm>
          <a:off x="1320800" y="9118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102870</xdr:rowOff>
    </xdr:from>
    <xdr:to>
      <xdr:col>24</xdr:col>
      <xdr:colOff>76200</xdr:colOff>
      <xdr:row>54</xdr:row>
      <xdr:rowOff>33020</xdr:rowOff>
    </xdr:to>
    <xdr:sp macro="" textlink="">
      <xdr:nvSpPr>
        <xdr:cNvPr id="207" name="楕円 206"/>
        <xdr:cNvSpPr/>
      </xdr:nvSpPr>
      <xdr:spPr>
        <a:xfrm>
          <a:off x="4775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11447</xdr:rowOff>
    </xdr:from>
    <xdr:ext cx="762000" cy="259045"/>
    <xdr:sp macro="" textlink="">
      <xdr:nvSpPr>
        <xdr:cNvPr id="208" name="扶助費該当値テキスト"/>
        <xdr:cNvSpPr txBox="1"/>
      </xdr:nvSpPr>
      <xdr:spPr>
        <a:xfrm>
          <a:off x="4914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72390</xdr:rowOff>
    </xdr:from>
    <xdr:to>
      <xdr:col>20</xdr:col>
      <xdr:colOff>38100</xdr:colOff>
      <xdr:row>54</xdr:row>
      <xdr:rowOff>2540</xdr:rowOff>
    </xdr:to>
    <xdr:sp macro="" textlink="">
      <xdr:nvSpPr>
        <xdr:cNvPr id="209" name="楕円 208"/>
        <xdr:cNvSpPr/>
      </xdr:nvSpPr>
      <xdr:spPr>
        <a:xfrm>
          <a:off x="3937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12717</xdr:rowOff>
    </xdr:from>
    <xdr:ext cx="736600" cy="259045"/>
    <xdr:sp macro="" textlink="">
      <xdr:nvSpPr>
        <xdr:cNvPr id="210" name="テキスト ボックス 209"/>
        <xdr:cNvSpPr txBox="1"/>
      </xdr:nvSpPr>
      <xdr:spPr>
        <a:xfrm>
          <a:off x="3606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1" name="楕円 210"/>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2" name="テキスト ボックス 211"/>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160020</xdr:rowOff>
    </xdr:from>
    <xdr:to>
      <xdr:col>11</xdr:col>
      <xdr:colOff>60325</xdr:colOff>
      <xdr:row>53</xdr:row>
      <xdr:rowOff>90170</xdr:rowOff>
    </xdr:to>
    <xdr:sp macro="" textlink="">
      <xdr:nvSpPr>
        <xdr:cNvPr id="213" name="楕円 212"/>
        <xdr:cNvSpPr/>
      </xdr:nvSpPr>
      <xdr:spPr>
        <a:xfrm>
          <a:off x="2159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100347</xdr:rowOff>
    </xdr:from>
    <xdr:ext cx="762000" cy="259045"/>
    <xdr:sp macro="" textlink="">
      <xdr:nvSpPr>
        <xdr:cNvPr id="214" name="テキスト ボックス 213"/>
        <xdr:cNvSpPr txBox="1"/>
      </xdr:nvSpPr>
      <xdr:spPr>
        <a:xfrm>
          <a:off x="1828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5" name="楕円 214"/>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6" name="テキスト ボックス 215"/>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その他の主な内容は特別会計や公営企業会計への繰出金である。</a:t>
          </a:r>
        </a:p>
        <a:p>
          <a:r>
            <a:rPr kumimoji="1" lang="ja-JP" altLang="en-US" sz="1300">
              <a:latin typeface="ＭＳ Ｐゴシック" panose="020B0600070205080204" pitchFamily="50" charset="-128"/>
              <a:ea typeface="ＭＳ Ｐゴシック" panose="020B0600070205080204" pitchFamily="50" charset="-128"/>
            </a:rPr>
            <a:t>　介護保険特別会計への繰出金の増加等により前年度より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今後、農業集落排水事業における維持管理費の増加等による繰出金の増加等が見込まれるため、経費削減に努め、普通会計の負担軽減を図る。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105773</xdr:rowOff>
    </xdr:to>
    <xdr:cxnSp macro="">
      <xdr:nvCxnSpPr>
        <xdr:cNvPr id="251" name="直線コネクタ 250"/>
        <xdr:cNvCxnSpPr/>
      </xdr:nvCxnSpPr>
      <xdr:spPr>
        <a:xfrm>
          <a:off x="15671800" y="948980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60053</xdr:rowOff>
    </xdr:to>
    <xdr:cxnSp macro="">
      <xdr:nvCxnSpPr>
        <xdr:cNvPr id="254" name="直線コネクタ 253"/>
        <xdr:cNvCxnSpPr/>
      </xdr:nvCxnSpPr>
      <xdr:spPr>
        <a:xfrm>
          <a:off x="14782800" y="94767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27396</xdr:rowOff>
    </xdr:from>
    <xdr:to>
      <xdr:col>73</xdr:col>
      <xdr:colOff>180975</xdr:colOff>
      <xdr:row>55</xdr:row>
      <xdr:rowOff>46990</xdr:rowOff>
    </xdr:to>
    <xdr:cxnSp macro="">
      <xdr:nvCxnSpPr>
        <xdr:cNvPr id="257" name="直線コネクタ 256"/>
        <xdr:cNvCxnSpPr/>
      </xdr:nvCxnSpPr>
      <xdr:spPr>
        <a:xfrm>
          <a:off x="13893800" y="9457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153126</xdr:rowOff>
    </xdr:from>
    <xdr:to>
      <xdr:col>69</xdr:col>
      <xdr:colOff>92075</xdr:colOff>
      <xdr:row>55</xdr:row>
      <xdr:rowOff>27396</xdr:rowOff>
    </xdr:to>
    <xdr:cxnSp macro="">
      <xdr:nvCxnSpPr>
        <xdr:cNvPr id="260" name="直線コネクタ 259"/>
        <xdr:cNvCxnSpPr/>
      </xdr:nvCxnSpPr>
      <xdr:spPr>
        <a:xfrm>
          <a:off x="13004800" y="94114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0" name="楕円 269"/>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1" name="その他該当値テキスト"/>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2" name="楕円 271"/>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3" name="テキスト ボックス 272"/>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148046</xdr:rowOff>
    </xdr:from>
    <xdr:to>
      <xdr:col>69</xdr:col>
      <xdr:colOff>142875</xdr:colOff>
      <xdr:row>55</xdr:row>
      <xdr:rowOff>78196</xdr:rowOff>
    </xdr:to>
    <xdr:sp macro="" textlink="">
      <xdr:nvSpPr>
        <xdr:cNvPr id="276" name="楕円 275"/>
        <xdr:cNvSpPr/>
      </xdr:nvSpPr>
      <xdr:spPr>
        <a:xfrm>
          <a:off x="13843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88373</xdr:rowOff>
    </xdr:from>
    <xdr:ext cx="762000" cy="259045"/>
    <xdr:sp macro="" textlink="">
      <xdr:nvSpPr>
        <xdr:cNvPr id="277" name="テキスト ボックス 276"/>
        <xdr:cNvSpPr txBox="1"/>
      </xdr:nvSpPr>
      <xdr:spPr>
        <a:xfrm>
          <a:off x="13512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102326</xdr:rowOff>
    </xdr:from>
    <xdr:to>
      <xdr:col>65</xdr:col>
      <xdr:colOff>53975</xdr:colOff>
      <xdr:row>55</xdr:row>
      <xdr:rowOff>32476</xdr:rowOff>
    </xdr:to>
    <xdr:sp macro="" textlink="">
      <xdr:nvSpPr>
        <xdr:cNvPr id="278" name="楕円 277"/>
        <xdr:cNvSpPr/>
      </xdr:nvSpPr>
      <xdr:spPr>
        <a:xfrm>
          <a:off x="12954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42653</xdr:rowOff>
    </xdr:from>
    <xdr:ext cx="762000" cy="259045"/>
    <xdr:sp macro="" textlink="">
      <xdr:nvSpPr>
        <xdr:cNvPr id="279" name="テキスト ボックス 278"/>
        <xdr:cNvSpPr txBox="1"/>
      </xdr:nvSpPr>
      <xdr:spPr>
        <a:xfrm>
          <a:off x="12623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消防やごみ処理業務を一部事務組合により実施していることに伴う組合への負担金があるため、類似団体平均を大きく上回っている。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組合の施設老朽化に対する改修・修繕に係る経費の増加に伴う負担金の増加が見込まれるが、組合に対して構成団体連名により負担金の抑制等を継続的に申し入れを行うことにより経費に抑制を図る。また、各種の補助金について適正化を図り、補助費の抑制に努める。</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67564</xdr:rowOff>
    </xdr:to>
    <xdr:cxnSp macro="">
      <xdr:nvCxnSpPr>
        <xdr:cNvPr id="309" name="直線コネクタ 308"/>
        <xdr:cNvCxnSpPr/>
      </xdr:nvCxnSpPr>
      <xdr:spPr>
        <a:xfrm flipV="1">
          <a:off x="15671800" y="65369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67564</xdr:rowOff>
    </xdr:to>
    <xdr:cxnSp macro="">
      <xdr:nvCxnSpPr>
        <xdr:cNvPr id="312" name="直線コネクタ 311"/>
        <xdr:cNvCxnSpPr/>
      </xdr:nvCxnSpPr>
      <xdr:spPr>
        <a:xfrm>
          <a:off x="14782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30988</xdr:rowOff>
    </xdr:to>
    <xdr:cxnSp macro="">
      <xdr:nvCxnSpPr>
        <xdr:cNvPr id="315" name="直線コネクタ 314"/>
        <xdr:cNvCxnSpPr/>
      </xdr:nvCxnSpPr>
      <xdr:spPr>
        <a:xfrm>
          <a:off x="13893800" y="6527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26416</xdr:rowOff>
    </xdr:to>
    <xdr:cxnSp macro="">
      <xdr:nvCxnSpPr>
        <xdr:cNvPr id="318" name="直線コネクタ 317"/>
        <xdr:cNvCxnSpPr/>
      </xdr:nvCxnSpPr>
      <xdr:spPr>
        <a:xfrm flipV="1">
          <a:off x="13004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30" name="楕円 329"/>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31" name="テキスト ボックス 330"/>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2" name="楕円 331"/>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3" name="テキスト ボックス 332"/>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4" name="楕円 333"/>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5" name="テキスト ボックス 334"/>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6" name="楕円 335"/>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7" name="テキスト ボックス 336"/>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以前借り入れた臨時財政対策債の償還の終了等による公債費の減少に伴い前年度より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ポイント減少し、類似団体内平均値も下回っている。</a:t>
          </a:r>
        </a:p>
        <a:p>
          <a:r>
            <a:rPr kumimoji="1" lang="ja-JP" altLang="en-US" sz="1300">
              <a:latin typeface="ＭＳ Ｐゴシック" panose="020B0600070205080204" pitchFamily="50" charset="-128"/>
              <a:ea typeface="ＭＳ Ｐゴシック" panose="020B0600070205080204" pitchFamily="50" charset="-128"/>
            </a:rPr>
            <a:t>　今後、排水対策事業、学校統廃合に係る事業等の大型事業が予定されているため、交付税措置が有利な合併特例債を有効活用しつつ、実質公債費の上昇に注視しながら、計画的な地方債の発行により、健全な財政運営の維持に努める。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144145</xdr:rowOff>
    </xdr:to>
    <xdr:cxnSp macro="">
      <xdr:nvCxnSpPr>
        <xdr:cNvPr id="366" name="直線コネクタ 365"/>
        <xdr:cNvCxnSpPr/>
      </xdr:nvCxnSpPr>
      <xdr:spPr>
        <a:xfrm flipV="1">
          <a:off x="3987800" y="131229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86995</xdr:rowOff>
    </xdr:from>
    <xdr:to>
      <xdr:col>19</xdr:col>
      <xdr:colOff>187325</xdr:colOff>
      <xdr:row>76</xdr:row>
      <xdr:rowOff>144145</xdr:rowOff>
    </xdr:to>
    <xdr:cxnSp macro="">
      <xdr:nvCxnSpPr>
        <xdr:cNvPr id="369" name="直線コネクタ 368"/>
        <xdr:cNvCxnSpPr/>
      </xdr:nvCxnSpPr>
      <xdr:spPr>
        <a:xfrm>
          <a:off x="3098800" y="131171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86995</xdr:rowOff>
    </xdr:from>
    <xdr:to>
      <xdr:col>15</xdr:col>
      <xdr:colOff>98425</xdr:colOff>
      <xdr:row>77</xdr:row>
      <xdr:rowOff>6986</xdr:rowOff>
    </xdr:to>
    <xdr:cxnSp macro="">
      <xdr:nvCxnSpPr>
        <xdr:cNvPr id="372" name="直線コネクタ 371"/>
        <xdr:cNvCxnSpPr/>
      </xdr:nvCxnSpPr>
      <xdr:spPr>
        <a:xfrm flipV="1">
          <a:off x="2209800" y="131171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6986</xdr:rowOff>
    </xdr:from>
    <xdr:to>
      <xdr:col>11</xdr:col>
      <xdr:colOff>9525</xdr:colOff>
      <xdr:row>77</xdr:row>
      <xdr:rowOff>6986</xdr:rowOff>
    </xdr:to>
    <xdr:cxnSp macro="">
      <xdr:nvCxnSpPr>
        <xdr:cNvPr id="375" name="直線コネクタ 374"/>
        <xdr:cNvCxnSpPr/>
      </xdr:nvCxnSpPr>
      <xdr:spPr>
        <a:xfrm>
          <a:off x="1320800" y="1320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5" name="楕円 384"/>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6"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93345</xdr:rowOff>
    </xdr:from>
    <xdr:to>
      <xdr:col>20</xdr:col>
      <xdr:colOff>38100</xdr:colOff>
      <xdr:row>77</xdr:row>
      <xdr:rowOff>23495</xdr:rowOff>
    </xdr:to>
    <xdr:sp macro="" textlink="">
      <xdr:nvSpPr>
        <xdr:cNvPr id="387" name="楕円 386"/>
        <xdr:cNvSpPr/>
      </xdr:nvSpPr>
      <xdr:spPr>
        <a:xfrm>
          <a:off x="3937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88" name="テキスト ボックス 387"/>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36195</xdr:rowOff>
    </xdr:from>
    <xdr:to>
      <xdr:col>15</xdr:col>
      <xdr:colOff>149225</xdr:colOff>
      <xdr:row>76</xdr:row>
      <xdr:rowOff>137795</xdr:rowOff>
    </xdr:to>
    <xdr:sp macro="" textlink="">
      <xdr:nvSpPr>
        <xdr:cNvPr id="389" name="楕円 388"/>
        <xdr:cNvSpPr/>
      </xdr:nvSpPr>
      <xdr:spPr>
        <a:xfrm>
          <a:off x="3048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147972</xdr:rowOff>
    </xdr:from>
    <xdr:ext cx="762000" cy="259045"/>
    <xdr:sp macro="" textlink="">
      <xdr:nvSpPr>
        <xdr:cNvPr id="390" name="テキスト ボックス 389"/>
        <xdr:cNvSpPr txBox="1"/>
      </xdr:nvSpPr>
      <xdr:spPr>
        <a:xfrm>
          <a:off x="2717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127636</xdr:rowOff>
    </xdr:from>
    <xdr:to>
      <xdr:col>11</xdr:col>
      <xdr:colOff>60325</xdr:colOff>
      <xdr:row>77</xdr:row>
      <xdr:rowOff>57786</xdr:rowOff>
    </xdr:to>
    <xdr:sp macro="" textlink="">
      <xdr:nvSpPr>
        <xdr:cNvPr id="391" name="楕円 390"/>
        <xdr:cNvSpPr/>
      </xdr:nvSpPr>
      <xdr:spPr>
        <a:xfrm>
          <a:off x="2159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42563</xdr:rowOff>
    </xdr:from>
    <xdr:ext cx="762000" cy="259045"/>
    <xdr:sp macro="" textlink="">
      <xdr:nvSpPr>
        <xdr:cNvPr id="392" name="テキスト ボックス 391"/>
        <xdr:cNvSpPr txBox="1"/>
      </xdr:nvSpPr>
      <xdr:spPr>
        <a:xfrm>
          <a:off x="1828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127636</xdr:rowOff>
    </xdr:from>
    <xdr:to>
      <xdr:col>6</xdr:col>
      <xdr:colOff>171450</xdr:colOff>
      <xdr:row>77</xdr:row>
      <xdr:rowOff>57786</xdr:rowOff>
    </xdr:to>
    <xdr:sp macro="" textlink="">
      <xdr:nvSpPr>
        <xdr:cNvPr id="393" name="楕円 392"/>
        <xdr:cNvSpPr/>
      </xdr:nvSpPr>
      <xdr:spPr>
        <a:xfrm>
          <a:off x="1270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42563</xdr:rowOff>
    </xdr:from>
    <xdr:ext cx="762000" cy="259045"/>
    <xdr:sp macro="" textlink="">
      <xdr:nvSpPr>
        <xdr:cNvPr id="394" name="テキスト ボックス 393"/>
        <xdr:cNvSpPr txBox="1"/>
      </xdr:nvSpPr>
      <xdr:spPr>
        <a:xfrm>
          <a:off x="939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前年度と同値であるが、類似団体内平均値を上回っている。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類似団体との乖離の主な要因は、「補助費等」であるため、一部事務組合への負担金の抑制や補助金の適正化を図ることにより補助費等の抑制に努める。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5842</xdr:rowOff>
    </xdr:to>
    <xdr:cxnSp macro="">
      <xdr:nvCxnSpPr>
        <xdr:cNvPr id="425" name="直線コネクタ 424"/>
        <xdr:cNvCxnSpPr/>
      </xdr:nvCxnSpPr>
      <xdr:spPr>
        <a:xfrm>
          <a:off x="15671800" y="1320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5842</xdr:rowOff>
    </xdr:to>
    <xdr:cxnSp macro="">
      <xdr:nvCxnSpPr>
        <xdr:cNvPr id="428" name="直線コネクタ 427"/>
        <xdr:cNvCxnSpPr/>
      </xdr:nvCxnSpPr>
      <xdr:spPr>
        <a:xfrm>
          <a:off x="14782800" y="13125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94996</xdr:rowOff>
    </xdr:to>
    <xdr:cxnSp macro="">
      <xdr:nvCxnSpPr>
        <xdr:cNvPr id="431" name="直線コネクタ 430"/>
        <xdr:cNvCxnSpPr/>
      </xdr:nvCxnSpPr>
      <xdr:spPr>
        <a:xfrm>
          <a:off x="13893800" y="13097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67563</xdr:rowOff>
    </xdr:to>
    <xdr:cxnSp macro="">
      <xdr:nvCxnSpPr>
        <xdr:cNvPr id="434" name="直線コネクタ 433"/>
        <xdr:cNvCxnSpPr/>
      </xdr:nvCxnSpPr>
      <xdr:spPr>
        <a:xfrm>
          <a:off x="13004800" y="129926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4" name="楕円 443"/>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98569</xdr:rowOff>
    </xdr:from>
    <xdr:ext cx="762000" cy="259045"/>
    <xdr:sp macro="" textlink="">
      <xdr:nvSpPr>
        <xdr:cNvPr id="445" name="公債費以外該当値テキスト"/>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46" name="楕円 445"/>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47" name="テキスト ボックス 44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48" name="楕円 447"/>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130573</xdr:rowOff>
    </xdr:from>
    <xdr:ext cx="762000" cy="259045"/>
    <xdr:sp macro="" textlink="">
      <xdr:nvSpPr>
        <xdr:cNvPr id="449" name="テキスト ボックス 448"/>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0" name="楕円 449"/>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1" name="テキスト ボックス 450"/>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2" name="楕円 451"/>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3" name="テキスト ボックス 45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26688</xdr:rowOff>
    </xdr:from>
    <xdr:to>
      <xdr:col>29</xdr:col>
      <xdr:colOff>127000</xdr:colOff>
      <xdr:row>16</xdr:row>
      <xdr:rowOff>63003</xdr:rowOff>
    </xdr:to>
    <xdr:cxnSp macro="">
      <xdr:nvCxnSpPr>
        <xdr:cNvPr id="52" name="直線コネクタ 51"/>
        <xdr:cNvCxnSpPr/>
      </xdr:nvCxnSpPr>
      <xdr:spPr bwMode="auto">
        <a:xfrm flipV="1">
          <a:off x="5003800" y="2817513"/>
          <a:ext cx="647700" cy="3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31211</xdr:rowOff>
    </xdr:from>
    <xdr:to>
      <xdr:col>26</xdr:col>
      <xdr:colOff>50800</xdr:colOff>
      <xdr:row>16</xdr:row>
      <xdr:rowOff>63003</xdr:rowOff>
    </xdr:to>
    <xdr:cxnSp macro="">
      <xdr:nvCxnSpPr>
        <xdr:cNvPr id="55" name="直線コネクタ 54"/>
        <xdr:cNvCxnSpPr/>
      </xdr:nvCxnSpPr>
      <xdr:spPr bwMode="auto">
        <a:xfrm>
          <a:off x="4305300" y="2822036"/>
          <a:ext cx="698500" cy="3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31211</xdr:rowOff>
    </xdr:from>
    <xdr:to>
      <xdr:col>22</xdr:col>
      <xdr:colOff>114300</xdr:colOff>
      <xdr:row>16</xdr:row>
      <xdr:rowOff>56373</xdr:rowOff>
    </xdr:to>
    <xdr:cxnSp macro="">
      <xdr:nvCxnSpPr>
        <xdr:cNvPr id="58" name="直線コネクタ 57"/>
        <xdr:cNvCxnSpPr/>
      </xdr:nvCxnSpPr>
      <xdr:spPr bwMode="auto">
        <a:xfrm flipV="1">
          <a:off x="3606800" y="2822036"/>
          <a:ext cx="698500" cy="2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56373</xdr:rowOff>
    </xdr:from>
    <xdr:to>
      <xdr:col>18</xdr:col>
      <xdr:colOff>177800</xdr:colOff>
      <xdr:row>16</xdr:row>
      <xdr:rowOff>108217</xdr:rowOff>
    </xdr:to>
    <xdr:cxnSp macro="">
      <xdr:nvCxnSpPr>
        <xdr:cNvPr id="61" name="直線コネクタ 60"/>
        <xdr:cNvCxnSpPr/>
      </xdr:nvCxnSpPr>
      <xdr:spPr bwMode="auto">
        <a:xfrm flipV="1">
          <a:off x="2908300" y="2847198"/>
          <a:ext cx="698500" cy="5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147338</xdr:rowOff>
    </xdr:from>
    <xdr:to>
      <xdr:col>29</xdr:col>
      <xdr:colOff>177800</xdr:colOff>
      <xdr:row>16</xdr:row>
      <xdr:rowOff>77488</xdr:rowOff>
    </xdr:to>
    <xdr:sp macro="" textlink="">
      <xdr:nvSpPr>
        <xdr:cNvPr id="71" name="楕円 70"/>
        <xdr:cNvSpPr/>
      </xdr:nvSpPr>
      <xdr:spPr bwMode="auto">
        <a:xfrm>
          <a:off x="5600700" y="276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163865</xdr:rowOff>
    </xdr:from>
    <xdr:ext cx="762000" cy="259045"/>
    <xdr:sp macro="" textlink="">
      <xdr:nvSpPr>
        <xdr:cNvPr id="72" name="人口1人当たり決算額の推移該当値テキスト130"/>
        <xdr:cNvSpPr txBox="1"/>
      </xdr:nvSpPr>
      <xdr:spPr>
        <a:xfrm>
          <a:off x="5740400" y="261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12203</xdr:rowOff>
    </xdr:from>
    <xdr:to>
      <xdr:col>26</xdr:col>
      <xdr:colOff>101600</xdr:colOff>
      <xdr:row>16</xdr:row>
      <xdr:rowOff>113803</xdr:rowOff>
    </xdr:to>
    <xdr:sp macro="" textlink="">
      <xdr:nvSpPr>
        <xdr:cNvPr id="73" name="楕円 72"/>
        <xdr:cNvSpPr/>
      </xdr:nvSpPr>
      <xdr:spPr bwMode="auto">
        <a:xfrm>
          <a:off x="4953000" y="280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123980</xdr:rowOff>
    </xdr:from>
    <xdr:ext cx="736600" cy="259045"/>
    <xdr:sp macro="" textlink="">
      <xdr:nvSpPr>
        <xdr:cNvPr id="74" name="テキスト ボックス 73"/>
        <xdr:cNvSpPr txBox="1"/>
      </xdr:nvSpPr>
      <xdr:spPr>
        <a:xfrm>
          <a:off x="4622800" y="25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151861</xdr:rowOff>
    </xdr:from>
    <xdr:to>
      <xdr:col>22</xdr:col>
      <xdr:colOff>165100</xdr:colOff>
      <xdr:row>16</xdr:row>
      <xdr:rowOff>82011</xdr:rowOff>
    </xdr:to>
    <xdr:sp macro="" textlink="">
      <xdr:nvSpPr>
        <xdr:cNvPr id="75" name="楕円 74"/>
        <xdr:cNvSpPr/>
      </xdr:nvSpPr>
      <xdr:spPr bwMode="auto">
        <a:xfrm>
          <a:off x="4254500" y="277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92188</xdr:rowOff>
    </xdr:from>
    <xdr:ext cx="762000" cy="259045"/>
    <xdr:sp macro="" textlink="">
      <xdr:nvSpPr>
        <xdr:cNvPr id="76" name="テキスト ボックス 75"/>
        <xdr:cNvSpPr txBox="1"/>
      </xdr:nvSpPr>
      <xdr:spPr>
        <a:xfrm>
          <a:off x="3924300" y="254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5573</xdr:rowOff>
    </xdr:from>
    <xdr:to>
      <xdr:col>19</xdr:col>
      <xdr:colOff>38100</xdr:colOff>
      <xdr:row>16</xdr:row>
      <xdr:rowOff>107173</xdr:rowOff>
    </xdr:to>
    <xdr:sp macro="" textlink="">
      <xdr:nvSpPr>
        <xdr:cNvPr id="77" name="楕円 76"/>
        <xdr:cNvSpPr/>
      </xdr:nvSpPr>
      <xdr:spPr bwMode="auto">
        <a:xfrm>
          <a:off x="3556000" y="279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117350</xdr:rowOff>
    </xdr:from>
    <xdr:ext cx="762000" cy="259045"/>
    <xdr:sp macro="" textlink="">
      <xdr:nvSpPr>
        <xdr:cNvPr id="78" name="テキスト ボックス 77"/>
        <xdr:cNvSpPr txBox="1"/>
      </xdr:nvSpPr>
      <xdr:spPr>
        <a:xfrm>
          <a:off x="3225800" y="256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57417</xdr:rowOff>
    </xdr:from>
    <xdr:to>
      <xdr:col>15</xdr:col>
      <xdr:colOff>101600</xdr:colOff>
      <xdr:row>16</xdr:row>
      <xdr:rowOff>159017</xdr:rowOff>
    </xdr:to>
    <xdr:sp macro="" textlink="">
      <xdr:nvSpPr>
        <xdr:cNvPr id="79" name="楕円 78"/>
        <xdr:cNvSpPr/>
      </xdr:nvSpPr>
      <xdr:spPr bwMode="auto">
        <a:xfrm>
          <a:off x="2857500" y="2848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169194</xdr:rowOff>
    </xdr:from>
    <xdr:ext cx="762000" cy="259045"/>
    <xdr:sp macro="" textlink="">
      <xdr:nvSpPr>
        <xdr:cNvPr id="80" name="テキスト ボックス 79"/>
        <xdr:cNvSpPr txBox="1"/>
      </xdr:nvSpPr>
      <xdr:spPr>
        <a:xfrm>
          <a:off x="2527300" y="261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13432</xdr:rowOff>
    </xdr:from>
    <xdr:to>
      <xdr:col>29</xdr:col>
      <xdr:colOff>127000</xdr:colOff>
      <xdr:row>36</xdr:row>
      <xdr:rowOff>49139</xdr:rowOff>
    </xdr:to>
    <xdr:cxnSp macro="">
      <xdr:nvCxnSpPr>
        <xdr:cNvPr id="112" name="直線コネクタ 111"/>
        <xdr:cNvCxnSpPr/>
      </xdr:nvCxnSpPr>
      <xdr:spPr bwMode="auto">
        <a:xfrm>
          <a:off x="5003800" y="6966682"/>
          <a:ext cx="6477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33916</xdr:rowOff>
    </xdr:from>
    <xdr:ext cx="762000" cy="259045"/>
    <xdr:sp macro="" textlink="">
      <xdr:nvSpPr>
        <xdr:cNvPr id="113" name="人口1人当たり決算額の推移平均値テキスト445"/>
        <xdr:cNvSpPr txBox="1"/>
      </xdr:nvSpPr>
      <xdr:spPr>
        <a:xfrm>
          <a:off x="5740400" y="6987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13432</xdr:rowOff>
    </xdr:from>
    <xdr:to>
      <xdr:col>26</xdr:col>
      <xdr:colOff>50800</xdr:colOff>
      <xdr:row>36</xdr:row>
      <xdr:rowOff>34097</xdr:rowOff>
    </xdr:to>
    <xdr:cxnSp macro="">
      <xdr:nvCxnSpPr>
        <xdr:cNvPr id="115" name="直線コネクタ 114"/>
        <xdr:cNvCxnSpPr/>
      </xdr:nvCxnSpPr>
      <xdr:spPr bwMode="auto">
        <a:xfrm flipV="1">
          <a:off x="4305300" y="6966682"/>
          <a:ext cx="698500" cy="2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327711</xdr:rowOff>
    </xdr:from>
    <xdr:to>
      <xdr:col>22</xdr:col>
      <xdr:colOff>114300</xdr:colOff>
      <xdr:row>36</xdr:row>
      <xdr:rowOff>34097</xdr:rowOff>
    </xdr:to>
    <xdr:cxnSp macro="">
      <xdr:nvCxnSpPr>
        <xdr:cNvPr id="118" name="直線コネクタ 117"/>
        <xdr:cNvCxnSpPr/>
      </xdr:nvCxnSpPr>
      <xdr:spPr bwMode="auto">
        <a:xfrm>
          <a:off x="3606800" y="6938061"/>
          <a:ext cx="698500" cy="4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266857</xdr:rowOff>
    </xdr:from>
    <xdr:to>
      <xdr:col>18</xdr:col>
      <xdr:colOff>177800</xdr:colOff>
      <xdr:row>35</xdr:row>
      <xdr:rowOff>327711</xdr:rowOff>
    </xdr:to>
    <xdr:cxnSp macro="">
      <xdr:nvCxnSpPr>
        <xdr:cNvPr id="121" name="直線コネクタ 120"/>
        <xdr:cNvCxnSpPr/>
      </xdr:nvCxnSpPr>
      <xdr:spPr bwMode="auto">
        <a:xfrm>
          <a:off x="2908300" y="6877207"/>
          <a:ext cx="698500" cy="60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341239</xdr:rowOff>
    </xdr:from>
    <xdr:to>
      <xdr:col>29</xdr:col>
      <xdr:colOff>177800</xdr:colOff>
      <xdr:row>36</xdr:row>
      <xdr:rowOff>99939</xdr:rowOff>
    </xdr:to>
    <xdr:sp macro="" textlink="">
      <xdr:nvSpPr>
        <xdr:cNvPr id="131" name="楕円 130"/>
        <xdr:cNvSpPr/>
      </xdr:nvSpPr>
      <xdr:spPr bwMode="auto">
        <a:xfrm>
          <a:off x="5600700" y="695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186316</xdr:rowOff>
    </xdr:from>
    <xdr:ext cx="762000" cy="259045"/>
    <xdr:sp macro="" textlink="">
      <xdr:nvSpPr>
        <xdr:cNvPr id="132" name="人口1人当たり決算額の推移該当値テキスト445"/>
        <xdr:cNvSpPr txBox="1"/>
      </xdr:nvSpPr>
      <xdr:spPr>
        <a:xfrm>
          <a:off x="5740400" y="679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305532</xdr:rowOff>
    </xdr:from>
    <xdr:to>
      <xdr:col>26</xdr:col>
      <xdr:colOff>101600</xdr:colOff>
      <xdr:row>36</xdr:row>
      <xdr:rowOff>64232</xdr:rowOff>
    </xdr:to>
    <xdr:sp macro="" textlink="">
      <xdr:nvSpPr>
        <xdr:cNvPr id="133" name="楕円 132"/>
        <xdr:cNvSpPr/>
      </xdr:nvSpPr>
      <xdr:spPr bwMode="auto">
        <a:xfrm>
          <a:off x="4953000" y="69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74409</xdr:rowOff>
    </xdr:from>
    <xdr:ext cx="736600" cy="259045"/>
    <xdr:sp macro="" textlink="">
      <xdr:nvSpPr>
        <xdr:cNvPr id="134" name="テキスト ボックス 133"/>
        <xdr:cNvSpPr txBox="1"/>
      </xdr:nvSpPr>
      <xdr:spPr>
        <a:xfrm>
          <a:off x="4622800" y="668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326197</xdr:rowOff>
    </xdr:from>
    <xdr:to>
      <xdr:col>22</xdr:col>
      <xdr:colOff>165100</xdr:colOff>
      <xdr:row>36</xdr:row>
      <xdr:rowOff>84897</xdr:rowOff>
    </xdr:to>
    <xdr:sp macro="" textlink="">
      <xdr:nvSpPr>
        <xdr:cNvPr id="135" name="楕円 134"/>
        <xdr:cNvSpPr/>
      </xdr:nvSpPr>
      <xdr:spPr bwMode="auto">
        <a:xfrm>
          <a:off x="4254500" y="693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95074</xdr:rowOff>
    </xdr:from>
    <xdr:ext cx="762000" cy="259045"/>
    <xdr:sp macro="" textlink="">
      <xdr:nvSpPr>
        <xdr:cNvPr id="136" name="テキスト ボックス 135"/>
        <xdr:cNvSpPr txBox="1"/>
      </xdr:nvSpPr>
      <xdr:spPr>
        <a:xfrm>
          <a:off x="3924300" y="670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276911</xdr:rowOff>
    </xdr:from>
    <xdr:to>
      <xdr:col>19</xdr:col>
      <xdr:colOff>38100</xdr:colOff>
      <xdr:row>36</xdr:row>
      <xdr:rowOff>35611</xdr:rowOff>
    </xdr:to>
    <xdr:sp macro="" textlink="">
      <xdr:nvSpPr>
        <xdr:cNvPr id="137" name="楕円 136"/>
        <xdr:cNvSpPr/>
      </xdr:nvSpPr>
      <xdr:spPr bwMode="auto">
        <a:xfrm>
          <a:off x="3556000" y="688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45788</xdr:rowOff>
    </xdr:from>
    <xdr:ext cx="762000" cy="259045"/>
    <xdr:sp macro="" textlink="">
      <xdr:nvSpPr>
        <xdr:cNvPr id="138" name="テキスト ボックス 137"/>
        <xdr:cNvSpPr txBox="1"/>
      </xdr:nvSpPr>
      <xdr:spPr>
        <a:xfrm>
          <a:off x="3225800" y="66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216057</xdr:rowOff>
    </xdr:from>
    <xdr:to>
      <xdr:col>15</xdr:col>
      <xdr:colOff>101600</xdr:colOff>
      <xdr:row>35</xdr:row>
      <xdr:rowOff>317657</xdr:rowOff>
    </xdr:to>
    <xdr:sp macro="" textlink="">
      <xdr:nvSpPr>
        <xdr:cNvPr id="139" name="楕円 138"/>
        <xdr:cNvSpPr/>
      </xdr:nvSpPr>
      <xdr:spPr bwMode="auto">
        <a:xfrm>
          <a:off x="2857500" y="682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327834</xdr:rowOff>
    </xdr:from>
    <xdr:ext cx="762000" cy="259045"/>
    <xdr:sp macro="" textlink="">
      <xdr:nvSpPr>
        <xdr:cNvPr id="140" name="テキスト ボックス 139"/>
        <xdr:cNvSpPr txBox="1"/>
      </xdr:nvSpPr>
      <xdr:spPr>
        <a:xfrm>
          <a:off x="2527300" y="659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52,701
51,689
146.77
25,537,015
24,277,073
655,279
14,026,017
20,238,081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131797</xdr:rowOff>
    </xdr:from>
    <xdr:to>
      <xdr:col>24</xdr:col>
      <xdr:colOff>63500</xdr:colOff>
      <xdr:row>36</xdr:row>
      <xdr:rowOff>140827</xdr:rowOff>
    </xdr:to>
    <xdr:cxnSp macro="">
      <xdr:nvCxnSpPr>
        <xdr:cNvPr id="63" name="直線コネクタ 62"/>
        <xdr:cNvCxnSpPr/>
      </xdr:nvCxnSpPr>
      <xdr:spPr>
        <a:xfrm>
          <a:off x="3797300" y="6303997"/>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118963</xdr:rowOff>
    </xdr:from>
    <xdr:to>
      <xdr:col>19</xdr:col>
      <xdr:colOff>177800</xdr:colOff>
      <xdr:row>36</xdr:row>
      <xdr:rowOff>131797</xdr:rowOff>
    </xdr:to>
    <xdr:cxnSp macro="">
      <xdr:nvCxnSpPr>
        <xdr:cNvPr id="66" name="直線コネクタ 65"/>
        <xdr:cNvCxnSpPr/>
      </xdr:nvCxnSpPr>
      <xdr:spPr>
        <a:xfrm>
          <a:off x="2908300" y="629116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118963</xdr:rowOff>
    </xdr:from>
    <xdr:to>
      <xdr:col>15</xdr:col>
      <xdr:colOff>50800</xdr:colOff>
      <xdr:row>36</xdr:row>
      <xdr:rowOff>134932</xdr:rowOff>
    </xdr:to>
    <xdr:cxnSp macro="">
      <xdr:nvCxnSpPr>
        <xdr:cNvPr id="69" name="直線コネクタ 68"/>
        <xdr:cNvCxnSpPr/>
      </xdr:nvCxnSpPr>
      <xdr:spPr>
        <a:xfrm flipV="1">
          <a:off x="2019300" y="6291163"/>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134932</xdr:rowOff>
    </xdr:from>
    <xdr:to>
      <xdr:col>10</xdr:col>
      <xdr:colOff>114300</xdr:colOff>
      <xdr:row>37</xdr:row>
      <xdr:rowOff>15946</xdr:rowOff>
    </xdr:to>
    <xdr:cxnSp macro="">
      <xdr:nvCxnSpPr>
        <xdr:cNvPr id="72" name="直線コネクタ 71"/>
        <xdr:cNvCxnSpPr/>
      </xdr:nvCxnSpPr>
      <xdr:spPr>
        <a:xfrm flipV="1">
          <a:off x="1130300" y="6307132"/>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90027</xdr:rowOff>
    </xdr:from>
    <xdr:to>
      <xdr:col>24</xdr:col>
      <xdr:colOff>114300</xdr:colOff>
      <xdr:row>37</xdr:row>
      <xdr:rowOff>20177</xdr:rowOff>
    </xdr:to>
    <xdr:sp macro="" textlink="">
      <xdr:nvSpPr>
        <xdr:cNvPr id="82" name="楕円 81"/>
        <xdr:cNvSpPr/>
      </xdr:nvSpPr>
      <xdr:spPr>
        <a:xfrm>
          <a:off x="4584700" y="6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68454</xdr:rowOff>
    </xdr:from>
    <xdr:ext cx="534377" cy="259045"/>
    <xdr:sp macro="" textlink="">
      <xdr:nvSpPr>
        <xdr:cNvPr id="83" name="人件費該当値テキスト"/>
        <xdr:cNvSpPr txBox="1"/>
      </xdr:nvSpPr>
      <xdr:spPr>
        <a:xfrm>
          <a:off x="4686300" y="62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80997</xdr:rowOff>
    </xdr:from>
    <xdr:to>
      <xdr:col>20</xdr:col>
      <xdr:colOff>38100</xdr:colOff>
      <xdr:row>37</xdr:row>
      <xdr:rowOff>11147</xdr:rowOff>
    </xdr:to>
    <xdr:sp macro="" textlink="">
      <xdr:nvSpPr>
        <xdr:cNvPr id="84" name="楕円 83"/>
        <xdr:cNvSpPr/>
      </xdr:nvSpPr>
      <xdr:spPr>
        <a:xfrm>
          <a:off x="3746500" y="62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2274</xdr:rowOff>
    </xdr:from>
    <xdr:ext cx="534377" cy="259045"/>
    <xdr:sp macro="" textlink="">
      <xdr:nvSpPr>
        <xdr:cNvPr id="85" name="テキスト ボックス 84"/>
        <xdr:cNvSpPr txBox="1"/>
      </xdr:nvSpPr>
      <xdr:spPr>
        <a:xfrm>
          <a:off x="3530111" y="63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68163</xdr:rowOff>
    </xdr:from>
    <xdr:to>
      <xdr:col>15</xdr:col>
      <xdr:colOff>101600</xdr:colOff>
      <xdr:row>36</xdr:row>
      <xdr:rowOff>169763</xdr:rowOff>
    </xdr:to>
    <xdr:sp macro="" textlink="">
      <xdr:nvSpPr>
        <xdr:cNvPr id="86" name="楕円 85"/>
        <xdr:cNvSpPr/>
      </xdr:nvSpPr>
      <xdr:spPr>
        <a:xfrm>
          <a:off x="2857500" y="62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160890</xdr:rowOff>
    </xdr:from>
    <xdr:ext cx="534377" cy="259045"/>
    <xdr:sp macro="" textlink="">
      <xdr:nvSpPr>
        <xdr:cNvPr id="87" name="テキスト ボックス 86"/>
        <xdr:cNvSpPr txBox="1"/>
      </xdr:nvSpPr>
      <xdr:spPr>
        <a:xfrm>
          <a:off x="2641111" y="633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84132</xdr:rowOff>
    </xdr:from>
    <xdr:to>
      <xdr:col>10</xdr:col>
      <xdr:colOff>165100</xdr:colOff>
      <xdr:row>37</xdr:row>
      <xdr:rowOff>14282</xdr:rowOff>
    </xdr:to>
    <xdr:sp macro="" textlink="">
      <xdr:nvSpPr>
        <xdr:cNvPr id="88" name="楕円 87"/>
        <xdr:cNvSpPr/>
      </xdr:nvSpPr>
      <xdr:spPr>
        <a:xfrm>
          <a:off x="1968500" y="62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30809</xdr:rowOff>
    </xdr:from>
    <xdr:ext cx="534377" cy="259045"/>
    <xdr:sp macro="" textlink="">
      <xdr:nvSpPr>
        <xdr:cNvPr id="89" name="テキスト ボックス 88"/>
        <xdr:cNvSpPr txBox="1"/>
      </xdr:nvSpPr>
      <xdr:spPr>
        <a:xfrm>
          <a:off x="1752111" y="60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136596</xdr:rowOff>
    </xdr:from>
    <xdr:to>
      <xdr:col>6</xdr:col>
      <xdr:colOff>38100</xdr:colOff>
      <xdr:row>37</xdr:row>
      <xdr:rowOff>66746</xdr:rowOff>
    </xdr:to>
    <xdr:sp macro="" textlink="">
      <xdr:nvSpPr>
        <xdr:cNvPr id="90" name="楕円 89"/>
        <xdr:cNvSpPr/>
      </xdr:nvSpPr>
      <xdr:spPr>
        <a:xfrm>
          <a:off x="1079500" y="630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83273</xdr:rowOff>
    </xdr:from>
    <xdr:ext cx="534377" cy="259045"/>
    <xdr:sp macro="" textlink="">
      <xdr:nvSpPr>
        <xdr:cNvPr id="91" name="テキスト ボックス 90"/>
        <xdr:cNvSpPr txBox="1"/>
      </xdr:nvSpPr>
      <xdr:spPr>
        <a:xfrm>
          <a:off x="863111" y="60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60310</xdr:rowOff>
    </xdr:from>
    <xdr:to>
      <xdr:col>24</xdr:col>
      <xdr:colOff>63500</xdr:colOff>
      <xdr:row>56</xdr:row>
      <xdr:rowOff>107908</xdr:rowOff>
    </xdr:to>
    <xdr:cxnSp macro="">
      <xdr:nvCxnSpPr>
        <xdr:cNvPr id="123" name="直線コネクタ 122"/>
        <xdr:cNvCxnSpPr/>
      </xdr:nvCxnSpPr>
      <xdr:spPr>
        <a:xfrm flipV="1">
          <a:off x="3797300" y="9661510"/>
          <a:ext cx="838200" cy="4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88134</xdr:rowOff>
    </xdr:from>
    <xdr:to>
      <xdr:col>19</xdr:col>
      <xdr:colOff>177800</xdr:colOff>
      <xdr:row>56</xdr:row>
      <xdr:rowOff>107908</xdr:rowOff>
    </xdr:to>
    <xdr:cxnSp macro="">
      <xdr:nvCxnSpPr>
        <xdr:cNvPr id="126" name="直線コネクタ 125"/>
        <xdr:cNvCxnSpPr/>
      </xdr:nvCxnSpPr>
      <xdr:spPr>
        <a:xfrm>
          <a:off x="2908300" y="968933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88134</xdr:rowOff>
    </xdr:from>
    <xdr:to>
      <xdr:col>15</xdr:col>
      <xdr:colOff>50800</xdr:colOff>
      <xdr:row>56</xdr:row>
      <xdr:rowOff>99433</xdr:rowOff>
    </xdr:to>
    <xdr:cxnSp macro="">
      <xdr:nvCxnSpPr>
        <xdr:cNvPr id="129" name="直線コネクタ 128"/>
        <xdr:cNvCxnSpPr/>
      </xdr:nvCxnSpPr>
      <xdr:spPr>
        <a:xfrm flipV="1">
          <a:off x="2019300" y="9689334"/>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99433</xdr:rowOff>
    </xdr:from>
    <xdr:to>
      <xdr:col>10</xdr:col>
      <xdr:colOff>114300</xdr:colOff>
      <xdr:row>56</xdr:row>
      <xdr:rowOff>131764</xdr:rowOff>
    </xdr:to>
    <xdr:cxnSp macro="">
      <xdr:nvCxnSpPr>
        <xdr:cNvPr id="132" name="直線コネクタ 131"/>
        <xdr:cNvCxnSpPr/>
      </xdr:nvCxnSpPr>
      <xdr:spPr>
        <a:xfrm flipV="1">
          <a:off x="1130300" y="9700633"/>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9510</xdr:rowOff>
    </xdr:from>
    <xdr:to>
      <xdr:col>24</xdr:col>
      <xdr:colOff>114300</xdr:colOff>
      <xdr:row>56</xdr:row>
      <xdr:rowOff>111110</xdr:rowOff>
    </xdr:to>
    <xdr:sp macro="" textlink="">
      <xdr:nvSpPr>
        <xdr:cNvPr id="142" name="楕円 141"/>
        <xdr:cNvSpPr/>
      </xdr:nvSpPr>
      <xdr:spPr>
        <a:xfrm>
          <a:off x="4584700" y="96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159387</xdr:rowOff>
    </xdr:from>
    <xdr:ext cx="534377" cy="259045"/>
    <xdr:sp macro="" textlink="">
      <xdr:nvSpPr>
        <xdr:cNvPr id="143" name="物件費該当値テキスト"/>
        <xdr:cNvSpPr txBox="1"/>
      </xdr:nvSpPr>
      <xdr:spPr>
        <a:xfrm>
          <a:off x="4686300" y="95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57108</xdr:rowOff>
    </xdr:from>
    <xdr:to>
      <xdr:col>20</xdr:col>
      <xdr:colOff>38100</xdr:colOff>
      <xdr:row>56</xdr:row>
      <xdr:rowOff>158708</xdr:rowOff>
    </xdr:to>
    <xdr:sp macro="" textlink="">
      <xdr:nvSpPr>
        <xdr:cNvPr id="144" name="楕円 143"/>
        <xdr:cNvSpPr/>
      </xdr:nvSpPr>
      <xdr:spPr>
        <a:xfrm>
          <a:off x="3746500" y="96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149835</xdr:rowOff>
    </xdr:from>
    <xdr:ext cx="534377" cy="259045"/>
    <xdr:sp macro="" textlink="">
      <xdr:nvSpPr>
        <xdr:cNvPr id="145" name="テキスト ボックス 144"/>
        <xdr:cNvSpPr txBox="1"/>
      </xdr:nvSpPr>
      <xdr:spPr>
        <a:xfrm>
          <a:off x="3530111" y="975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37334</xdr:rowOff>
    </xdr:from>
    <xdr:to>
      <xdr:col>15</xdr:col>
      <xdr:colOff>101600</xdr:colOff>
      <xdr:row>56</xdr:row>
      <xdr:rowOff>138934</xdr:rowOff>
    </xdr:to>
    <xdr:sp macro="" textlink="">
      <xdr:nvSpPr>
        <xdr:cNvPr id="146" name="楕円 145"/>
        <xdr:cNvSpPr/>
      </xdr:nvSpPr>
      <xdr:spPr>
        <a:xfrm>
          <a:off x="2857500" y="963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130061</xdr:rowOff>
    </xdr:from>
    <xdr:ext cx="534377" cy="259045"/>
    <xdr:sp macro="" textlink="">
      <xdr:nvSpPr>
        <xdr:cNvPr id="147" name="テキスト ボックス 146"/>
        <xdr:cNvSpPr txBox="1"/>
      </xdr:nvSpPr>
      <xdr:spPr>
        <a:xfrm>
          <a:off x="2641111" y="9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48633</xdr:rowOff>
    </xdr:from>
    <xdr:to>
      <xdr:col>10</xdr:col>
      <xdr:colOff>165100</xdr:colOff>
      <xdr:row>56</xdr:row>
      <xdr:rowOff>150233</xdr:rowOff>
    </xdr:to>
    <xdr:sp macro="" textlink="">
      <xdr:nvSpPr>
        <xdr:cNvPr id="148" name="楕円 147"/>
        <xdr:cNvSpPr/>
      </xdr:nvSpPr>
      <xdr:spPr>
        <a:xfrm>
          <a:off x="1968500" y="96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141360</xdr:rowOff>
    </xdr:from>
    <xdr:ext cx="534377" cy="259045"/>
    <xdr:sp macro="" textlink="">
      <xdr:nvSpPr>
        <xdr:cNvPr id="149" name="テキスト ボックス 148"/>
        <xdr:cNvSpPr txBox="1"/>
      </xdr:nvSpPr>
      <xdr:spPr>
        <a:xfrm>
          <a:off x="1752111" y="97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80964</xdr:rowOff>
    </xdr:from>
    <xdr:to>
      <xdr:col>6</xdr:col>
      <xdr:colOff>38100</xdr:colOff>
      <xdr:row>57</xdr:row>
      <xdr:rowOff>11114</xdr:rowOff>
    </xdr:to>
    <xdr:sp macro="" textlink="">
      <xdr:nvSpPr>
        <xdr:cNvPr id="150" name="楕円 149"/>
        <xdr:cNvSpPr/>
      </xdr:nvSpPr>
      <xdr:spPr>
        <a:xfrm>
          <a:off x="1079500" y="96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2241</xdr:rowOff>
    </xdr:from>
    <xdr:ext cx="534377" cy="259045"/>
    <xdr:sp macro="" textlink="">
      <xdr:nvSpPr>
        <xdr:cNvPr id="151" name="テキスト ボックス 150"/>
        <xdr:cNvSpPr txBox="1"/>
      </xdr:nvSpPr>
      <xdr:spPr>
        <a:xfrm>
          <a:off x="863111" y="97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52969</xdr:rowOff>
    </xdr:from>
    <xdr:to>
      <xdr:col>24</xdr:col>
      <xdr:colOff>63500</xdr:colOff>
      <xdr:row>78</xdr:row>
      <xdr:rowOff>61610</xdr:rowOff>
    </xdr:to>
    <xdr:cxnSp macro="">
      <xdr:nvCxnSpPr>
        <xdr:cNvPr id="178" name="直線コネクタ 177"/>
        <xdr:cNvCxnSpPr/>
      </xdr:nvCxnSpPr>
      <xdr:spPr>
        <a:xfrm flipV="1">
          <a:off x="3797300" y="13426069"/>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60627</xdr:rowOff>
    </xdr:from>
    <xdr:to>
      <xdr:col>19</xdr:col>
      <xdr:colOff>177800</xdr:colOff>
      <xdr:row>78</xdr:row>
      <xdr:rowOff>61610</xdr:rowOff>
    </xdr:to>
    <xdr:cxnSp macro="">
      <xdr:nvCxnSpPr>
        <xdr:cNvPr id="181" name="直線コネクタ 180"/>
        <xdr:cNvCxnSpPr/>
      </xdr:nvCxnSpPr>
      <xdr:spPr>
        <a:xfrm>
          <a:off x="2908300" y="1343372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60627</xdr:rowOff>
    </xdr:from>
    <xdr:to>
      <xdr:col>15</xdr:col>
      <xdr:colOff>50800</xdr:colOff>
      <xdr:row>78</xdr:row>
      <xdr:rowOff>84813</xdr:rowOff>
    </xdr:to>
    <xdr:cxnSp macro="">
      <xdr:nvCxnSpPr>
        <xdr:cNvPr id="184" name="直線コネクタ 183"/>
        <xdr:cNvCxnSpPr/>
      </xdr:nvCxnSpPr>
      <xdr:spPr>
        <a:xfrm flipV="1">
          <a:off x="2019300" y="13433727"/>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84813</xdr:rowOff>
    </xdr:from>
    <xdr:to>
      <xdr:col>10</xdr:col>
      <xdr:colOff>114300</xdr:colOff>
      <xdr:row>78</xdr:row>
      <xdr:rowOff>89477</xdr:rowOff>
    </xdr:to>
    <xdr:cxnSp macro="">
      <xdr:nvCxnSpPr>
        <xdr:cNvPr id="187" name="直線コネクタ 186"/>
        <xdr:cNvCxnSpPr/>
      </xdr:nvCxnSpPr>
      <xdr:spPr>
        <a:xfrm flipV="1">
          <a:off x="1130300" y="13457913"/>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2169</xdr:rowOff>
    </xdr:from>
    <xdr:to>
      <xdr:col>24</xdr:col>
      <xdr:colOff>114300</xdr:colOff>
      <xdr:row>78</xdr:row>
      <xdr:rowOff>103769</xdr:rowOff>
    </xdr:to>
    <xdr:sp macro="" textlink="">
      <xdr:nvSpPr>
        <xdr:cNvPr id="197" name="楕円 196"/>
        <xdr:cNvSpPr/>
      </xdr:nvSpPr>
      <xdr:spPr>
        <a:xfrm>
          <a:off x="4584700" y="1337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88546</xdr:rowOff>
    </xdr:from>
    <xdr:ext cx="469744" cy="259045"/>
    <xdr:sp macro="" textlink="">
      <xdr:nvSpPr>
        <xdr:cNvPr id="198" name="維持補修費該当値テキスト"/>
        <xdr:cNvSpPr txBox="1"/>
      </xdr:nvSpPr>
      <xdr:spPr>
        <a:xfrm>
          <a:off x="4686300" y="1329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10810</xdr:rowOff>
    </xdr:from>
    <xdr:to>
      <xdr:col>20</xdr:col>
      <xdr:colOff>38100</xdr:colOff>
      <xdr:row>78</xdr:row>
      <xdr:rowOff>112410</xdr:rowOff>
    </xdr:to>
    <xdr:sp macro="" textlink="">
      <xdr:nvSpPr>
        <xdr:cNvPr id="199" name="楕円 198"/>
        <xdr:cNvSpPr/>
      </xdr:nvSpPr>
      <xdr:spPr>
        <a:xfrm>
          <a:off x="3746500" y="133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103537</xdr:rowOff>
    </xdr:from>
    <xdr:ext cx="469744" cy="259045"/>
    <xdr:sp macro="" textlink="">
      <xdr:nvSpPr>
        <xdr:cNvPr id="200" name="テキスト ボックス 199"/>
        <xdr:cNvSpPr txBox="1"/>
      </xdr:nvSpPr>
      <xdr:spPr>
        <a:xfrm>
          <a:off x="3562428" y="134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9827</xdr:rowOff>
    </xdr:from>
    <xdr:to>
      <xdr:col>15</xdr:col>
      <xdr:colOff>101600</xdr:colOff>
      <xdr:row>78</xdr:row>
      <xdr:rowOff>111427</xdr:rowOff>
    </xdr:to>
    <xdr:sp macro="" textlink="">
      <xdr:nvSpPr>
        <xdr:cNvPr id="201" name="楕円 200"/>
        <xdr:cNvSpPr/>
      </xdr:nvSpPr>
      <xdr:spPr>
        <a:xfrm>
          <a:off x="2857500" y="133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102554</xdr:rowOff>
    </xdr:from>
    <xdr:ext cx="469744" cy="259045"/>
    <xdr:sp macro="" textlink="">
      <xdr:nvSpPr>
        <xdr:cNvPr id="202" name="テキスト ボックス 201"/>
        <xdr:cNvSpPr txBox="1"/>
      </xdr:nvSpPr>
      <xdr:spPr>
        <a:xfrm>
          <a:off x="2673428" y="1347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34013</xdr:rowOff>
    </xdr:from>
    <xdr:to>
      <xdr:col>10</xdr:col>
      <xdr:colOff>165100</xdr:colOff>
      <xdr:row>78</xdr:row>
      <xdr:rowOff>135613</xdr:rowOff>
    </xdr:to>
    <xdr:sp macro="" textlink="">
      <xdr:nvSpPr>
        <xdr:cNvPr id="203" name="楕円 202"/>
        <xdr:cNvSpPr/>
      </xdr:nvSpPr>
      <xdr:spPr>
        <a:xfrm>
          <a:off x="1968500" y="134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126740</xdr:rowOff>
    </xdr:from>
    <xdr:ext cx="469744" cy="259045"/>
    <xdr:sp macro="" textlink="">
      <xdr:nvSpPr>
        <xdr:cNvPr id="204" name="テキスト ボックス 203"/>
        <xdr:cNvSpPr txBox="1"/>
      </xdr:nvSpPr>
      <xdr:spPr>
        <a:xfrm>
          <a:off x="1784428" y="1349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38677</xdr:rowOff>
    </xdr:from>
    <xdr:to>
      <xdr:col>6</xdr:col>
      <xdr:colOff>38100</xdr:colOff>
      <xdr:row>78</xdr:row>
      <xdr:rowOff>140277</xdr:rowOff>
    </xdr:to>
    <xdr:sp macro="" textlink="">
      <xdr:nvSpPr>
        <xdr:cNvPr id="205" name="楕円 204"/>
        <xdr:cNvSpPr/>
      </xdr:nvSpPr>
      <xdr:spPr>
        <a:xfrm>
          <a:off x="1079500" y="134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131404</xdr:rowOff>
    </xdr:from>
    <xdr:ext cx="469744" cy="259045"/>
    <xdr:sp macro="" textlink="">
      <xdr:nvSpPr>
        <xdr:cNvPr id="206" name="テキスト ボックス 205"/>
        <xdr:cNvSpPr txBox="1"/>
      </xdr:nvSpPr>
      <xdr:spPr>
        <a:xfrm>
          <a:off x="895428" y="1350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38953</xdr:rowOff>
    </xdr:from>
    <xdr:to>
      <xdr:col>24</xdr:col>
      <xdr:colOff>62865</xdr:colOff>
      <xdr:row>97</xdr:row>
      <xdr:rowOff>123175</xdr:rowOff>
    </xdr:to>
    <xdr:cxnSp macro="">
      <xdr:nvCxnSpPr>
        <xdr:cNvPr id="233" name="直線コネクタ 232"/>
        <xdr:cNvCxnSpPr/>
      </xdr:nvCxnSpPr>
      <xdr:spPr>
        <a:xfrm flipV="1">
          <a:off x="4633595" y="15640903"/>
          <a:ext cx="1270" cy="111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127002</xdr:rowOff>
    </xdr:from>
    <xdr:ext cx="534377" cy="259045"/>
    <xdr:sp macro="" textlink="">
      <xdr:nvSpPr>
        <xdr:cNvPr id="234" name="扶助費最小値テキスト"/>
        <xdr:cNvSpPr txBox="1"/>
      </xdr:nvSpPr>
      <xdr:spPr>
        <a:xfrm>
          <a:off x="4686300" y="167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123175</xdr:rowOff>
    </xdr:from>
    <xdr:to>
      <xdr:col>24</xdr:col>
      <xdr:colOff>152400</xdr:colOff>
      <xdr:row>97</xdr:row>
      <xdr:rowOff>123175</xdr:rowOff>
    </xdr:to>
    <xdr:cxnSp macro="">
      <xdr:nvCxnSpPr>
        <xdr:cNvPr id="235" name="直線コネクタ 234"/>
        <xdr:cNvCxnSpPr/>
      </xdr:nvCxnSpPr>
      <xdr:spPr>
        <a:xfrm>
          <a:off x="4546600" y="16753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157080</xdr:rowOff>
    </xdr:from>
    <xdr:ext cx="599010" cy="259045"/>
    <xdr:sp macro="" textlink="">
      <xdr:nvSpPr>
        <xdr:cNvPr id="236" name="扶助費最大値テキスト"/>
        <xdr:cNvSpPr txBox="1"/>
      </xdr:nvSpPr>
      <xdr:spPr>
        <a:xfrm>
          <a:off x="4686300" y="1541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38953</xdr:rowOff>
    </xdr:from>
    <xdr:to>
      <xdr:col>24</xdr:col>
      <xdr:colOff>152400</xdr:colOff>
      <xdr:row>91</xdr:row>
      <xdr:rowOff>38953</xdr:rowOff>
    </xdr:to>
    <xdr:cxnSp macro="">
      <xdr:nvCxnSpPr>
        <xdr:cNvPr id="237" name="直線コネクタ 236"/>
        <xdr:cNvCxnSpPr/>
      </xdr:nvCxnSpPr>
      <xdr:spPr>
        <a:xfrm>
          <a:off x="4546600" y="1564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76302</xdr:rowOff>
    </xdr:from>
    <xdr:to>
      <xdr:col>24</xdr:col>
      <xdr:colOff>63500</xdr:colOff>
      <xdr:row>97</xdr:row>
      <xdr:rowOff>87306</xdr:rowOff>
    </xdr:to>
    <xdr:cxnSp macro="">
      <xdr:nvCxnSpPr>
        <xdr:cNvPr id="238" name="直線コネクタ 237"/>
        <xdr:cNvCxnSpPr/>
      </xdr:nvCxnSpPr>
      <xdr:spPr>
        <a:xfrm>
          <a:off x="3797300" y="16706952"/>
          <a:ext cx="8382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32529</xdr:rowOff>
    </xdr:from>
    <xdr:ext cx="534377" cy="259045"/>
    <xdr:sp macro="" textlink="">
      <xdr:nvSpPr>
        <xdr:cNvPr id="239" name="扶助費平均値テキスト"/>
        <xdr:cNvSpPr txBox="1"/>
      </xdr:nvSpPr>
      <xdr:spPr>
        <a:xfrm>
          <a:off x="4686300" y="1614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9652</xdr:rowOff>
    </xdr:from>
    <xdr:to>
      <xdr:col>24</xdr:col>
      <xdr:colOff>114300</xdr:colOff>
      <xdr:row>95</xdr:row>
      <xdr:rowOff>111252</xdr:rowOff>
    </xdr:to>
    <xdr:sp macro="" textlink="">
      <xdr:nvSpPr>
        <xdr:cNvPr id="240" name="フローチャート: 判断 239"/>
        <xdr:cNvSpPr/>
      </xdr:nvSpPr>
      <xdr:spPr>
        <a:xfrm>
          <a:off x="4584700" y="162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76302</xdr:rowOff>
    </xdr:from>
    <xdr:to>
      <xdr:col>19</xdr:col>
      <xdr:colOff>177800</xdr:colOff>
      <xdr:row>97</xdr:row>
      <xdr:rowOff>154766</xdr:rowOff>
    </xdr:to>
    <xdr:cxnSp macro="">
      <xdr:nvCxnSpPr>
        <xdr:cNvPr id="241" name="直線コネクタ 240"/>
        <xdr:cNvCxnSpPr/>
      </xdr:nvCxnSpPr>
      <xdr:spPr>
        <a:xfrm flipV="1">
          <a:off x="2908300" y="16706952"/>
          <a:ext cx="889000" cy="7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38771</xdr:rowOff>
    </xdr:from>
    <xdr:to>
      <xdr:col>20</xdr:col>
      <xdr:colOff>38100</xdr:colOff>
      <xdr:row>95</xdr:row>
      <xdr:rowOff>140371</xdr:rowOff>
    </xdr:to>
    <xdr:sp macro="" textlink="">
      <xdr:nvSpPr>
        <xdr:cNvPr id="242" name="フローチャート: 判断 241"/>
        <xdr:cNvSpPr/>
      </xdr:nvSpPr>
      <xdr:spPr>
        <a:xfrm>
          <a:off x="3746500" y="1632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156898</xdr:rowOff>
    </xdr:from>
    <xdr:ext cx="534377" cy="259045"/>
    <xdr:sp macro="" textlink="">
      <xdr:nvSpPr>
        <xdr:cNvPr id="243" name="テキスト ボックス 242"/>
        <xdr:cNvSpPr txBox="1"/>
      </xdr:nvSpPr>
      <xdr:spPr>
        <a:xfrm>
          <a:off x="3530111" y="161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154766</xdr:rowOff>
    </xdr:from>
    <xdr:to>
      <xdr:col>15</xdr:col>
      <xdr:colOff>50800</xdr:colOff>
      <xdr:row>98</xdr:row>
      <xdr:rowOff>4685</xdr:rowOff>
    </xdr:to>
    <xdr:cxnSp macro="">
      <xdr:nvCxnSpPr>
        <xdr:cNvPr id="244" name="直線コネクタ 243"/>
        <xdr:cNvCxnSpPr/>
      </xdr:nvCxnSpPr>
      <xdr:spPr>
        <a:xfrm flipV="1">
          <a:off x="2019300" y="16785416"/>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106339</xdr:rowOff>
    </xdr:from>
    <xdr:to>
      <xdr:col>15</xdr:col>
      <xdr:colOff>101600</xdr:colOff>
      <xdr:row>96</xdr:row>
      <xdr:rowOff>36489</xdr:rowOff>
    </xdr:to>
    <xdr:sp macro="" textlink="">
      <xdr:nvSpPr>
        <xdr:cNvPr id="245" name="フローチャート: 判断 244"/>
        <xdr:cNvSpPr/>
      </xdr:nvSpPr>
      <xdr:spPr>
        <a:xfrm>
          <a:off x="2857500" y="1639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53016</xdr:rowOff>
    </xdr:from>
    <xdr:ext cx="534377" cy="259045"/>
    <xdr:sp macro="" textlink="">
      <xdr:nvSpPr>
        <xdr:cNvPr id="246" name="テキスト ボックス 245"/>
        <xdr:cNvSpPr txBox="1"/>
      </xdr:nvSpPr>
      <xdr:spPr>
        <a:xfrm>
          <a:off x="2641111" y="161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4685</xdr:rowOff>
    </xdr:from>
    <xdr:to>
      <xdr:col>10</xdr:col>
      <xdr:colOff>114300</xdr:colOff>
      <xdr:row>98</xdr:row>
      <xdr:rowOff>47389</xdr:rowOff>
    </xdr:to>
    <xdr:cxnSp macro="">
      <xdr:nvCxnSpPr>
        <xdr:cNvPr id="247" name="直線コネクタ 246"/>
        <xdr:cNvCxnSpPr/>
      </xdr:nvCxnSpPr>
      <xdr:spPr>
        <a:xfrm flipV="1">
          <a:off x="1130300" y="16806785"/>
          <a:ext cx="889000" cy="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530</xdr:rowOff>
    </xdr:from>
    <xdr:to>
      <xdr:col>10</xdr:col>
      <xdr:colOff>165100</xdr:colOff>
      <xdr:row>96</xdr:row>
      <xdr:rowOff>102130</xdr:rowOff>
    </xdr:to>
    <xdr:sp macro="" textlink="">
      <xdr:nvSpPr>
        <xdr:cNvPr id="248" name="フローチャート: 判断 247"/>
        <xdr:cNvSpPr/>
      </xdr:nvSpPr>
      <xdr:spPr>
        <a:xfrm>
          <a:off x="1968500" y="164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118657</xdr:rowOff>
    </xdr:from>
    <xdr:ext cx="534377" cy="259045"/>
    <xdr:sp macro="" textlink="">
      <xdr:nvSpPr>
        <xdr:cNvPr id="249" name="テキスト ボックス 248"/>
        <xdr:cNvSpPr txBox="1"/>
      </xdr:nvSpPr>
      <xdr:spPr>
        <a:xfrm>
          <a:off x="1752111" y="162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67216</xdr:rowOff>
    </xdr:from>
    <xdr:to>
      <xdr:col>6</xdr:col>
      <xdr:colOff>38100</xdr:colOff>
      <xdr:row>96</xdr:row>
      <xdr:rowOff>168816</xdr:rowOff>
    </xdr:to>
    <xdr:sp macro="" textlink="">
      <xdr:nvSpPr>
        <xdr:cNvPr id="250" name="フローチャート: 判断 249"/>
        <xdr:cNvSpPr/>
      </xdr:nvSpPr>
      <xdr:spPr>
        <a:xfrm>
          <a:off x="1079500" y="165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13893</xdr:rowOff>
    </xdr:from>
    <xdr:ext cx="534377" cy="259045"/>
    <xdr:sp macro="" textlink="">
      <xdr:nvSpPr>
        <xdr:cNvPr id="251" name="テキスト ボックス 250"/>
        <xdr:cNvSpPr txBox="1"/>
      </xdr:nvSpPr>
      <xdr:spPr>
        <a:xfrm>
          <a:off x="863111" y="163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36506</xdr:rowOff>
    </xdr:from>
    <xdr:to>
      <xdr:col>24</xdr:col>
      <xdr:colOff>114300</xdr:colOff>
      <xdr:row>97</xdr:row>
      <xdr:rowOff>138106</xdr:rowOff>
    </xdr:to>
    <xdr:sp macro="" textlink="">
      <xdr:nvSpPr>
        <xdr:cNvPr id="257" name="楕円 256"/>
        <xdr:cNvSpPr/>
      </xdr:nvSpPr>
      <xdr:spPr>
        <a:xfrm>
          <a:off x="4584700" y="166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122883</xdr:rowOff>
    </xdr:from>
    <xdr:ext cx="534377" cy="259045"/>
    <xdr:sp macro="" textlink="">
      <xdr:nvSpPr>
        <xdr:cNvPr id="258" name="扶助費該当値テキスト"/>
        <xdr:cNvSpPr txBox="1"/>
      </xdr:nvSpPr>
      <xdr:spPr>
        <a:xfrm>
          <a:off x="4686300" y="1658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25502</xdr:rowOff>
    </xdr:from>
    <xdr:to>
      <xdr:col>20</xdr:col>
      <xdr:colOff>38100</xdr:colOff>
      <xdr:row>97</xdr:row>
      <xdr:rowOff>127102</xdr:rowOff>
    </xdr:to>
    <xdr:sp macro="" textlink="">
      <xdr:nvSpPr>
        <xdr:cNvPr id="259" name="楕円 258"/>
        <xdr:cNvSpPr/>
      </xdr:nvSpPr>
      <xdr:spPr>
        <a:xfrm>
          <a:off x="3746500" y="166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118229</xdr:rowOff>
    </xdr:from>
    <xdr:ext cx="534377" cy="259045"/>
    <xdr:sp macro="" textlink="">
      <xdr:nvSpPr>
        <xdr:cNvPr id="260" name="テキスト ボックス 259"/>
        <xdr:cNvSpPr txBox="1"/>
      </xdr:nvSpPr>
      <xdr:spPr>
        <a:xfrm>
          <a:off x="3530111" y="167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103966</xdr:rowOff>
    </xdr:from>
    <xdr:to>
      <xdr:col>15</xdr:col>
      <xdr:colOff>101600</xdr:colOff>
      <xdr:row>98</xdr:row>
      <xdr:rowOff>34116</xdr:rowOff>
    </xdr:to>
    <xdr:sp macro="" textlink="">
      <xdr:nvSpPr>
        <xdr:cNvPr id="261" name="楕円 260"/>
        <xdr:cNvSpPr/>
      </xdr:nvSpPr>
      <xdr:spPr>
        <a:xfrm>
          <a:off x="2857500" y="167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25243</xdr:rowOff>
    </xdr:from>
    <xdr:ext cx="534377" cy="259045"/>
    <xdr:sp macro="" textlink="">
      <xdr:nvSpPr>
        <xdr:cNvPr id="262" name="テキスト ボックス 261"/>
        <xdr:cNvSpPr txBox="1"/>
      </xdr:nvSpPr>
      <xdr:spPr>
        <a:xfrm>
          <a:off x="2641111" y="1682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125335</xdr:rowOff>
    </xdr:from>
    <xdr:to>
      <xdr:col>10</xdr:col>
      <xdr:colOff>165100</xdr:colOff>
      <xdr:row>98</xdr:row>
      <xdr:rowOff>55485</xdr:rowOff>
    </xdr:to>
    <xdr:sp macro="" textlink="">
      <xdr:nvSpPr>
        <xdr:cNvPr id="263" name="楕円 262"/>
        <xdr:cNvSpPr/>
      </xdr:nvSpPr>
      <xdr:spPr>
        <a:xfrm>
          <a:off x="1968500" y="167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46612</xdr:rowOff>
    </xdr:from>
    <xdr:ext cx="534377" cy="259045"/>
    <xdr:sp macro="" textlink="">
      <xdr:nvSpPr>
        <xdr:cNvPr id="264" name="テキスト ボックス 263"/>
        <xdr:cNvSpPr txBox="1"/>
      </xdr:nvSpPr>
      <xdr:spPr>
        <a:xfrm>
          <a:off x="1752111" y="168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168039</xdr:rowOff>
    </xdr:from>
    <xdr:to>
      <xdr:col>6</xdr:col>
      <xdr:colOff>38100</xdr:colOff>
      <xdr:row>98</xdr:row>
      <xdr:rowOff>98189</xdr:rowOff>
    </xdr:to>
    <xdr:sp macro="" textlink="">
      <xdr:nvSpPr>
        <xdr:cNvPr id="265" name="楕円 264"/>
        <xdr:cNvSpPr/>
      </xdr:nvSpPr>
      <xdr:spPr>
        <a:xfrm>
          <a:off x="1079500" y="167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89316</xdr:rowOff>
    </xdr:from>
    <xdr:ext cx="534377" cy="259045"/>
    <xdr:sp macro="" textlink="">
      <xdr:nvSpPr>
        <xdr:cNvPr id="266" name="テキスト ボックス 265"/>
        <xdr:cNvSpPr txBox="1"/>
      </xdr:nvSpPr>
      <xdr:spPr>
        <a:xfrm>
          <a:off x="863111" y="1689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3" name="直線コネクタ 292"/>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4"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5" name="直線コネクタ 294"/>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6"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7" name="直線コネクタ 296"/>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116350</xdr:rowOff>
    </xdr:from>
    <xdr:to>
      <xdr:col>55</xdr:col>
      <xdr:colOff>0</xdr:colOff>
      <xdr:row>35</xdr:row>
      <xdr:rowOff>146395</xdr:rowOff>
    </xdr:to>
    <xdr:cxnSp macro="">
      <xdr:nvCxnSpPr>
        <xdr:cNvPr id="298" name="直線コネクタ 297"/>
        <xdr:cNvCxnSpPr/>
      </xdr:nvCxnSpPr>
      <xdr:spPr>
        <a:xfrm flipV="1">
          <a:off x="9639300" y="6117100"/>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9"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300" name="フローチャート: 判断 299"/>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143978</xdr:rowOff>
    </xdr:from>
    <xdr:to>
      <xdr:col>50</xdr:col>
      <xdr:colOff>114300</xdr:colOff>
      <xdr:row>35</xdr:row>
      <xdr:rowOff>146395</xdr:rowOff>
    </xdr:to>
    <xdr:cxnSp macro="">
      <xdr:nvCxnSpPr>
        <xdr:cNvPr id="301" name="直線コネクタ 300"/>
        <xdr:cNvCxnSpPr/>
      </xdr:nvCxnSpPr>
      <xdr:spPr>
        <a:xfrm>
          <a:off x="8750300" y="5801828"/>
          <a:ext cx="889000" cy="34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2" name="フローチャート: 判断 301"/>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3" name="テキスト ボックス 302"/>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143978</xdr:rowOff>
    </xdr:from>
    <xdr:to>
      <xdr:col>45</xdr:col>
      <xdr:colOff>177800</xdr:colOff>
      <xdr:row>35</xdr:row>
      <xdr:rowOff>88673</xdr:rowOff>
    </xdr:to>
    <xdr:cxnSp macro="">
      <xdr:nvCxnSpPr>
        <xdr:cNvPr id="304" name="直線コネクタ 303"/>
        <xdr:cNvCxnSpPr/>
      </xdr:nvCxnSpPr>
      <xdr:spPr>
        <a:xfrm flipV="1">
          <a:off x="7861300" y="5801828"/>
          <a:ext cx="889000" cy="28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5" name="フローチャート: 判断 304"/>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6" name="テキスト ボックス 305"/>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88673</xdr:rowOff>
    </xdr:from>
    <xdr:to>
      <xdr:col>41</xdr:col>
      <xdr:colOff>50800</xdr:colOff>
      <xdr:row>35</xdr:row>
      <xdr:rowOff>105818</xdr:rowOff>
    </xdr:to>
    <xdr:cxnSp macro="">
      <xdr:nvCxnSpPr>
        <xdr:cNvPr id="307" name="直線コネクタ 306"/>
        <xdr:cNvCxnSpPr/>
      </xdr:nvCxnSpPr>
      <xdr:spPr>
        <a:xfrm flipV="1">
          <a:off x="6972300" y="608942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8" name="フローチャート: 判断 307"/>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9" name="テキスト ボックス 308"/>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10" name="フローチャート: 判断 309"/>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11" name="テキスト ボックス 310"/>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65550</xdr:rowOff>
    </xdr:from>
    <xdr:to>
      <xdr:col>55</xdr:col>
      <xdr:colOff>50800</xdr:colOff>
      <xdr:row>35</xdr:row>
      <xdr:rowOff>167150</xdr:rowOff>
    </xdr:to>
    <xdr:sp macro="" textlink="">
      <xdr:nvSpPr>
        <xdr:cNvPr id="317" name="楕円 316"/>
        <xdr:cNvSpPr/>
      </xdr:nvSpPr>
      <xdr:spPr>
        <a:xfrm>
          <a:off x="10426700" y="60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88427</xdr:rowOff>
    </xdr:from>
    <xdr:ext cx="534377" cy="259045"/>
    <xdr:sp macro="" textlink="">
      <xdr:nvSpPr>
        <xdr:cNvPr id="318" name="補助費等該当値テキスト"/>
        <xdr:cNvSpPr txBox="1"/>
      </xdr:nvSpPr>
      <xdr:spPr>
        <a:xfrm>
          <a:off x="10528300" y="59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95595</xdr:rowOff>
    </xdr:from>
    <xdr:to>
      <xdr:col>50</xdr:col>
      <xdr:colOff>165100</xdr:colOff>
      <xdr:row>36</xdr:row>
      <xdr:rowOff>25745</xdr:rowOff>
    </xdr:to>
    <xdr:sp macro="" textlink="">
      <xdr:nvSpPr>
        <xdr:cNvPr id="319" name="楕円 318"/>
        <xdr:cNvSpPr/>
      </xdr:nvSpPr>
      <xdr:spPr>
        <a:xfrm>
          <a:off x="9588500" y="60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42272</xdr:rowOff>
    </xdr:from>
    <xdr:ext cx="534377" cy="259045"/>
    <xdr:sp macro="" textlink="">
      <xdr:nvSpPr>
        <xdr:cNvPr id="320" name="テキスト ボックス 319"/>
        <xdr:cNvSpPr txBox="1"/>
      </xdr:nvSpPr>
      <xdr:spPr>
        <a:xfrm>
          <a:off x="9372111" y="587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93178</xdr:rowOff>
    </xdr:from>
    <xdr:to>
      <xdr:col>46</xdr:col>
      <xdr:colOff>38100</xdr:colOff>
      <xdr:row>34</xdr:row>
      <xdr:rowOff>23328</xdr:rowOff>
    </xdr:to>
    <xdr:sp macro="" textlink="">
      <xdr:nvSpPr>
        <xdr:cNvPr id="321" name="楕円 320"/>
        <xdr:cNvSpPr/>
      </xdr:nvSpPr>
      <xdr:spPr>
        <a:xfrm>
          <a:off x="8699500" y="57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39855</xdr:rowOff>
    </xdr:from>
    <xdr:ext cx="534377" cy="259045"/>
    <xdr:sp macro="" textlink="">
      <xdr:nvSpPr>
        <xdr:cNvPr id="322" name="テキスト ボックス 321"/>
        <xdr:cNvSpPr txBox="1"/>
      </xdr:nvSpPr>
      <xdr:spPr>
        <a:xfrm>
          <a:off x="8483111" y="55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37873</xdr:rowOff>
    </xdr:from>
    <xdr:to>
      <xdr:col>41</xdr:col>
      <xdr:colOff>101600</xdr:colOff>
      <xdr:row>35</xdr:row>
      <xdr:rowOff>139473</xdr:rowOff>
    </xdr:to>
    <xdr:sp macro="" textlink="">
      <xdr:nvSpPr>
        <xdr:cNvPr id="323" name="楕円 322"/>
        <xdr:cNvSpPr/>
      </xdr:nvSpPr>
      <xdr:spPr>
        <a:xfrm>
          <a:off x="7810500" y="60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156000</xdr:rowOff>
    </xdr:from>
    <xdr:ext cx="534377" cy="259045"/>
    <xdr:sp macro="" textlink="">
      <xdr:nvSpPr>
        <xdr:cNvPr id="324" name="テキスト ボックス 323"/>
        <xdr:cNvSpPr txBox="1"/>
      </xdr:nvSpPr>
      <xdr:spPr>
        <a:xfrm>
          <a:off x="7594111" y="58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55018</xdr:rowOff>
    </xdr:from>
    <xdr:to>
      <xdr:col>36</xdr:col>
      <xdr:colOff>165100</xdr:colOff>
      <xdr:row>35</xdr:row>
      <xdr:rowOff>156618</xdr:rowOff>
    </xdr:to>
    <xdr:sp macro="" textlink="">
      <xdr:nvSpPr>
        <xdr:cNvPr id="325" name="楕円 324"/>
        <xdr:cNvSpPr/>
      </xdr:nvSpPr>
      <xdr:spPr>
        <a:xfrm>
          <a:off x="6921500" y="60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1695</xdr:rowOff>
    </xdr:from>
    <xdr:ext cx="534377" cy="259045"/>
    <xdr:sp macro="" textlink="">
      <xdr:nvSpPr>
        <xdr:cNvPr id="326" name="テキスト ボックス 325"/>
        <xdr:cNvSpPr txBox="1"/>
      </xdr:nvSpPr>
      <xdr:spPr>
        <a:xfrm>
          <a:off x="6705111" y="58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2" name="直線コネクタ 351"/>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3"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4" name="直線コネクタ 353"/>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5"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6" name="直線コネクタ 355"/>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2573</xdr:rowOff>
    </xdr:from>
    <xdr:to>
      <xdr:col>55</xdr:col>
      <xdr:colOff>0</xdr:colOff>
      <xdr:row>57</xdr:row>
      <xdr:rowOff>22929</xdr:rowOff>
    </xdr:to>
    <xdr:cxnSp macro="">
      <xdr:nvCxnSpPr>
        <xdr:cNvPr id="357" name="直線コネクタ 356"/>
        <xdr:cNvCxnSpPr/>
      </xdr:nvCxnSpPr>
      <xdr:spPr>
        <a:xfrm flipV="1">
          <a:off x="9639300" y="9432323"/>
          <a:ext cx="838200" cy="3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8"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9" name="フローチャート: 判断 358"/>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48260</xdr:rowOff>
    </xdr:from>
    <xdr:to>
      <xdr:col>50</xdr:col>
      <xdr:colOff>114300</xdr:colOff>
      <xdr:row>57</xdr:row>
      <xdr:rowOff>22929</xdr:rowOff>
    </xdr:to>
    <xdr:cxnSp macro="">
      <xdr:nvCxnSpPr>
        <xdr:cNvPr id="360" name="直線コネクタ 359"/>
        <xdr:cNvCxnSpPr/>
      </xdr:nvCxnSpPr>
      <xdr:spPr>
        <a:xfrm>
          <a:off x="8750300" y="9649460"/>
          <a:ext cx="889000" cy="14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61" name="フローチャート: 判断 360"/>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2" name="テキスト ボックス 361"/>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126223</xdr:rowOff>
    </xdr:from>
    <xdr:to>
      <xdr:col>45</xdr:col>
      <xdr:colOff>177800</xdr:colOff>
      <xdr:row>56</xdr:row>
      <xdr:rowOff>48260</xdr:rowOff>
    </xdr:to>
    <xdr:cxnSp macro="">
      <xdr:nvCxnSpPr>
        <xdr:cNvPr id="363" name="直線コネクタ 362"/>
        <xdr:cNvCxnSpPr/>
      </xdr:nvCxnSpPr>
      <xdr:spPr>
        <a:xfrm>
          <a:off x="7861300" y="9555973"/>
          <a:ext cx="889000" cy="9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4" name="フローチャート: 判断 363"/>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5" name="テキスト ボックス 364"/>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126223</xdr:rowOff>
    </xdr:from>
    <xdr:to>
      <xdr:col>41</xdr:col>
      <xdr:colOff>50800</xdr:colOff>
      <xdr:row>57</xdr:row>
      <xdr:rowOff>15581</xdr:rowOff>
    </xdr:to>
    <xdr:cxnSp macro="">
      <xdr:nvCxnSpPr>
        <xdr:cNvPr id="366" name="直線コネクタ 365"/>
        <xdr:cNvCxnSpPr/>
      </xdr:nvCxnSpPr>
      <xdr:spPr>
        <a:xfrm flipV="1">
          <a:off x="6972300" y="9555973"/>
          <a:ext cx="889000" cy="2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7" name="フローチャート: 判断 366"/>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8" name="テキスト ボックス 367"/>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9" name="フローチャート: 判断 368"/>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70" name="テキスト ボックス 369"/>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123223</xdr:rowOff>
    </xdr:from>
    <xdr:to>
      <xdr:col>55</xdr:col>
      <xdr:colOff>50800</xdr:colOff>
      <xdr:row>55</xdr:row>
      <xdr:rowOff>53373</xdr:rowOff>
    </xdr:to>
    <xdr:sp macro="" textlink="">
      <xdr:nvSpPr>
        <xdr:cNvPr id="376" name="楕円 375"/>
        <xdr:cNvSpPr/>
      </xdr:nvSpPr>
      <xdr:spPr>
        <a:xfrm>
          <a:off x="10426700" y="93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146100</xdr:rowOff>
    </xdr:from>
    <xdr:ext cx="534377" cy="259045"/>
    <xdr:sp macro="" textlink="">
      <xdr:nvSpPr>
        <xdr:cNvPr id="377" name="普通建設事業費該当値テキスト"/>
        <xdr:cNvSpPr txBox="1"/>
      </xdr:nvSpPr>
      <xdr:spPr>
        <a:xfrm>
          <a:off x="10528300" y="923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143579</xdr:rowOff>
    </xdr:from>
    <xdr:to>
      <xdr:col>50</xdr:col>
      <xdr:colOff>165100</xdr:colOff>
      <xdr:row>57</xdr:row>
      <xdr:rowOff>73729</xdr:rowOff>
    </xdr:to>
    <xdr:sp macro="" textlink="">
      <xdr:nvSpPr>
        <xdr:cNvPr id="378" name="楕円 377"/>
        <xdr:cNvSpPr/>
      </xdr:nvSpPr>
      <xdr:spPr>
        <a:xfrm>
          <a:off x="9588500" y="97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64856</xdr:rowOff>
    </xdr:from>
    <xdr:ext cx="534377" cy="259045"/>
    <xdr:sp macro="" textlink="">
      <xdr:nvSpPr>
        <xdr:cNvPr id="379" name="テキスト ボックス 378"/>
        <xdr:cNvSpPr txBox="1"/>
      </xdr:nvSpPr>
      <xdr:spPr>
        <a:xfrm>
          <a:off x="9372111" y="98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168910</xdr:rowOff>
    </xdr:from>
    <xdr:to>
      <xdr:col>46</xdr:col>
      <xdr:colOff>38100</xdr:colOff>
      <xdr:row>56</xdr:row>
      <xdr:rowOff>99060</xdr:rowOff>
    </xdr:to>
    <xdr:sp macro="" textlink="">
      <xdr:nvSpPr>
        <xdr:cNvPr id="380" name="楕円 379"/>
        <xdr:cNvSpPr/>
      </xdr:nvSpPr>
      <xdr:spPr>
        <a:xfrm>
          <a:off x="8699500" y="9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90187</xdr:rowOff>
    </xdr:from>
    <xdr:ext cx="534377" cy="259045"/>
    <xdr:sp macro="" textlink="">
      <xdr:nvSpPr>
        <xdr:cNvPr id="381" name="テキスト ボックス 380"/>
        <xdr:cNvSpPr txBox="1"/>
      </xdr:nvSpPr>
      <xdr:spPr>
        <a:xfrm>
          <a:off x="8483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75423</xdr:rowOff>
    </xdr:from>
    <xdr:to>
      <xdr:col>41</xdr:col>
      <xdr:colOff>101600</xdr:colOff>
      <xdr:row>56</xdr:row>
      <xdr:rowOff>5573</xdr:rowOff>
    </xdr:to>
    <xdr:sp macro="" textlink="">
      <xdr:nvSpPr>
        <xdr:cNvPr id="382" name="楕円 381"/>
        <xdr:cNvSpPr/>
      </xdr:nvSpPr>
      <xdr:spPr>
        <a:xfrm>
          <a:off x="7810500" y="95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168150</xdr:rowOff>
    </xdr:from>
    <xdr:ext cx="534377" cy="259045"/>
    <xdr:sp macro="" textlink="">
      <xdr:nvSpPr>
        <xdr:cNvPr id="383" name="テキスト ボックス 382"/>
        <xdr:cNvSpPr txBox="1"/>
      </xdr:nvSpPr>
      <xdr:spPr>
        <a:xfrm>
          <a:off x="7594111" y="95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136231</xdr:rowOff>
    </xdr:from>
    <xdr:to>
      <xdr:col>36</xdr:col>
      <xdr:colOff>165100</xdr:colOff>
      <xdr:row>57</xdr:row>
      <xdr:rowOff>66381</xdr:rowOff>
    </xdr:to>
    <xdr:sp macro="" textlink="">
      <xdr:nvSpPr>
        <xdr:cNvPr id="384" name="楕円 383"/>
        <xdr:cNvSpPr/>
      </xdr:nvSpPr>
      <xdr:spPr>
        <a:xfrm>
          <a:off x="6921500" y="97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57508</xdr:rowOff>
    </xdr:from>
    <xdr:ext cx="534377" cy="259045"/>
    <xdr:sp macro="" textlink="">
      <xdr:nvSpPr>
        <xdr:cNvPr id="385" name="テキスト ボックス 384"/>
        <xdr:cNvSpPr txBox="1"/>
      </xdr:nvSpPr>
      <xdr:spPr>
        <a:xfrm>
          <a:off x="6705111" y="983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5" name="テキスト ボックス 40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7" name="テキスト ボックス 40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11" name="直線コネクタ 410"/>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2"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3" name="直線コネクタ 412"/>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4"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5" name="直線コネクタ 414"/>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1115</xdr:rowOff>
    </xdr:from>
    <xdr:to>
      <xdr:col>55</xdr:col>
      <xdr:colOff>0</xdr:colOff>
      <xdr:row>78</xdr:row>
      <xdr:rowOff>30646</xdr:rowOff>
    </xdr:to>
    <xdr:cxnSp macro="">
      <xdr:nvCxnSpPr>
        <xdr:cNvPr id="416" name="直線コネクタ 415"/>
        <xdr:cNvCxnSpPr/>
      </xdr:nvCxnSpPr>
      <xdr:spPr>
        <a:xfrm flipV="1">
          <a:off x="9639300" y="13202765"/>
          <a:ext cx="838200" cy="20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7"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8" name="フローチャート: 判断 417"/>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134703</xdr:rowOff>
    </xdr:from>
    <xdr:to>
      <xdr:col>50</xdr:col>
      <xdr:colOff>114300</xdr:colOff>
      <xdr:row>78</xdr:row>
      <xdr:rowOff>30646</xdr:rowOff>
    </xdr:to>
    <xdr:cxnSp macro="">
      <xdr:nvCxnSpPr>
        <xdr:cNvPr id="419" name="直線コネクタ 418"/>
        <xdr:cNvCxnSpPr/>
      </xdr:nvCxnSpPr>
      <xdr:spPr>
        <a:xfrm>
          <a:off x="8750300" y="13336353"/>
          <a:ext cx="889000" cy="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20" name="フローチャート: 判断 419"/>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21" name="テキスト ボックス 420"/>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51972</xdr:rowOff>
    </xdr:from>
    <xdr:to>
      <xdr:col>45</xdr:col>
      <xdr:colOff>177800</xdr:colOff>
      <xdr:row>77</xdr:row>
      <xdr:rowOff>134703</xdr:rowOff>
    </xdr:to>
    <xdr:cxnSp macro="">
      <xdr:nvCxnSpPr>
        <xdr:cNvPr id="422" name="直線コネクタ 421"/>
        <xdr:cNvCxnSpPr/>
      </xdr:nvCxnSpPr>
      <xdr:spPr>
        <a:xfrm>
          <a:off x="7861300" y="1325362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3" name="フローチャート: 判断 422"/>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4" name="テキスト ボックス 423"/>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5" name="フローチャート: 判断 424"/>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6" name="テキスト ボックス 425"/>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121765</xdr:rowOff>
    </xdr:from>
    <xdr:to>
      <xdr:col>55</xdr:col>
      <xdr:colOff>50800</xdr:colOff>
      <xdr:row>77</xdr:row>
      <xdr:rowOff>51915</xdr:rowOff>
    </xdr:to>
    <xdr:sp macro="" textlink="">
      <xdr:nvSpPr>
        <xdr:cNvPr id="432" name="楕円 431"/>
        <xdr:cNvSpPr/>
      </xdr:nvSpPr>
      <xdr:spPr>
        <a:xfrm>
          <a:off x="10426700" y="131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144642</xdr:rowOff>
    </xdr:from>
    <xdr:ext cx="534377" cy="259045"/>
    <xdr:sp macro="" textlink="">
      <xdr:nvSpPr>
        <xdr:cNvPr id="433" name="普通建設事業費 （ うち新規整備　）該当値テキスト"/>
        <xdr:cNvSpPr txBox="1"/>
      </xdr:nvSpPr>
      <xdr:spPr>
        <a:xfrm>
          <a:off x="10528300" y="130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151296</xdr:rowOff>
    </xdr:from>
    <xdr:to>
      <xdr:col>50</xdr:col>
      <xdr:colOff>165100</xdr:colOff>
      <xdr:row>78</xdr:row>
      <xdr:rowOff>81446</xdr:rowOff>
    </xdr:to>
    <xdr:sp macro="" textlink="">
      <xdr:nvSpPr>
        <xdr:cNvPr id="434" name="楕円 433"/>
        <xdr:cNvSpPr/>
      </xdr:nvSpPr>
      <xdr:spPr>
        <a:xfrm>
          <a:off x="9588500" y="133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97973</xdr:rowOff>
    </xdr:from>
    <xdr:ext cx="534377" cy="259045"/>
    <xdr:sp macro="" textlink="">
      <xdr:nvSpPr>
        <xdr:cNvPr id="435" name="テキスト ボックス 434"/>
        <xdr:cNvSpPr txBox="1"/>
      </xdr:nvSpPr>
      <xdr:spPr>
        <a:xfrm>
          <a:off x="9372111" y="131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83903</xdr:rowOff>
    </xdr:from>
    <xdr:to>
      <xdr:col>46</xdr:col>
      <xdr:colOff>38100</xdr:colOff>
      <xdr:row>78</xdr:row>
      <xdr:rowOff>14053</xdr:rowOff>
    </xdr:to>
    <xdr:sp macro="" textlink="">
      <xdr:nvSpPr>
        <xdr:cNvPr id="436" name="楕円 435"/>
        <xdr:cNvSpPr/>
      </xdr:nvSpPr>
      <xdr:spPr>
        <a:xfrm>
          <a:off x="8699500" y="132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5180</xdr:rowOff>
    </xdr:from>
    <xdr:ext cx="534377" cy="259045"/>
    <xdr:sp macro="" textlink="">
      <xdr:nvSpPr>
        <xdr:cNvPr id="437" name="テキスト ボックス 436"/>
        <xdr:cNvSpPr txBox="1"/>
      </xdr:nvSpPr>
      <xdr:spPr>
        <a:xfrm>
          <a:off x="8483111" y="133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1172</xdr:rowOff>
    </xdr:from>
    <xdr:to>
      <xdr:col>41</xdr:col>
      <xdr:colOff>101600</xdr:colOff>
      <xdr:row>77</xdr:row>
      <xdr:rowOff>102772</xdr:rowOff>
    </xdr:to>
    <xdr:sp macro="" textlink="">
      <xdr:nvSpPr>
        <xdr:cNvPr id="438" name="楕円 437"/>
        <xdr:cNvSpPr/>
      </xdr:nvSpPr>
      <xdr:spPr>
        <a:xfrm>
          <a:off x="7810500" y="132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119299</xdr:rowOff>
    </xdr:from>
    <xdr:ext cx="534377" cy="259045"/>
    <xdr:sp macro="" textlink="">
      <xdr:nvSpPr>
        <xdr:cNvPr id="439" name="テキスト ボックス 438"/>
        <xdr:cNvSpPr txBox="1"/>
      </xdr:nvSpPr>
      <xdr:spPr>
        <a:xfrm>
          <a:off x="7594111" y="129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3" name="直線コネクタ 462"/>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5" name="直線コネクタ 46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6"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7" name="直線コネクタ 466"/>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34240</xdr:rowOff>
    </xdr:from>
    <xdr:to>
      <xdr:col>55</xdr:col>
      <xdr:colOff>0</xdr:colOff>
      <xdr:row>98</xdr:row>
      <xdr:rowOff>62661</xdr:rowOff>
    </xdr:to>
    <xdr:cxnSp macro="">
      <xdr:nvCxnSpPr>
        <xdr:cNvPr id="468" name="直線コネクタ 467"/>
        <xdr:cNvCxnSpPr/>
      </xdr:nvCxnSpPr>
      <xdr:spPr>
        <a:xfrm flipV="1">
          <a:off x="9639300" y="16664890"/>
          <a:ext cx="838200" cy="19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9"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70" name="フローチャート: 判断 469"/>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5042</xdr:rowOff>
    </xdr:from>
    <xdr:to>
      <xdr:col>50</xdr:col>
      <xdr:colOff>114300</xdr:colOff>
      <xdr:row>98</xdr:row>
      <xdr:rowOff>62661</xdr:rowOff>
    </xdr:to>
    <xdr:cxnSp macro="">
      <xdr:nvCxnSpPr>
        <xdr:cNvPr id="471" name="直線コネクタ 470"/>
        <xdr:cNvCxnSpPr/>
      </xdr:nvCxnSpPr>
      <xdr:spPr>
        <a:xfrm>
          <a:off x="8750300" y="16807142"/>
          <a:ext cx="889000" cy="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2" name="フローチャート: 判断 471"/>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3" name="テキスト ボックス 472"/>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164364</xdr:rowOff>
    </xdr:from>
    <xdr:to>
      <xdr:col>45</xdr:col>
      <xdr:colOff>177800</xdr:colOff>
      <xdr:row>98</xdr:row>
      <xdr:rowOff>5042</xdr:rowOff>
    </xdr:to>
    <xdr:cxnSp macro="">
      <xdr:nvCxnSpPr>
        <xdr:cNvPr id="474" name="直線コネクタ 473"/>
        <xdr:cNvCxnSpPr/>
      </xdr:nvCxnSpPr>
      <xdr:spPr>
        <a:xfrm>
          <a:off x="7861300" y="16795014"/>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5" name="フローチャート: 判断 474"/>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6" name="テキスト ボックス 475"/>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7" name="フローチャート: 判断 476"/>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8" name="テキスト ボックス 477"/>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154890</xdr:rowOff>
    </xdr:from>
    <xdr:to>
      <xdr:col>55</xdr:col>
      <xdr:colOff>50800</xdr:colOff>
      <xdr:row>97</xdr:row>
      <xdr:rowOff>85040</xdr:rowOff>
    </xdr:to>
    <xdr:sp macro="" textlink="">
      <xdr:nvSpPr>
        <xdr:cNvPr id="484" name="楕円 483"/>
        <xdr:cNvSpPr/>
      </xdr:nvSpPr>
      <xdr:spPr>
        <a:xfrm>
          <a:off x="10426700" y="166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133317</xdr:rowOff>
    </xdr:from>
    <xdr:ext cx="534377" cy="259045"/>
    <xdr:sp macro="" textlink="">
      <xdr:nvSpPr>
        <xdr:cNvPr id="485" name="普通建設事業費 （ うち更新整備　）該当値テキスト"/>
        <xdr:cNvSpPr txBox="1"/>
      </xdr:nvSpPr>
      <xdr:spPr>
        <a:xfrm>
          <a:off x="10528300" y="1659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11861</xdr:rowOff>
    </xdr:from>
    <xdr:to>
      <xdr:col>50</xdr:col>
      <xdr:colOff>165100</xdr:colOff>
      <xdr:row>98</xdr:row>
      <xdr:rowOff>113461</xdr:rowOff>
    </xdr:to>
    <xdr:sp macro="" textlink="">
      <xdr:nvSpPr>
        <xdr:cNvPr id="486" name="楕円 485"/>
        <xdr:cNvSpPr/>
      </xdr:nvSpPr>
      <xdr:spPr>
        <a:xfrm>
          <a:off x="9588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104588</xdr:rowOff>
    </xdr:from>
    <xdr:ext cx="534377" cy="259045"/>
    <xdr:sp macro="" textlink="">
      <xdr:nvSpPr>
        <xdr:cNvPr id="487" name="テキスト ボックス 486"/>
        <xdr:cNvSpPr txBox="1"/>
      </xdr:nvSpPr>
      <xdr:spPr>
        <a:xfrm>
          <a:off x="9372111" y="169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125692</xdr:rowOff>
    </xdr:from>
    <xdr:to>
      <xdr:col>46</xdr:col>
      <xdr:colOff>38100</xdr:colOff>
      <xdr:row>98</xdr:row>
      <xdr:rowOff>55842</xdr:rowOff>
    </xdr:to>
    <xdr:sp macro="" textlink="">
      <xdr:nvSpPr>
        <xdr:cNvPr id="488" name="楕円 487"/>
        <xdr:cNvSpPr/>
      </xdr:nvSpPr>
      <xdr:spPr>
        <a:xfrm>
          <a:off x="8699500" y="167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46969</xdr:rowOff>
    </xdr:from>
    <xdr:ext cx="534377" cy="259045"/>
    <xdr:sp macro="" textlink="">
      <xdr:nvSpPr>
        <xdr:cNvPr id="489" name="テキスト ボックス 488"/>
        <xdr:cNvSpPr txBox="1"/>
      </xdr:nvSpPr>
      <xdr:spPr>
        <a:xfrm>
          <a:off x="8483111" y="168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113564</xdr:rowOff>
    </xdr:from>
    <xdr:to>
      <xdr:col>41</xdr:col>
      <xdr:colOff>101600</xdr:colOff>
      <xdr:row>98</xdr:row>
      <xdr:rowOff>43714</xdr:rowOff>
    </xdr:to>
    <xdr:sp macro="" textlink="">
      <xdr:nvSpPr>
        <xdr:cNvPr id="490" name="楕円 489"/>
        <xdr:cNvSpPr/>
      </xdr:nvSpPr>
      <xdr:spPr>
        <a:xfrm>
          <a:off x="7810500" y="167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34841</xdr:rowOff>
    </xdr:from>
    <xdr:ext cx="534377" cy="259045"/>
    <xdr:sp macro="" textlink="">
      <xdr:nvSpPr>
        <xdr:cNvPr id="491" name="テキスト ボックス 490"/>
        <xdr:cNvSpPr txBox="1"/>
      </xdr:nvSpPr>
      <xdr:spPr>
        <a:xfrm>
          <a:off x="7594111" y="168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7" name="直線コネクタ 516"/>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20"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21" name="直線コネクタ 520"/>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85342</xdr:rowOff>
    </xdr:from>
    <xdr:to>
      <xdr:col>85</xdr:col>
      <xdr:colOff>127000</xdr:colOff>
      <xdr:row>39</xdr:row>
      <xdr:rowOff>98144</xdr:rowOff>
    </xdr:to>
    <xdr:cxnSp macro="">
      <xdr:nvCxnSpPr>
        <xdr:cNvPr id="522" name="直線コネクタ 521"/>
        <xdr:cNvCxnSpPr/>
      </xdr:nvCxnSpPr>
      <xdr:spPr>
        <a:xfrm>
          <a:off x="15481300" y="6771892"/>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3"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4" name="フローチャート: 判断 523"/>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85342</xdr:rowOff>
    </xdr:from>
    <xdr:to>
      <xdr:col>81</xdr:col>
      <xdr:colOff>50800</xdr:colOff>
      <xdr:row>39</xdr:row>
      <xdr:rowOff>96234</xdr:rowOff>
    </xdr:to>
    <xdr:cxnSp macro="">
      <xdr:nvCxnSpPr>
        <xdr:cNvPr id="525" name="直線コネクタ 524"/>
        <xdr:cNvCxnSpPr/>
      </xdr:nvCxnSpPr>
      <xdr:spPr>
        <a:xfrm flipV="1">
          <a:off x="14592300" y="6771892"/>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6" name="フローチャート: 判断 525"/>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7" name="テキスト ボックス 526"/>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94372</xdr:rowOff>
    </xdr:from>
    <xdr:to>
      <xdr:col>76</xdr:col>
      <xdr:colOff>114300</xdr:colOff>
      <xdr:row>39</xdr:row>
      <xdr:rowOff>96234</xdr:rowOff>
    </xdr:to>
    <xdr:cxnSp macro="">
      <xdr:nvCxnSpPr>
        <xdr:cNvPr id="528" name="直線コネクタ 527"/>
        <xdr:cNvCxnSpPr/>
      </xdr:nvCxnSpPr>
      <xdr:spPr>
        <a:xfrm>
          <a:off x="13703300" y="6780922"/>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9" name="フローチャート: 判断 528"/>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30" name="テキスト ボックス 529"/>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88559</xdr:rowOff>
    </xdr:from>
    <xdr:to>
      <xdr:col>71</xdr:col>
      <xdr:colOff>177800</xdr:colOff>
      <xdr:row>39</xdr:row>
      <xdr:rowOff>94372</xdr:rowOff>
    </xdr:to>
    <xdr:cxnSp macro="">
      <xdr:nvCxnSpPr>
        <xdr:cNvPr id="531" name="直線コネクタ 530"/>
        <xdr:cNvCxnSpPr/>
      </xdr:nvCxnSpPr>
      <xdr:spPr>
        <a:xfrm>
          <a:off x="12814300" y="6775109"/>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2" name="フローチャート: 判断 531"/>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3" name="テキスト ボックス 532"/>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4" name="フローチャート: 判断 533"/>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5" name="テキスト ボックス 534"/>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47344</xdr:rowOff>
    </xdr:from>
    <xdr:to>
      <xdr:col>85</xdr:col>
      <xdr:colOff>177800</xdr:colOff>
      <xdr:row>39</xdr:row>
      <xdr:rowOff>148944</xdr:rowOff>
    </xdr:to>
    <xdr:sp macro="" textlink="">
      <xdr:nvSpPr>
        <xdr:cNvPr id="541" name="楕円 540"/>
        <xdr:cNvSpPr/>
      </xdr:nvSpPr>
      <xdr:spPr>
        <a:xfrm>
          <a:off x="16268700" y="67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13932" cy="259045"/>
    <xdr:sp macro="" textlink="">
      <xdr:nvSpPr>
        <xdr:cNvPr id="542" name="災害復旧事業費該当値テキスト"/>
        <xdr:cNvSpPr txBox="1"/>
      </xdr:nvSpPr>
      <xdr:spPr>
        <a:xfrm>
          <a:off x="16370300" y="6652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34542</xdr:rowOff>
    </xdr:from>
    <xdr:to>
      <xdr:col>81</xdr:col>
      <xdr:colOff>101600</xdr:colOff>
      <xdr:row>39</xdr:row>
      <xdr:rowOff>136142</xdr:rowOff>
    </xdr:to>
    <xdr:sp macro="" textlink="">
      <xdr:nvSpPr>
        <xdr:cNvPr id="543" name="楕円 542"/>
        <xdr:cNvSpPr/>
      </xdr:nvSpPr>
      <xdr:spPr>
        <a:xfrm>
          <a:off x="15430500" y="67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127269</xdr:rowOff>
    </xdr:from>
    <xdr:ext cx="378565" cy="259045"/>
    <xdr:sp macro="" textlink="">
      <xdr:nvSpPr>
        <xdr:cNvPr id="544" name="テキスト ボックス 543"/>
        <xdr:cNvSpPr txBox="1"/>
      </xdr:nvSpPr>
      <xdr:spPr>
        <a:xfrm>
          <a:off x="15292017" y="681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45434</xdr:rowOff>
    </xdr:from>
    <xdr:to>
      <xdr:col>76</xdr:col>
      <xdr:colOff>165100</xdr:colOff>
      <xdr:row>39</xdr:row>
      <xdr:rowOff>147034</xdr:rowOff>
    </xdr:to>
    <xdr:sp macro="" textlink="">
      <xdr:nvSpPr>
        <xdr:cNvPr id="545" name="楕円 544"/>
        <xdr:cNvSpPr/>
      </xdr:nvSpPr>
      <xdr:spPr>
        <a:xfrm>
          <a:off x="14541500" y="6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138161</xdr:rowOff>
    </xdr:from>
    <xdr:ext cx="378565" cy="259045"/>
    <xdr:sp macro="" textlink="">
      <xdr:nvSpPr>
        <xdr:cNvPr id="546" name="テキスト ボックス 545"/>
        <xdr:cNvSpPr txBox="1"/>
      </xdr:nvSpPr>
      <xdr:spPr>
        <a:xfrm>
          <a:off x="14403017" y="6824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43572</xdr:rowOff>
    </xdr:from>
    <xdr:to>
      <xdr:col>72</xdr:col>
      <xdr:colOff>38100</xdr:colOff>
      <xdr:row>39</xdr:row>
      <xdr:rowOff>145172</xdr:rowOff>
    </xdr:to>
    <xdr:sp macro="" textlink="">
      <xdr:nvSpPr>
        <xdr:cNvPr id="547" name="楕円 546"/>
        <xdr:cNvSpPr/>
      </xdr:nvSpPr>
      <xdr:spPr>
        <a:xfrm>
          <a:off x="13652500" y="673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136299</xdr:rowOff>
    </xdr:from>
    <xdr:ext cx="378565" cy="259045"/>
    <xdr:sp macro="" textlink="">
      <xdr:nvSpPr>
        <xdr:cNvPr id="548" name="テキスト ボックス 547"/>
        <xdr:cNvSpPr txBox="1"/>
      </xdr:nvSpPr>
      <xdr:spPr>
        <a:xfrm>
          <a:off x="13514017" y="6822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37759</xdr:rowOff>
    </xdr:from>
    <xdr:to>
      <xdr:col>67</xdr:col>
      <xdr:colOff>101600</xdr:colOff>
      <xdr:row>39</xdr:row>
      <xdr:rowOff>139359</xdr:rowOff>
    </xdr:to>
    <xdr:sp macro="" textlink="">
      <xdr:nvSpPr>
        <xdr:cNvPr id="549" name="楕円 548"/>
        <xdr:cNvSpPr/>
      </xdr:nvSpPr>
      <xdr:spPr>
        <a:xfrm>
          <a:off x="12763500" y="67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130486</xdr:rowOff>
    </xdr:from>
    <xdr:ext cx="378565" cy="259045"/>
    <xdr:sp macro="" textlink="">
      <xdr:nvSpPr>
        <xdr:cNvPr id="550" name="テキスト ボックス 549"/>
        <xdr:cNvSpPr txBox="1"/>
      </xdr:nvSpPr>
      <xdr:spPr>
        <a:xfrm>
          <a:off x="12625017" y="6817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3" name="直線コネクタ 622"/>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4"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5" name="直線コネクタ 624"/>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6"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7" name="直線コネクタ 626"/>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99543</xdr:rowOff>
    </xdr:from>
    <xdr:to>
      <xdr:col>85</xdr:col>
      <xdr:colOff>127000</xdr:colOff>
      <xdr:row>75</xdr:row>
      <xdr:rowOff>114846</xdr:rowOff>
    </xdr:to>
    <xdr:cxnSp macro="">
      <xdr:nvCxnSpPr>
        <xdr:cNvPr id="628" name="直線コネクタ 627"/>
        <xdr:cNvCxnSpPr/>
      </xdr:nvCxnSpPr>
      <xdr:spPr>
        <a:xfrm>
          <a:off x="15481300" y="12958293"/>
          <a:ext cx="8382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9"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30" name="フローチャート: 判断 629"/>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99543</xdr:rowOff>
    </xdr:from>
    <xdr:to>
      <xdr:col>81</xdr:col>
      <xdr:colOff>50800</xdr:colOff>
      <xdr:row>75</xdr:row>
      <xdr:rowOff>105956</xdr:rowOff>
    </xdr:to>
    <xdr:cxnSp macro="">
      <xdr:nvCxnSpPr>
        <xdr:cNvPr id="631" name="直線コネクタ 630"/>
        <xdr:cNvCxnSpPr/>
      </xdr:nvCxnSpPr>
      <xdr:spPr>
        <a:xfrm flipV="1">
          <a:off x="14592300" y="12958293"/>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2" name="フローチャート: 判断 631"/>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3" name="テキスト ボックス 632"/>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78422</xdr:rowOff>
    </xdr:from>
    <xdr:to>
      <xdr:col>76</xdr:col>
      <xdr:colOff>114300</xdr:colOff>
      <xdr:row>75</xdr:row>
      <xdr:rowOff>105956</xdr:rowOff>
    </xdr:to>
    <xdr:cxnSp macro="">
      <xdr:nvCxnSpPr>
        <xdr:cNvPr id="634" name="直線コネクタ 633"/>
        <xdr:cNvCxnSpPr/>
      </xdr:nvCxnSpPr>
      <xdr:spPr>
        <a:xfrm>
          <a:off x="13703300" y="12937172"/>
          <a:ext cx="889000" cy="2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5" name="フローチャート: 判断 634"/>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6" name="テキスト ボックス 635"/>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72313</xdr:rowOff>
    </xdr:from>
    <xdr:to>
      <xdr:col>71</xdr:col>
      <xdr:colOff>177800</xdr:colOff>
      <xdr:row>75</xdr:row>
      <xdr:rowOff>78422</xdr:rowOff>
    </xdr:to>
    <xdr:cxnSp macro="">
      <xdr:nvCxnSpPr>
        <xdr:cNvPr id="637" name="直線コネクタ 636"/>
        <xdr:cNvCxnSpPr/>
      </xdr:nvCxnSpPr>
      <xdr:spPr>
        <a:xfrm>
          <a:off x="12814300" y="12931063"/>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8" name="フローチャート: 判断 637"/>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9" name="テキスト ボックス 638"/>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40" name="フローチャート: 判断 639"/>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41" name="テキスト ボックス 640"/>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64046</xdr:rowOff>
    </xdr:from>
    <xdr:to>
      <xdr:col>85</xdr:col>
      <xdr:colOff>177800</xdr:colOff>
      <xdr:row>75</xdr:row>
      <xdr:rowOff>165646</xdr:rowOff>
    </xdr:to>
    <xdr:sp macro="" textlink="">
      <xdr:nvSpPr>
        <xdr:cNvPr id="647" name="楕円 646"/>
        <xdr:cNvSpPr/>
      </xdr:nvSpPr>
      <xdr:spPr>
        <a:xfrm>
          <a:off x="16268700" y="129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42473</xdr:rowOff>
    </xdr:from>
    <xdr:ext cx="534377" cy="259045"/>
    <xdr:sp macro="" textlink="">
      <xdr:nvSpPr>
        <xdr:cNvPr id="648" name="公債費該当値テキスト"/>
        <xdr:cNvSpPr txBox="1"/>
      </xdr:nvSpPr>
      <xdr:spPr>
        <a:xfrm>
          <a:off x="16370300" y="1290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48743</xdr:rowOff>
    </xdr:from>
    <xdr:to>
      <xdr:col>81</xdr:col>
      <xdr:colOff>101600</xdr:colOff>
      <xdr:row>75</xdr:row>
      <xdr:rowOff>150343</xdr:rowOff>
    </xdr:to>
    <xdr:sp macro="" textlink="">
      <xdr:nvSpPr>
        <xdr:cNvPr id="649" name="楕円 648"/>
        <xdr:cNvSpPr/>
      </xdr:nvSpPr>
      <xdr:spPr>
        <a:xfrm>
          <a:off x="154305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141470</xdr:rowOff>
    </xdr:from>
    <xdr:ext cx="534377" cy="259045"/>
    <xdr:sp macro="" textlink="">
      <xdr:nvSpPr>
        <xdr:cNvPr id="650" name="テキスト ボックス 649"/>
        <xdr:cNvSpPr txBox="1"/>
      </xdr:nvSpPr>
      <xdr:spPr>
        <a:xfrm>
          <a:off x="15214111" y="130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55156</xdr:rowOff>
    </xdr:from>
    <xdr:to>
      <xdr:col>76</xdr:col>
      <xdr:colOff>165100</xdr:colOff>
      <xdr:row>75</xdr:row>
      <xdr:rowOff>156756</xdr:rowOff>
    </xdr:to>
    <xdr:sp macro="" textlink="">
      <xdr:nvSpPr>
        <xdr:cNvPr id="651" name="楕円 650"/>
        <xdr:cNvSpPr/>
      </xdr:nvSpPr>
      <xdr:spPr>
        <a:xfrm>
          <a:off x="14541500" y="129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147883</xdr:rowOff>
    </xdr:from>
    <xdr:ext cx="534377" cy="259045"/>
    <xdr:sp macro="" textlink="">
      <xdr:nvSpPr>
        <xdr:cNvPr id="652" name="テキスト ボックス 651"/>
        <xdr:cNvSpPr txBox="1"/>
      </xdr:nvSpPr>
      <xdr:spPr>
        <a:xfrm>
          <a:off x="14325111" y="130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27622</xdr:rowOff>
    </xdr:from>
    <xdr:to>
      <xdr:col>72</xdr:col>
      <xdr:colOff>38100</xdr:colOff>
      <xdr:row>75</xdr:row>
      <xdr:rowOff>129222</xdr:rowOff>
    </xdr:to>
    <xdr:sp macro="" textlink="">
      <xdr:nvSpPr>
        <xdr:cNvPr id="653" name="楕円 652"/>
        <xdr:cNvSpPr/>
      </xdr:nvSpPr>
      <xdr:spPr>
        <a:xfrm>
          <a:off x="13652500" y="128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145749</xdr:rowOff>
    </xdr:from>
    <xdr:ext cx="534377" cy="259045"/>
    <xdr:sp macro="" textlink="">
      <xdr:nvSpPr>
        <xdr:cNvPr id="654" name="テキスト ボックス 653"/>
        <xdr:cNvSpPr txBox="1"/>
      </xdr:nvSpPr>
      <xdr:spPr>
        <a:xfrm>
          <a:off x="13436111" y="126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21513</xdr:rowOff>
    </xdr:from>
    <xdr:to>
      <xdr:col>67</xdr:col>
      <xdr:colOff>101600</xdr:colOff>
      <xdr:row>75</xdr:row>
      <xdr:rowOff>123113</xdr:rowOff>
    </xdr:to>
    <xdr:sp macro="" textlink="">
      <xdr:nvSpPr>
        <xdr:cNvPr id="655" name="楕円 654"/>
        <xdr:cNvSpPr/>
      </xdr:nvSpPr>
      <xdr:spPr>
        <a:xfrm>
          <a:off x="12763500" y="128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139640</xdr:rowOff>
    </xdr:from>
    <xdr:ext cx="534377" cy="259045"/>
    <xdr:sp macro="" textlink="">
      <xdr:nvSpPr>
        <xdr:cNvPr id="656" name="テキスト ボックス 655"/>
        <xdr:cNvSpPr txBox="1"/>
      </xdr:nvSpPr>
      <xdr:spPr>
        <a:xfrm>
          <a:off x="12547111" y="1265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8" name="直線コネクタ 677"/>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9"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80" name="直線コネクタ 679"/>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81"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2" name="直線コネクタ 681"/>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45174</xdr:rowOff>
    </xdr:from>
    <xdr:to>
      <xdr:col>85</xdr:col>
      <xdr:colOff>127000</xdr:colOff>
      <xdr:row>97</xdr:row>
      <xdr:rowOff>122441</xdr:rowOff>
    </xdr:to>
    <xdr:cxnSp macro="">
      <xdr:nvCxnSpPr>
        <xdr:cNvPr id="683" name="直線コネクタ 682"/>
        <xdr:cNvCxnSpPr/>
      </xdr:nvCxnSpPr>
      <xdr:spPr>
        <a:xfrm flipV="1">
          <a:off x="15481300" y="15818574"/>
          <a:ext cx="838200" cy="93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4"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5" name="フローチャート: 判断 684"/>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157028</xdr:rowOff>
    </xdr:from>
    <xdr:to>
      <xdr:col>81</xdr:col>
      <xdr:colOff>50800</xdr:colOff>
      <xdr:row>97</xdr:row>
      <xdr:rowOff>122441</xdr:rowOff>
    </xdr:to>
    <xdr:cxnSp macro="">
      <xdr:nvCxnSpPr>
        <xdr:cNvPr id="686" name="直線コネクタ 685"/>
        <xdr:cNvCxnSpPr/>
      </xdr:nvCxnSpPr>
      <xdr:spPr>
        <a:xfrm>
          <a:off x="14592300" y="16616228"/>
          <a:ext cx="889000" cy="1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7" name="フローチャート: 判断 686"/>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8" name="テキスト ボックス 687"/>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71143</xdr:rowOff>
    </xdr:from>
    <xdr:to>
      <xdr:col>76</xdr:col>
      <xdr:colOff>114300</xdr:colOff>
      <xdr:row>96</xdr:row>
      <xdr:rowOff>157028</xdr:rowOff>
    </xdr:to>
    <xdr:cxnSp macro="">
      <xdr:nvCxnSpPr>
        <xdr:cNvPr id="689" name="直線コネクタ 688"/>
        <xdr:cNvCxnSpPr/>
      </xdr:nvCxnSpPr>
      <xdr:spPr>
        <a:xfrm>
          <a:off x="13703300" y="16358893"/>
          <a:ext cx="889000" cy="25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90" name="フローチャート: 判断 689"/>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91" name="テキスト ボックス 690"/>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71143</xdr:rowOff>
    </xdr:from>
    <xdr:to>
      <xdr:col>71</xdr:col>
      <xdr:colOff>177800</xdr:colOff>
      <xdr:row>96</xdr:row>
      <xdr:rowOff>149575</xdr:rowOff>
    </xdr:to>
    <xdr:cxnSp macro="">
      <xdr:nvCxnSpPr>
        <xdr:cNvPr id="692" name="直線コネクタ 691"/>
        <xdr:cNvCxnSpPr/>
      </xdr:nvCxnSpPr>
      <xdr:spPr>
        <a:xfrm flipV="1">
          <a:off x="12814300" y="16358893"/>
          <a:ext cx="889000" cy="24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3" name="フローチャート: 判断 692"/>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4" name="テキスト ボックス 693"/>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5" name="フローチャート: 判断 694"/>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6" name="テキスト ボックス 695"/>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165824</xdr:rowOff>
    </xdr:from>
    <xdr:to>
      <xdr:col>85</xdr:col>
      <xdr:colOff>177800</xdr:colOff>
      <xdr:row>92</xdr:row>
      <xdr:rowOff>95974</xdr:rowOff>
    </xdr:to>
    <xdr:sp macro="" textlink="">
      <xdr:nvSpPr>
        <xdr:cNvPr id="702" name="楕円 701"/>
        <xdr:cNvSpPr/>
      </xdr:nvSpPr>
      <xdr:spPr>
        <a:xfrm>
          <a:off x="16268700" y="157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17251</xdr:rowOff>
    </xdr:from>
    <xdr:ext cx="534377" cy="259045"/>
    <xdr:sp macro="" textlink="">
      <xdr:nvSpPr>
        <xdr:cNvPr id="703" name="積立金該当値テキスト"/>
        <xdr:cNvSpPr txBox="1"/>
      </xdr:nvSpPr>
      <xdr:spPr>
        <a:xfrm>
          <a:off x="16370300" y="156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71641</xdr:rowOff>
    </xdr:from>
    <xdr:to>
      <xdr:col>81</xdr:col>
      <xdr:colOff>101600</xdr:colOff>
      <xdr:row>98</xdr:row>
      <xdr:rowOff>1791</xdr:rowOff>
    </xdr:to>
    <xdr:sp macro="" textlink="">
      <xdr:nvSpPr>
        <xdr:cNvPr id="704" name="楕円 703"/>
        <xdr:cNvSpPr/>
      </xdr:nvSpPr>
      <xdr:spPr>
        <a:xfrm>
          <a:off x="15430500" y="167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164368</xdr:rowOff>
    </xdr:from>
    <xdr:ext cx="469744" cy="259045"/>
    <xdr:sp macro="" textlink="">
      <xdr:nvSpPr>
        <xdr:cNvPr id="705" name="テキスト ボックス 704"/>
        <xdr:cNvSpPr txBox="1"/>
      </xdr:nvSpPr>
      <xdr:spPr>
        <a:xfrm>
          <a:off x="15246428" y="1679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106228</xdr:rowOff>
    </xdr:from>
    <xdr:to>
      <xdr:col>76</xdr:col>
      <xdr:colOff>165100</xdr:colOff>
      <xdr:row>97</xdr:row>
      <xdr:rowOff>36378</xdr:rowOff>
    </xdr:to>
    <xdr:sp macro="" textlink="">
      <xdr:nvSpPr>
        <xdr:cNvPr id="706" name="楕円 705"/>
        <xdr:cNvSpPr/>
      </xdr:nvSpPr>
      <xdr:spPr>
        <a:xfrm>
          <a:off x="14541500" y="165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27505</xdr:rowOff>
    </xdr:from>
    <xdr:ext cx="534377" cy="259045"/>
    <xdr:sp macro="" textlink="">
      <xdr:nvSpPr>
        <xdr:cNvPr id="707" name="テキスト ボックス 706"/>
        <xdr:cNvSpPr txBox="1"/>
      </xdr:nvSpPr>
      <xdr:spPr>
        <a:xfrm>
          <a:off x="14325111" y="166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20343</xdr:rowOff>
    </xdr:from>
    <xdr:to>
      <xdr:col>72</xdr:col>
      <xdr:colOff>38100</xdr:colOff>
      <xdr:row>95</xdr:row>
      <xdr:rowOff>121943</xdr:rowOff>
    </xdr:to>
    <xdr:sp macro="" textlink="">
      <xdr:nvSpPr>
        <xdr:cNvPr id="708" name="楕円 707"/>
        <xdr:cNvSpPr/>
      </xdr:nvSpPr>
      <xdr:spPr>
        <a:xfrm>
          <a:off x="13652500" y="163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138470</xdr:rowOff>
    </xdr:from>
    <xdr:ext cx="534377" cy="259045"/>
    <xdr:sp macro="" textlink="">
      <xdr:nvSpPr>
        <xdr:cNvPr id="709" name="テキスト ボックス 708"/>
        <xdr:cNvSpPr txBox="1"/>
      </xdr:nvSpPr>
      <xdr:spPr>
        <a:xfrm>
          <a:off x="13436111" y="160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98775</xdr:rowOff>
    </xdr:from>
    <xdr:to>
      <xdr:col>67</xdr:col>
      <xdr:colOff>101600</xdr:colOff>
      <xdr:row>97</xdr:row>
      <xdr:rowOff>28925</xdr:rowOff>
    </xdr:to>
    <xdr:sp macro="" textlink="">
      <xdr:nvSpPr>
        <xdr:cNvPr id="710" name="楕円 709"/>
        <xdr:cNvSpPr/>
      </xdr:nvSpPr>
      <xdr:spPr>
        <a:xfrm>
          <a:off x="12763500" y="165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20052</xdr:rowOff>
    </xdr:from>
    <xdr:ext cx="534377" cy="259045"/>
    <xdr:sp macro="" textlink="">
      <xdr:nvSpPr>
        <xdr:cNvPr id="711" name="テキスト ボックス 710"/>
        <xdr:cNvSpPr txBox="1"/>
      </xdr:nvSpPr>
      <xdr:spPr>
        <a:xfrm>
          <a:off x="12547111" y="166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5" name="直線コネクタ 734"/>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8"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9" name="直線コネクタ 738"/>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98298</xdr:rowOff>
    </xdr:from>
    <xdr:to>
      <xdr:col>116</xdr:col>
      <xdr:colOff>63500</xdr:colOff>
      <xdr:row>38</xdr:row>
      <xdr:rowOff>143764</xdr:rowOff>
    </xdr:to>
    <xdr:cxnSp macro="">
      <xdr:nvCxnSpPr>
        <xdr:cNvPr id="740" name="直線コネクタ 739"/>
        <xdr:cNvCxnSpPr/>
      </xdr:nvCxnSpPr>
      <xdr:spPr>
        <a:xfrm>
          <a:off x="21323300" y="6613398"/>
          <a:ext cx="8382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41"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2" name="フローチャート: 判断 741"/>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98298</xdr:rowOff>
    </xdr:from>
    <xdr:to>
      <xdr:col>111</xdr:col>
      <xdr:colOff>177800</xdr:colOff>
      <xdr:row>38</xdr:row>
      <xdr:rowOff>160909</xdr:rowOff>
    </xdr:to>
    <xdr:cxnSp macro="">
      <xdr:nvCxnSpPr>
        <xdr:cNvPr id="743" name="直線コネクタ 742"/>
        <xdr:cNvCxnSpPr/>
      </xdr:nvCxnSpPr>
      <xdr:spPr>
        <a:xfrm flipV="1">
          <a:off x="20434300" y="6613398"/>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4" name="フローチャート: 判断 743"/>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5" name="テキスト ボックス 744"/>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160909</xdr:rowOff>
    </xdr:from>
    <xdr:to>
      <xdr:col>107</xdr:col>
      <xdr:colOff>50800</xdr:colOff>
      <xdr:row>39</xdr:row>
      <xdr:rowOff>18796</xdr:rowOff>
    </xdr:to>
    <xdr:cxnSp macro="">
      <xdr:nvCxnSpPr>
        <xdr:cNvPr id="746" name="直線コネクタ 745"/>
        <xdr:cNvCxnSpPr/>
      </xdr:nvCxnSpPr>
      <xdr:spPr>
        <a:xfrm flipV="1">
          <a:off x="19545300" y="6676009"/>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7" name="フローチャート: 判断 746"/>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8" name="テキスト ボックス 747"/>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8382</xdr:rowOff>
    </xdr:from>
    <xdr:to>
      <xdr:col>102</xdr:col>
      <xdr:colOff>114300</xdr:colOff>
      <xdr:row>39</xdr:row>
      <xdr:rowOff>18796</xdr:rowOff>
    </xdr:to>
    <xdr:cxnSp macro="">
      <xdr:nvCxnSpPr>
        <xdr:cNvPr id="749" name="直線コネクタ 748"/>
        <xdr:cNvCxnSpPr/>
      </xdr:nvCxnSpPr>
      <xdr:spPr>
        <a:xfrm>
          <a:off x="18656300" y="6694932"/>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50" name="フローチャート: 判断 749"/>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51" name="テキスト ボックス 750"/>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2" name="フローチャート: 判断 751"/>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3" name="テキスト ボックス 752"/>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92964</xdr:rowOff>
    </xdr:from>
    <xdr:to>
      <xdr:col>116</xdr:col>
      <xdr:colOff>114300</xdr:colOff>
      <xdr:row>39</xdr:row>
      <xdr:rowOff>23114</xdr:rowOff>
    </xdr:to>
    <xdr:sp macro="" textlink="">
      <xdr:nvSpPr>
        <xdr:cNvPr id="759" name="楕円 758"/>
        <xdr:cNvSpPr/>
      </xdr:nvSpPr>
      <xdr:spPr>
        <a:xfrm>
          <a:off x="22110700" y="66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7891</xdr:rowOff>
    </xdr:from>
    <xdr:ext cx="378565" cy="259045"/>
    <xdr:sp macro="" textlink="">
      <xdr:nvSpPr>
        <xdr:cNvPr id="760" name="投資及び出資金該当値テキスト"/>
        <xdr:cNvSpPr txBox="1"/>
      </xdr:nvSpPr>
      <xdr:spPr>
        <a:xfrm>
          <a:off x="22212300"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47498</xdr:rowOff>
    </xdr:from>
    <xdr:to>
      <xdr:col>112</xdr:col>
      <xdr:colOff>38100</xdr:colOff>
      <xdr:row>38</xdr:row>
      <xdr:rowOff>149098</xdr:rowOff>
    </xdr:to>
    <xdr:sp macro="" textlink="">
      <xdr:nvSpPr>
        <xdr:cNvPr id="761" name="楕円 760"/>
        <xdr:cNvSpPr/>
      </xdr:nvSpPr>
      <xdr:spPr>
        <a:xfrm>
          <a:off x="212725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140225</xdr:rowOff>
    </xdr:from>
    <xdr:ext cx="378565" cy="259045"/>
    <xdr:sp macro="" textlink="">
      <xdr:nvSpPr>
        <xdr:cNvPr id="762" name="テキスト ボックス 761"/>
        <xdr:cNvSpPr txBox="1"/>
      </xdr:nvSpPr>
      <xdr:spPr>
        <a:xfrm>
          <a:off x="21134017" y="66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110109</xdr:rowOff>
    </xdr:from>
    <xdr:to>
      <xdr:col>107</xdr:col>
      <xdr:colOff>101600</xdr:colOff>
      <xdr:row>39</xdr:row>
      <xdr:rowOff>40259</xdr:rowOff>
    </xdr:to>
    <xdr:sp macro="" textlink="">
      <xdr:nvSpPr>
        <xdr:cNvPr id="763" name="楕円 762"/>
        <xdr:cNvSpPr/>
      </xdr:nvSpPr>
      <xdr:spPr>
        <a:xfrm>
          <a:off x="20383500" y="6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31386</xdr:rowOff>
    </xdr:from>
    <xdr:ext cx="378565" cy="259045"/>
    <xdr:sp macro="" textlink="">
      <xdr:nvSpPr>
        <xdr:cNvPr id="764" name="テキスト ボックス 763"/>
        <xdr:cNvSpPr txBox="1"/>
      </xdr:nvSpPr>
      <xdr:spPr>
        <a:xfrm>
          <a:off x="20245017" y="671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139446</xdr:rowOff>
    </xdr:from>
    <xdr:to>
      <xdr:col>102</xdr:col>
      <xdr:colOff>165100</xdr:colOff>
      <xdr:row>39</xdr:row>
      <xdr:rowOff>69596</xdr:rowOff>
    </xdr:to>
    <xdr:sp macro="" textlink="">
      <xdr:nvSpPr>
        <xdr:cNvPr id="765" name="楕円 764"/>
        <xdr:cNvSpPr/>
      </xdr:nvSpPr>
      <xdr:spPr>
        <a:xfrm>
          <a:off x="19494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60723</xdr:rowOff>
    </xdr:from>
    <xdr:ext cx="378565" cy="259045"/>
    <xdr:sp macro="" textlink="">
      <xdr:nvSpPr>
        <xdr:cNvPr id="766" name="テキスト ボックス 765"/>
        <xdr:cNvSpPr txBox="1"/>
      </xdr:nvSpPr>
      <xdr:spPr>
        <a:xfrm>
          <a:off x="19356017" y="674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129032</xdr:rowOff>
    </xdr:from>
    <xdr:to>
      <xdr:col>98</xdr:col>
      <xdr:colOff>38100</xdr:colOff>
      <xdr:row>39</xdr:row>
      <xdr:rowOff>59182</xdr:rowOff>
    </xdr:to>
    <xdr:sp macro="" textlink="">
      <xdr:nvSpPr>
        <xdr:cNvPr id="767" name="楕円 766"/>
        <xdr:cNvSpPr/>
      </xdr:nvSpPr>
      <xdr:spPr>
        <a:xfrm>
          <a:off x="18605500" y="66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50309</xdr:rowOff>
    </xdr:from>
    <xdr:ext cx="378565" cy="259045"/>
    <xdr:sp macro="" textlink="">
      <xdr:nvSpPr>
        <xdr:cNvPr id="768" name="テキスト ボックス 767"/>
        <xdr:cNvSpPr txBox="1"/>
      </xdr:nvSpPr>
      <xdr:spPr>
        <a:xfrm>
          <a:off x="18467017" y="673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2" name="直線コネクタ 791"/>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5"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6" name="直線コネクタ 795"/>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161417</xdr:rowOff>
    </xdr:from>
    <xdr:to>
      <xdr:col>116</xdr:col>
      <xdr:colOff>63500</xdr:colOff>
      <xdr:row>58</xdr:row>
      <xdr:rowOff>165379</xdr:rowOff>
    </xdr:to>
    <xdr:cxnSp macro="">
      <xdr:nvCxnSpPr>
        <xdr:cNvPr id="797" name="直線コネクタ 796"/>
        <xdr:cNvCxnSpPr/>
      </xdr:nvCxnSpPr>
      <xdr:spPr>
        <a:xfrm flipV="1">
          <a:off x="21323300" y="10105517"/>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8"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9" name="フローチャート: 判断 798"/>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150330</xdr:rowOff>
    </xdr:from>
    <xdr:to>
      <xdr:col>111</xdr:col>
      <xdr:colOff>177800</xdr:colOff>
      <xdr:row>58</xdr:row>
      <xdr:rowOff>165379</xdr:rowOff>
    </xdr:to>
    <xdr:cxnSp macro="">
      <xdr:nvCxnSpPr>
        <xdr:cNvPr id="800" name="直線コネクタ 799"/>
        <xdr:cNvCxnSpPr/>
      </xdr:nvCxnSpPr>
      <xdr:spPr>
        <a:xfrm>
          <a:off x="20434300" y="10094430"/>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801" name="フローチャート: 判断 800"/>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2" name="テキスト ボックス 801"/>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150330</xdr:rowOff>
    </xdr:from>
    <xdr:to>
      <xdr:col>107</xdr:col>
      <xdr:colOff>50800</xdr:colOff>
      <xdr:row>58</xdr:row>
      <xdr:rowOff>159817</xdr:rowOff>
    </xdr:to>
    <xdr:cxnSp macro="">
      <xdr:nvCxnSpPr>
        <xdr:cNvPr id="803" name="直線コネクタ 802"/>
        <xdr:cNvCxnSpPr/>
      </xdr:nvCxnSpPr>
      <xdr:spPr>
        <a:xfrm flipV="1">
          <a:off x="19545300" y="10094430"/>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4" name="フローチャート: 判断 803"/>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5" name="テキスト ボックス 804"/>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159817</xdr:rowOff>
    </xdr:from>
    <xdr:to>
      <xdr:col>102</xdr:col>
      <xdr:colOff>114300</xdr:colOff>
      <xdr:row>58</xdr:row>
      <xdr:rowOff>164960</xdr:rowOff>
    </xdr:to>
    <xdr:cxnSp macro="">
      <xdr:nvCxnSpPr>
        <xdr:cNvPr id="806" name="直線コネクタ 805"/>
        <xdr:cNvCxnSpPr/>
      </xdr:nvCxnSpPr>
      <xdr:spPr>
        <a:xfrm flipV="1">
          <a:off x="18656300" y="1010391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7" name="フローチャート: 判断 806"/>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8" name="テキスト ボックス 807"/>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9" name="フローチャート: 判断 808"/>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10" name="テキスト ボックス 809"/>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110617</xdr:rowOff>
    </xdr:from>
    <xdr:to>
      <xdr:col>116</xdr:col>
      <xdr:colOff>114300</xdr:colOff>
      <xdr:row>59</xdr:row>
      <xdr:rowOff>40767</xdr:rowOff>
    </xdr:to>
    <xdr:sp macro="" textlink="">
      <xdr:nvSpPr>
        <xdr:cNvPr id="816" name="楕円 815"/>
        <xdr:cNvSpPr/>
      </xdr:nvSpPr>
      <xdr:spPr>
        <a:xfrm>
          <a:off x="221107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25544</xdr:rowOff>
    </xdr:from>
    <xdr:ext cx="469744" cy="259045"/>
    <xdr:sp macro="" textlink="">
      <xdr:nvSpPr>
        <xdr:cNvPr id="817" name="貸付金該当値テキスト"/>
        <xdr:cNvSpPr txBox="1"/>
      </xdr:nvSpPr>
      <xdr:spPr>
        <a:xfrm>
          <a:off x="22212300" y="996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114579</xdr:rowOff>
    </xdr:from>
    <xdr:to>
      <xdr:col>112</xdr:col>
      <xdr:colOff>38100</xdr:colOff>
      <xdr:row>59</xdr:row>
      <xdr:rowOff>44729</xdr:rowOff>
    </xdr:to>
    <xdr:sp macro="" textlink="">
      <xdr:nvSpPr>
        <xdr:cNvPr id="818" name="楕円 817"/>
        <xdr:cNvSpPr/>
      </xdr:nvSpPr>
      <xdr:spPr>
        <a:xfrm>
          <a:off x="21272500" y="100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35856</xdr:rowOff>
    </xdr:from>
    <xdr:ext cx="469744" cy="259045"/>
    <xdr:sp macro="" textlink="">
      <xdr:nvSpPr>
        <xdr:cNvPr id="819" name="テキスト ボックス 818"/>
        <xdr:cNvSpPr txBox="1"/>
      </xdr:nvSpPr>
      <xdr:spPr>
        <a:xfrm>
          <a:off x="21088428" y="101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99530</xdr:rowOff>
    </xdr:from>
    <xdr:to>
      <xdr:col>107</xdr:col>
      <xdr:colOff>101600</xdr:colOff>
      <xdr:row>59</xdr:row>
      <xdr:rowOff>29680</xdr:rowOff>
    </xdr:to>
    <xdr:sp macro="" textlink="">
      <xdr:nvSpPr>
        <xdr:cNvPr id="820" name="楕円 819"/>
        <xdr:cNvSpPr/>
      </xdr:nvSpPr>
      <xdr:spPr>
        <a:xfrm>
          <a:off x="20383500" y="10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20807</xdr:rowOff>
    </xdr:from>
    <xdr:ext cx="469744" cy="259045"/>
    <xdr:sp macro="" textlink="">
      <xdr:nvSpPr>
        <xdr:cNvPr id="821" name="テキスト ボックス 820"/>
        <xdr:cNvSpPr txBox="1"/>
      </xdr:nvSpPr>
      <xdr:spPr>
        <a:xfrm>
          <a:off x="20199428" y="101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109017</xdr:rowOff>
    </xdr:from>
    <xdr:to>
      <xdr:col>102</xdr:col>
      <xdr:colOff>165100</xdr:colOff>
      <xdr:row>59</xdr:row>
      <xdr:rowOff>39167</xdr:rowOff>
    </xdr:to>
    <xdr:sp macro="" textlink="">
      <xdr:nvSpPr>
        <xdr:cNvPr id="822" name="楕円 821"/>
        <xdr:cNvSpPr/>
      </xdr:nvSpPr>
      <xdr:spPr>
        <a:xfrm>
          <a:off x="19494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30294</xdr:rowOff>
    </xdr:from>
    <xdr:ext cx="469744" cy="259045"/>
    <xdr:sp macro="" textlink="">
      <xdr:nvSpPr>
        <xdr:cNvPr id="823" name="テキスト ボックス 822"/>
        <xdr:cNvSpPr txBox="1"/>
      </xdr:nvSpPr>
      <xdr:spPr>
        <a:xfrm>
          <a:off x="19310428" y="1014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114160</xdr:rowOff>
    </xdr:from>
    <xdr:to>
      <xdr:col>98</xdr:col>
      <xdr:colOff>38100</xdr:colOff>
      <xdr:row>59</xdr:row>
      <xdr:rowOff>44310</xdr:rowOff>
    </xdr:to>
    <xdr:sp macro="" textlink="">
      <xdr:nvSpPr>
        <xdr:cNvPr id="824" name="楕円 823"/>
        <xdr:cNvSpPr/>
      </xdr:nvSpPr>
      <xdr:spPr>
        <a:xfrm>
          <a:off x="18605500" y="100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35437</xdr:rowOff>
    </xdr:from>
    <xdr:ext cx="469744" cy="259045"/>
    <xdr:sp macro="" textlink="">
      <xdr:nvSpPr>
        <xdr:cNvPr id="825" name="テキスト ボックス 824"/>
        <xdr:cNvSpPr txBox="1"/>
      </xdr:nvSpPr>
      <xdr:spPr>
        <a:xfrm>
          <a:off x="18421428" y="1015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50" name="直線コネクタ 849"/>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51"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2" name="直線コネクタ 851"/>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3"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4" name="直線コネクタ 853"/>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151834</xdr:rowOff>
    </xdr:from>
    <xdr:to>
      <xdr:col>116</xdr:col>
      <xdr:colOff>63500</xdr:colOff>
      <xdr:row>77</xdr:row>
      <xdr:rowOff>23609</xdr:rowOff>
    </xdr:to>
    <xdr:cxnSp macro="">
      <xdr:nvCxnSpPr>
        <xdr:cNvPr id="855" name="直線コネクタ 854"/>
        <xdr:cNvCxnSpPr/>
      </xdr:nvCxnSpPr>
      <xdr:spPr>
        <a:xfrm>
          <a:off x="21323300" y="13182034"/>
          <a:ext cx="838200" cy="4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6"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7" name="フローチャート: 判断 856"/>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151834</xdr:rowOff>
    </xdr:from>
    <xdr:to>
      <xdr:col>111</xdr:col>
      <xdr:colOff>177800</xdr:colOff>
      <xdr:row>77</xdr:row>
      <xdr:rowOff>19456</xdr:rowOff>
    </xdr:to>
    <xdr:cxnSp macro="">
      <xdr:nvCxnSpPr>
        <xdr:cNvPr id="858" name="直線コネクタ 857"/>
        <xdr:cNvCxnSpPr/>
      </xdr:nvCxnSpPr>
      <xdr:spPr>
        <a:xfrm flipV="1">
          <a:off x="20434300" y="13182034"/>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9" name="フローチャート: 判断 858"/>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60" name="テキスト ボックス 859"/>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19456</xdr:rowOff>
    </xdr:from>
    <xdr:to>
      <xdr:col>107</xdr:col>
      <xdr:colOff>50800</xdr:colOff>
      <xdr:row>77</xdr:row>
      <xdr:rowOff>103867</xdr:rowOff>
    </xdr:to>
    <xdr:cxnSp macro="">
      <xdr:nvCxnSpPr>
        <xdr:cNvPr id="861" name="直線コネクタ 860"/>
        <xdr:cNvCxnSpPr/>
      </xdr:nvCxnSpPr>
      <xdr:spPr>
        <a:xfrm flipV="1">
          <a:off x="19545300" y="13221106"/>
          <a:ext cx="889000" cy="8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2" name="フローチャート: 判断 861"/>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3" name="テキスト ボックス 862"/>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103867</xdr:rowOff>
    </xdr:from>
    <xdr:to>
      <xdr:col>102</xdr:col>
      <xdr:colOff>114300</xdr:colOff>
      <xdr:row>77</xdr:row>
      <xdr:rowOff>147625</xdr:rowOff>
    </xdr:to>
    <xdr:cxnSp macro="">
      <xdr:nvCxnSpPr>
        <xdr:cNvPr id="864" name="直線コネクタ 863"/>
        <xdr:cNvCxnSpPr/>
      </xdr:nvCxnSpPr>
      <xdr:spPr>
        <a:xfrm flipV="1">
          <a:off x="18656300" y="13305517"/>
          <a:ext cx="8890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5" name="フローチャート: 判断 864"/>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6" name="テキスト ボックス 865"/>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7" name="フローチャート: 判断 866"/>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8" name="テキスト ボックス 867"/>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144259</xdr:rowOff>
    </xdr:from>
    <xdr:to>
      <xdr:col>116</xdr:col>
      <xdr:colOff>114300</xdr:colOff>
      <xdr:row>77</xdr:row>
      <xdr:rowOff>74409</xdr:rowOff>
    </xdr:to>
    <xdr:sp macro="" textlink="">
      <xdr:nvSpPr>
        <xdr:cNvPr id="874" name="楕円 873"/>
        <xdr:cNvSpPr/>
      </xdr:nvSpPr>
      <xdr:spPr>
        <a:xfrm>
          <a:off x="22110700" y="131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122686</xdr:rowOff>
    </xdr:from>
    <xdr:ext cx="534377" cy="259045"/>
    <xdr:sp macro="" textlink="">
      <xdr:nvSpPr>
        <xdr:cNvPr id="875" name="繰出金該当値テキスト"/>
        <xdr:cNvSpPr txBox="1"/>
      </xdr:nvSpPr>
      <xdr:spPr>
        <a:xfrm>
          <a:off x="22212300" y="131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101034</xdr:rowOff>
    </xdr:from>
    <xdr:to>
      <xdr:col>112</xdr:col>
      <xdr:colOff>38100</xdr:colOff>
      <xdr:row>77</xdr:row>
      <xdr:rowOff>31184</xdr:rowOff>
    </xdr:to>
    <xdr:sp macro="" textlink="">
      <xdr:nvSpPr>
        <xdr:cNvPr id="876" name="楕円 875"/>
        <xdr:cNvSpPr/>
      </xdr:nvSpPr>
      <xdr:spPr>
        <a:xfrm>
          <a:off x="21272500" y="131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22311</xdr:rowOff>
    </xdr:from>
    <xdr:ext cx="534377" cy="259045"/>
    <xdr:sp macro="" textlink="">
      <xdr:nvSpPr>
        <xdr:cNvPr id="877" name="テキスト ボックス 876"/>
        <xdr:cNvSpPr txBox="1"/>
      </xdr:nvSpPr>
      <xdr:spPr>
        <a:xfrm>
          <a:off x="21056111" y="132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140106</xdr:rowOff>
    </xdr:from>
    <xdr:to>
      <xdr:col>107</xdr:col>
      <xdr:colOff>101600</xdr:colOff>
      <xdr:row>77</xdr:row>
      <xdr:rowOff>70256</xdr:rowOff>
    </xdr:to>
    <xdr:sp macro="" textlink="">
      <xdr:nvSpPr>
        <xdr:cNvPr id="878" name="楕円 877"/>
        <xdr:cNvSpPr/>
      </xdr:nvSpPr>
      <xdr:spPr>
        <a:xfrm>
          <a:off x="203835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61383</xdr:rowOff>
    </xdr:from>
    <xdr:ext cx="534377" cy="259045"/>
    <xdr:sp macro="" textlink="">
      <xdr:nvSpPr>
        <xdr:cNvPr id="879" name="テキスト ボックス 878"/>
        <xdr:cNvSpPr txBox="1"/>
      </xdr:nvSpPr>
      <xdr:spPr>
        <a:xfrm>
          <a:off x="20167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53067</xdr:rowOff>
    </xdr:from>
    <xdr:to>
      <xdr:col>102</xdr:col>
      <xdr:colOff>165100</xdr:colOff>
      <xdr:row>77</xdr:row>
      <xdr:rowOff>154667</xdr:rowOff>
    </xdr:to>
    <xdr:sp macro="" textlink="">
      <xdr:nvSpPr>
        <xdr:cNvPr id="880" name="楕円 879"/>
        <xdr:cNvSpPr/>
      </xdr:nvSpPr>
      <xdr:spPr>
        <a:xfrm>
          <a:off x="19494500" y="132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145794</xdr:rowOff>
    </xdr:from>
    <xdr:ext cx="534377" cy="259045"/>
    <xdr:sp macro="" textlink="">
      <xdr:nvSpPr>
        <xdr:cNvPr id="881" name="テキスト ボックス 880"/>
        <xdr:cNvSpPr txBox="1"/>
      </xdr:nvSpPr>
      <xdr:spPr>
        <a:xfrm>
          <a:off x="19278111" y="133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96825</xdr:rowOff>
    </xdr:from>
    <xdr:to>
      <xdr:col>98</xdr:col>
      <xdr:colOff>38100</xdr:colOff>
      <xdr:row>78</xdr:row>
      <xdr:rowOff>26975</xdr:rowOff>
    </xdr:to>
    <xdr:sp macro="" textlink="">
      <xdr:nvSpPr>
        <xdr:cNvPr id="882" name="楕円 881"/>
        <xdr:cNvSpPr/>
      </xdr:nvSpPr>
      <xdr:spPr>
        <a:xfrm>
          <a:off x="18605500" y="132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18102</xdr:rowOff>
    </xdr:from>
    <xdr:ext cx="534377" cy="259045"/>
    <xdr:sp macro="" textlink="">
      <xdr:nvSpPr>
        <xdr:cNvPr id="883" name="テキスト ボックス 882"/>
        <xdr:cNvSpPr txBox="1"/>
      </xdr:nvSpPr>
      <xdr:spPr>
        <a:xfrm>
          <a:off x="18389111" y="1339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459,708</a:t>
          </a:r>
          <a:r>
            <a:rPr kumimoji="1" lang="ja-JP" altLang="en-US" sz="1300">
              <a:latin typeface="ＭＳ Ｐゴシック" panose="020B0600070205080204" pitchFamily="50" charset="-128"/>
              <a:ea typeface="ＭＳ Ｐゴシック" panose="020B0600070205080204" pitchFamily="50" charset="-128"/>
            </a:rPr>
            <a:t>円となっている。（前年度より＋</a:t>
          </a:r>
          <a:r>
            <a:rPr kumimoji="1" lang="en-US" altLang="ja-JP" sz="1300">
              <a:latin typeface="ＭＳ Ｐゴシック" panose="020B0600070205080204" pitchFamily="50" charset="-128"/>
              <a:ea typeface="ＭＳ Ｐゴシック" panose="020B0600070205080204" pitchFamily="50" charset="-128"/>
            </a:rPr>
            <a:t>72,360</a:t>
          </a:r>
          <a:r>
            <a:rPr kumimoji="1" lang="ja-JP" altLang="en-US" sz="1300">
              <a:latin typeface="ＭＳ Ｐゴシック" panose="020B0600070205080204" pitchFamily="50" charset="-128"/>
              <a:ea typeface="ＭＳ Ｐゴシック" panose="020B0600070205080204" pitchFamily="50" charset="-128"/>
            </a:rPr>
            <a:t>円。　人口は</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・類似団体平均を大きく超える項目は「補助費等」及び「普通建設事業費（うち新規整備）」であり、前年度との比較で大きく変動があった項目は、「普通建設事業費」、「積立金」である。</a:t>
          </a:r>
        </a:p>
        <a:p>
          <a:r>
            <a:rPr kumimoji="1" lang="ja-JP" altLang="en-US" sz="1300">
              <a:latin typeface="ＭＳ Ｐゴシック" panose="020B0600070205080204" pitchFamily="50" charset="-128"/>
              <a:ea typeface="ＭＳ Ｐゴシック" panose="020B0600070205080204" pitchFamily="50" charset="-128"/>
            </a:rPr>
            <a:t>・「補助費等」は、消防等の業務を一部事務組合により実施していることに伴う負担金があるため、毎年度類似団体平均を上回っているところ、平成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年度は、施設整備に伴う山武郡市環境衛生組合負担金の増加や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被災農業者向け経営体育成支援事業（台風被害を受けた農業者を対象とした助成金の支給）を実施したため、前年度と比べ増加した。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・「普通建設事業」は、</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（仮称）蓮沼タワー整備事業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成東総合運動公園陸上競技場改修事業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の実施により新規整備及び更新整備ともに増加した。　</a:t>
          </a:r>
        </a:p>
        <a:p>
          <a:r>
            <a:rPr kumimoji="1" lang="ja-JP" altLang="en-US" sz="1300">
              <a:latin typeface="ＭＳ Ｐゴシック" panose="020B0600070205080204" pitchFamily="50" charset="-128"/>
              <a:ea typeface="ＭＳ Ｐゴシック" panose="020B0600070205080204" pitchFamily="50" charset="-128"/>
            </a:rPr>
            <a:t>・「積立金」は、財政調整基金から今後の資金需要を考慮して特定目的基金に積替えを実施したことにより、増加した。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52,701
51,689
146.77
25,537,015
24,277,073
655,279
14,026,017
20,238,081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14884</xdr:rowOff>
    </xdr:from>
    <xdr:to>
      <xdr:col>24</xdr:col>
      <xdr:colOff>63500</xdr:colOff>
      <xdr:row>33</xdr:row>
      <xdr:rowOff>158902</xdr:rowOff>
    </xdr:to>
    <xdr:cxnSp macro="">
      <xdr:nvCxnSpPr>
        <xdr:cNvPr id="59" name="直線コネクタ 58"/>
        <xdr:cNvCxnSpPr/>
      </xdr:nvCxnSpPr>
      <xdr:spPr>
        <a:xfrm flipV="1">
          <a:off x="3797300" y="5672734"/>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70663</xdr:rowOff>
    </xdr:from>
    <xdr:to>
      <xdr:col>19</xdr:col>
      <xdr:colOff>177800</xdr:colOff>
      <xdr:row>33</xdr:row>
      <xdr:rowOff>158902</xdr:rowOff>
    </xdr:to>
    <xdr:cxnSp macro="">
      <xdr:nvCxnSpPr>
        <xdr:cNvPr id="62" name="直線コネクタ 61"/>
        <xdr:cNvCxnSpPr/>
      </xdr:nvCxnSpPr>
      <xdr:spPr>
        <a:xfrm>
          <a:off x="2908300" y="5728513"/>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70663</xdr:rowOff>
    </xdr:from>
    <xdr:to>
      <xdr:col>15</xdr:col>
      <xdr:colOff>50800</xdr:colOff>
      <xdr:row>33</xdr:row>
      <xdr:rowOff>132385</xdr:rowOff>
    </xdr:to>
    <xdr:cxnSp macro="">
      <xdr:nvCxnSpPr>
        <xdr:cNvPr id="65" name="直線コネクタ 64"/>
        <xdr:cNvCxnSpPr/>
      </xdr:nvCxnSpPr>
      <xdr:spPr>
        <a:xfrm flipV="1">
          <a:off x="2019300" y="572851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132385</xdr:rowOff>
    </xdr:from>
    <xdr:to>
      <xdr:col>10</xdr:col>
      <xdr:colOff>114300</xdr:colOff>
      <xdr:row>34</xdr:row>
      <xdr:rowOff>70206</xdr:rowOff>
    </xdr:to>
    <xdr:cxnSp macro="">
      <xdr:nvCxnSpPr>
        <xdr:cNvPr id="68" name="直線コネクタ 67"/>
        <xdr:cNvCxnSpPr/>
      </xdr:nvCxnSpPr>
      <xdr:spPr>
        <a:xfrm flipV="1">
          <a:off x="1130300" y="5790235"/>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135534</xdr:rowOff>
    </xdr:from>
    <xdr:to>
      <xdr:col>24</xdr:col>
      <xdr:colOff>114300</xdr:colOff>
      <xdr:row>33</xdr:row>
      <xdr:rowOff>65684</xdr:rowOff>
    </xdr:to>
    <xdr:sp macro="" textlink="">
      <xdr:nvSpPr>
        <xdr:cNvPr id="78" name="楕円 77"/>
        <xdr:cNvSpPr/>
      </xdr:nvSpPr>
      <xdr:spPr>
        <a:xfrm>
          <a:off x="4584700" y="56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158411</xdr:rowOff>
    </xdr:from>
    <xdr:ext cx="469744" cy="259045"/>
    <xdr:sp macro="" textlink="">
      <xdr:nvSpPr>
        <xdr:cNvPr id="79" name="議会費該当値テキスト"/>
        <xdr:cNvSpPr txBox="1"/>
      </xdr:nvSpPr>
      <xdr:spPr>
        <a:xfrm>
          <a:off x="4686300" y="54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108102</xdr:rowOff>
    </xdr:from>
    <xdr:to>
      <xdr:col>20</xdr:col>
      <xdr:colOff>38100</xdr:colOff>
      <xdr:row>34</xdr:row>
      <xdr:rowOff>38252</xdr:rowOff>
    </xdr:to>
    <xdr:sp macro="" textlink="">
      <xdr:nvSpPr>
        <xdr:cNvPr id="80" name="楕円 79"/>
        <xdr:cNvSpPr/>
      </xdr:nvSpPr>
      <xdr:spPr>
        <a:xfrm>
          <a:off x="3746500" y="57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54779</xdr:rowOff>
    </xdr:from>
    <xdr:ext cx="469744" cy="259045"/>
    <xdr:sp macro="" textlink="">
      <xdr:nvSpPr>
        <xdr:cNvPr id="81" name="テキスト ボックス 80"/>
        <xdr:cNvSpPr txBox="1"/>
      </xdr:nvSpPr>
      <xdr:spPr>
        <a:xfrm>
          <a:off x="3562428" y="55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19863</xdr:rowOff>
    </xdr:from>
    <xdr:to>
      <xdr:col>15</xdr:col>
      <xdr:colOff>101600</xdr:colOff>
      <xdr:row>33</xdr:row>
      <xdr:rowOff>121463</xdr:rowOff>
    </xdr:to>
    <xdr:sp macro="" textlink="">
      <xdr:nvSpPr>
        <xdr:cNvPr id="82" name="楕円 81"/>
        <xdr:cNvSpPr/>
      </xdr:nvSpPr>
      <xdr:spPr>
        <a:xfrm>
          <a:off x="2857500" y="56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137990</xdr:rowOff>
    </xdr:from>
    <xdr:ext cx="469744" cy="259045"/>
    <xdr:sp macro="" textlink="">
      <xdr:nvSpPr>
        <xdr:cNvPr id="83" name="テキスト ボックス 82"/>
        <xdr:cNvSpPr txBox="1"/>
      </xdr:nvSpPr>
      <xdr:spPr>
        <a:xfrm>
          <a:off x="2673428" y="545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81585</xdr:rowOff>
    </xdr:from>
    <xdr:to>
      <xdr:col>10</xdr:col>
      <xdr:colOff>165100</xdr:colOff>
      <xdr:row>34</xdr:row>
      <xdr:rowOff>11735</xdr:rowOff>
    </xdr:to>
    <xdr:sp macro="" textlink="">
      <xdr:nvSpPr>
        <xdr:cNvPr id="84" name="楕円 83"/>
        <xdr:cNvSpPr/>
      </xdr:nvSpPr>
      <xdr:spPr>
        <a:xfrm>
          <a:off x="1968500" y="57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28262</xdr:rowOff>
    </xdr:from>
    <xdr:ext cx="469744" cy="259045"/>
    <xdr:sp macro="" textlink="">
      <xdr:nvSpPr>
        <xdr:cNvPr id="85" name="テキスト ボックス 84"/>
        <xdr:cNvSpPr txBox="1"/>
      </xdr:nvSpPr>
      <xdr:spPr>
        <a:xfrm>
          <a:off x="1784428" y="551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19406</xdr:rowOff>
    </xdr:from>
    <xdr:to>
      <xdr:col>6</xdr:col>
      <xdr:colOff>38100</xdr:colOff>
      <xdr:row>34</xdr:row>
      <xdr:rowOff>121006</xdr:rowOff>
    </xdr:to>
    <xdr:sp macro="" textlink="">
      <xdr:nvSpPr>
        <xdr:cNvPr id="86" name="楕円 85"/>
        <xdr:cNvSpPr/>
      </xdr:nvSpPr>
      <xdr:spPr>
        <a:xfrm>
          <a:off x="1079500" y="58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137533</xdr:rowOff>
    </xdr:from>
    <xdr:ext cx="469744" cy="259045"/>
    <xdr:sp macro="" textlink="">
      <xdr:nvSpPr>
        <xdr:cNvPr id="87" name="テキスト ボックス 86"/>
        <xdr:cNvSpPr txBox="1"/>
      </xdr:nvSpPr>
      <xdr:spPr>
        <a:xfrm>
          <a:off x="895428" y="56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152362</xdr:rowOff>
    </xdr:from>
    <xdr:to>
      <xdr:col>24</xdr:col>
      <xdr:colOff>63500</xdr:colOff>
      <xdr:row>57</xdr:row>
      <xdr:rowOff>43345</xdr:rowOff>
    </xdr:to>
    <xdr:cxnSp macro="">
      <xdr:nvCxnSpPr>
        <xdr:cNvPr id="117" name="直線コネクタ 116"/>
        <xdr:cNvCxnSpPr/>
      </xdr:nvCxnSpPr>
      <xdr:spPr>
        <a:xfrm flipV="1">
          <a:off x="3797300" y="9067762"/>
          <a:ext cx="838200" cy="7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135751</xdr:rowOff>
    </xdr:from>
    <xdr:to>
      <xdr:col>19</xdr:col>
      <xdr:colOff>177800</xdr:colOff>
      <xdr:row>57</xdr:row>
      <xdr:rowOff>43345</xdr:rowOff>
    </xdr:to>
    <xdr:cxnSp macro="">
      <xdr:nvCxnSpPr>
        <xdr:cNvPr id="120" name="直線コネクタ 119"/>
        <xdr:cNvCxnSpPr/>
      </xdr:nvCxnSpPr>
      <xdr:spPr>
        <a:xfrm>
          <a:off x="2908300" y="9565501"/>
          <a:ext cx="889000" cy="2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105511</xdr:rowOff>
    </xdr:from>
    <xdr:to>
      <xdr:col>15</xdr:col>
      <xdr:colOff>50800</xdr:colOff>
      <xdr:row>55</xdr:row>
      <xdr:rowOff>135751</xdr:rowOff>
    </xdr:to>
    <xdr:cxnSp macro="">
      <xdr:nvCxnSpPr>
        <xdr:cNvPr id="123" name="直線コネクタ 122"/>
        <xdr:cNvCxnSpPr/>
      </xdr:nvCxnSpPr>
      <xdr:spPr>
        <a:xfrm>
          <a:off x="2019300" y="9535261"/>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105511</xdr:rowOff>
    </xdr:from>
    <xdr:to>
      <xdr:col>10</xdr:col>
      <xdr:colOff>114300</xdr:colOff>
      <xdr:row>57</xdr:row>
      <xdr:rowOff>12979</xdr:rowOff>
    </xdr:to>
    <xdr:cxnSp macro="">
      <xdr:nvCxnSpPr>
        <xdr:cNvPr id="126" name="直線コネクタ 125"/>
        <xdr:cNvCxnSpPr/>
      </xdr:nvCxnSpPr>
      <xdr:spPr>
        <a:xfrm flipV="1">
          <a:off x="1130300" y="9535261"/>
          <a:ext cx="889000" cy="2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101562</xdr:rowOff>
    </xdr:from>
    <xdr:to>
      <xdr:col>24</xdr:col>
      <xdr:colOff>114300</xdr:colOff>
      <xdr:row>53</xdr:row>
      <xdr:rowOff>31712</xdr:rowOff>
    </xdr:to>
    <xdr:sp macro="" textlink="">
      <xdr:nvSpPr>
        <xdr:cNvPr id="136" name="楕円 135"/>
        <xdr:cNvSpPr/>
      </xdr:nvSpPr>
      <xdr:spPr>
        <a:xfrm>
          <a:off x="4584700" y="90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124439</xdr:rowOff>
    </xdr:from>
    <xdr:ext cx="599010" cy="259045"/>
    <xdr:sp macro="" textlink="">
      <xdr:nvSpPr>
        <xdr:cNvPr id="137" name="総務費該当値テキスト"/>
        <xdr:cNvSpPr txBox="1"/>
      </xdr:nvSpPr>
      <xdr:spPr>
        <a:xfrm>
          <a:off x="4686300" y="886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163995</xdr:rowOff>
    </xdr:from>
    <xdr:to>
      <xdr:col>20</xdr:col>
      <xdr:colOff>38100</xdr:colOff>
      <xdr:row>57</xdr:row>
      <xdr:rowOff>94145</xdr:rowOff>
    </xdr:to>
    <xdr:sp macro="" textlink="">
      <xdr:nvSpPr>
        <xdr:cNvPr id="138" name="楕円 137"/>
        <xdr:cNvSpPr/>
      </xdr:nvSpPr>
      <xdr:spPr>
        <a:xfrm>
          <a:off x="3746500" y="97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85272</xdr:rowOff>
    </xdr:from>
    <xdr:ext cx="534377" cy="259045"/>
    <xdr:sp macro="" textlink="">
      <xdr:nvSpPr>
        <xdr:cNvPr id="139" name="テキスト ボックス 138"/>
        <xdr:cNvSpPr txBox="1"/>
      </xdr:nvSpPr>
      <xdr:spPr>
        <a:xfrm>
          <a:off x="3530111" y="98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84951</xdr:rowOff>
    </xdr:from>
    <xdr:to>
      <xdr:col>15</xdr:col>
      <xdr:colOff>101600</xdr:colOff>
      <xdr:row>56</xdr:row>
      <xdr:rowOff>15101</xdr:rowOff>
    </xdr:to>
    <xdr:sp macro="" textlink="">
      <xdr:nvSpPr>
        <xdr:cNvPr id="140" name="楕円 139"/>
        <xdr:cNvSpPr/>
      </xdr:nvSpPr>
      <xdr:spPr>
        <a:xfrm>
          <a:off x="2857500" y="95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31628</xdr:rowOff>
    </xdr:from>
    <xdr:ext cx="534377" cy="259045"/>
    <xdr:sp macro="" textlink="">
      <xdr:nvSpPr>
        <xdr:cNvPr id="141" name="テキスト ボックス 140"/>
        <xdr:cNvSpPr txBox="1"/>
      </xdr:nvSpPr>
      <xdr:spPr>
        <a:xfrm>
          <a:off x="2641111" y="92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54711</xdr:rowOff>
    </xdr:from>
    <xdr:to>
      <xdr:col>10</xdr:col>
      <xdr:colOff>165100</xdr:colOff>
      <xdr:row>55</xdr:row>
      <xdr:rowOff>156311</xdr:rowOff>
    </xdr:to>
    <xdr:sp macro="" textlink="">
      <xdr:nvSpPr>
        <xdr:cNvPr id="142" name="楕円 141"/>
        <xdr:cNvSpPr/>
      </xdr:nvSpPr>
      <xdr:spPr>
        <a:xfrm>
          <a:off x="1968500" y="94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1388</xdr:rowOff>
    </xdr:from>
    <xdr:ext cx="534377" cy="259045"/>
    <xdr:sp macro="" textlink="">
      <xdr:nvSpPr>
        <xdr:cNvPr id="143" name="テキスト ボックス 142"/>
        <xdr:cNvSpPr txBox="1"/>
      </xdr:nvSpPr>
      <xdr:spPr>
        <a:xfrm>
          <a:off x="1752111" y="92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133629</xdr:rowOff>
    </xdr:from>
    <xdr:to>
      <xdr:col>6</xdr:col>
      <xdr:colOff>38100</xdr:colOff>
      <xdr:row>57</xdr:row>
      <xdr:rowOff>63779</xdr:rowOff>
    </xdr:to>
    <xdr:sp macro="" textlink="">
      <xdr:nvSpPr>
        <xdr:cNvPr id="144" name="楕円 143"/>
        <xdr:cNvSpPr/>
      </xdr:nvSpPr>
      <xdr:spPr>
        <a:xfrm>
          <a:off x="1079500" y="97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54906</xdr:rowOff>
    </xdr:from>
    <xdr:ext cx="534377" cy="259045"/>
    <xdr:sp macro="" textlink="">
      <xdr:nvSpPr>
        <xdr:cNvPr id="145" name="テキスト ボックス 144"/>
        <xdr:cNvSpPr txBox="1"/>
      </xdr:nvSpPr>
      <xdr:spPr>
        <a:xfrm>
          <a:off x="863111" y="98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109318</xdr:rowOff>
    </xdr:from>
    <xdr:to>
      <xdr:col>24</xdr:col>
      <xdr:colOff>62865</xdr:colOff>
      <xdr:row>77</xdr:row>
      <xdr:rowOff>134703</xdr:rowOff>
    </xdr:to>
    <xdr:cxnSp macro="">
      <xdr:nvCxnSpPr>
        <xdr:cNvPr id="172" name="直線コネクタ 171"/>
        <xdr:cNvCxnSpPr/>
      </xdr:nvCxnSpPr>
      <xdr:spPr>
        <a:xfrm flipV="1">
          <a:off x="4633595" y="12110818"/>
          <a:ext cx="1270" cy="122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138530</xdr:rowOff>
    </xdr:from>
    <xdr:ext cx="599010" cy="259045"/>
    <xdr:sp macro="" textlink="">
      <xdr:nvSpPr>
        <xdr:cNvPr id="173" name="民生費最小値テキスト"/>
        <xdr:cNvSpPr txBox="1"/>
      </xdr:nvSpPr>
      <xdr:spPr>
        <a:xfrm>
          <a:off x="4686300" y="1334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134703</xdr:rowOff>
    </xdr:from>
    <xdr:to>
      <xdr:col>24</xdr:col>
      <xdr:colOff>152400</xdr:colOff>
      <xdr:row>77</xdr:row>
      <xdr:rowOff>134703</xdr:rowOff>
    </xdr:to>
    <xdr:cxnSp macro="">
      <xdr:nvCxnSpPr>
        <xdr:cNvPr id="174" name="直線コネクタ 173"/>
        <xdr:cNvCxnSpPr/>
      </xdr:nvCxnSpPr>
      <xdr:spPr>
        <a:xfrm>
          <a:off x="4546600" y="13336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55995</xdr:rowOff>
    </xdr:from>
    <xdr:ext cx="599010" cy="259045"/>
    <xdr:sp macro="" textlink="">
      <xdr:nvSpPr>
        <xdr:cNvPr id="175" name="民生費最大値テキスト"/>
        <xdr:cNvSpPr txBox="1"/>
      </xdr:nvSpPr>
      <xdr:spPr>
        <a:xfrm>
          <a:off x="4686300" y="1188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109318</xdr:rowOff>
    </xdr:from>
    <xdr:to>
      <xdr:col>24</xdr:col>
      <xdr:colOff>152400</xdr:colOff>
      <xdr:row>70</xdr:row>
      <xdr:rowOff>109318</xdr:rowOff>
    </xdr:to>
    <xdr:cxnSp macro="">
      <xdr:nvCxnSpPr>
        <xdr:cNvPr id="176" name="直線コネクタ 175"/>
        <xdr:cNvCxnSpPr/>
      </xdr:nvCxnSpPr>
      <xdr:spPr>
        <a:xfrm>
          <a:off x="4546600" y="1211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78817</xdr:rowOff>
    </xdr:from>
    <xdr:to>
      <xdr:col>24</xdr:col>
      <xdr:colOff>63500</xdr:colOff>
      <xdr:row>77</xdr:row>
      <xdr:rowOff>134703</xdr:rowOff>
    </xdr:to>
    <xdr:cxnSp macro="">
      <xdr:nvCxnSpPr>
        <xdr:cNvPr id="177" name="直線コネクタ 176"/>
        <xdr:cNvCxnSpPr/>
      </xdr:nvCxnSpPr>
      <xdr:spPr>
        <a:xfrm>
          <a:off x="3797300" y="13280467"/>
          <a:ext cx="838200" cy="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113726</xdr:rowOff>
    </xdr:from>
    <xdr:ext cx="599010" cy="259045"/>
    <xdr:sp macro="" textlink="">
      <xdr:nvSpPr>
        <xdr:cNvPr id="178" name="民生費平均値テキスト"/>
        <xdr:cNvSpPr txBox="1"/>
      </xdr:nvSpPr>
      <xdr:spPr>
        <a:xfrm>
          <a:off x="4686300" y="1262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90849</xdr:rowOff>
    </xdr:from>
    <xdr:to>
      <xdr:col>24</xdr:col>
      <xdr:colOff>114300</xdr:colOff>
      <xdr:row>75</xdr:row>
      <xdr:rowOff>20999</xdr:rowOff>
    </xdr:to>
    <xdr:sp macro="" textlink="">
      <xdr:nvSpPr>
        <xdr:cNvPr id="179" name="フローチャート: 判断 178"/>
        <xdr:cNvSpPr/>
      </xdr:nvSpPr>
      <xdr:spPr>
        <a:xfrm>
          <a:off x="45847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78817</xdr:rowOff>
    </xdr:from>
    <xdr:to>
      <xdr:col>19</xdr:col>
      <xdr:colOff>177800</xdr:colOff>
      <xdr:row>77</xdr:row>
      <xdr:rowOff>158152</xdr:rowOff>
    </xdr:to>
    <xdr:cxnSp macro="">
      <xdr:nvCxnSpPr>
        <xdr:cNvPr id="180" name="直線コネクタ 179"/>
        <xdr:cNvCxnSpPr/>
      </xdr:nvCxnSpPr>
      <xdr:spPr>
        <a:xfrm flipV="1">
          <a:off x="2908300" y="13280467"/>
          <a:ext cx="889000" cy="7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129101</xdr:rowOff>
    </xdr:from>
    <xdr:to>
      <xdr:col>20</xdr:col>
      <xdr:colOff>38100</xdr:colOff>
      <xdr:row>75</xdr:row>
      <xdr:rowOff>59251</xdr:rowOff>
    </xdr:to>
    <xdr:sp macro="" textlink="">
      <xdr:nvSpPr>
        <xdr:cNvPr id="181" name="フローチャート: 判断 180"/>
        <xdr:cNvSpPr/>
      </xdr:nvSpPr>
      <xdr:spPr>
        <a:xfrm>
          <a:off x="3746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75778</xdr:rowOff>
    </xdr:from>
    <xdr:ext cx="599010" cy="259045"/>
    <xdr:sp macro="" textlink="">
      <xdr:nvSpPr>
        <xdr:cNvPr id="182" name="テキスト ボックス 181"/>
        <xdr:cNvSpPr txBox="1"/>
      </xdr:nvSpPr>
      <xdr:spPr>
        <a:xfrm>
          <a:off x="3497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158152</xdr:rowOff>
    </xdr:from>
    <xdr:to>
      <xdr:col>15</xdr:col>
      <xdr:colOff>50800</xdr:colOff>
      <xdr:row>78</xdr:row>
      <xdr:rowOff>52919</xdr:rowOff>
    </xdr:to>
    <xdr:cxnSp macro="">
      <xdr:nvCxnSpPr>
        <xdr:cNvPr id="183" name="直線コネクタ 182"/>
        <xdr:cNvCxnSpPr/>
      </xdr:nvCxnSpPr>
      <xdr:spPr>
        <a:xfrm flipV="1">
          <a:off x="2019300" y="13359802"/>
          <a:ext cx="8890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55687</xdr:rowOff>
    </xdr:from>
    <xdr:to>
      <xdr:col>15</xdr:col>
      <xdr:colOff>101600</xdr:colOff>
      <xdr:row>74</xdr:row>
      <xdr:rowOff>157287</xdr:rowOff>
    </xdr:to>
    <xdr:sp macro="" textlink="">
      <xdr:nvSpPr>
        <xdr:cNvPr id="184" name="フローチャート: 判断 183"/>
        <xdr:cNvSpPr/>
      </xdr:nvSpPr>
      <xdr:spPr>
        <a:xfrm>
          <a:off x="2857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2364</xdr:rowOff>
    </xdr:from>
    <xdr:ext cx="599010" cy="259045"/>
    <xdr:sp macro="" textlink="">
      <xdr:nvSpPr>
        <xdr:cNvPr id="185" name="テキスト ボックス 184"/>
        <xdr:cNvSpPr txBox="1"/>
      </xdr:nvSpPr>
      <xdr:spPr>
        <a:xfrm>
          <a:off x="2608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52919</xdr:rowOff>
    </xdr:from>
    <xdr:to>
      <xdr:col>10</xdr:col>
      <xdr:colOff>114300</xdr:colOff>
      <xdr:row>78</xdr:row>
      <xdr:rowOff>91956</xdr:rowOff>
    </xdr:to>
    <xdr:cxnSp macro="">
      <xdr:nvCxnSpPr>
        <xdr:cNvPr id="186" name="直線コネクタ 185"/>
        <xdr:cNvCxnSpPr/>
      </xdr:nvCxnSpPr>
      <xdr:spPr>
        <a:xfrm flipV="1">
          <a:off x="1130300" y="13426019"/>
          <a:ext cx="889000" cy="3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143633</xdr:rowOff>
    </xdr:from>
    <xdr:to>
      <xdr:col>10</xdr:col>
      <xdr:colOff>165100</xdr:colOff>
      <xdr:row>76</xdr:row>
      <xdr:rowOff>73783</xdr:rowOff>
    </xdr:to>
    <xdr:sp macro="" textlink="">
      <xdr:nvSpPr>
        <xdr:cNvPr id="187" name="フローチャート: 判断 186"/>
        <xdr:cNvSpPr/>
      </xdr:nvSpPr>
      <xdr:spPr>
        <a:xfrm>
          <a:off x="1968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90310</xdr:rowOff>
    </xdr:from>
    <xdr:ext cx="599010" cy="259045"/>
    <xdr:sp macro="" textlink="">
      <xdr:nvSpPr>
        <xdr:cNvPr id="188" name="テキスト ボックス 187"/>
        <xdr:cNvSpPr txBox="1"/>
      </xdr:nvSpPr>
      <xdr:spPr>
        <a:xfrm>
          <a:off x="1719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43996</xdr:rowOff>
    </xdr:from>
    <xdr:to>
      <xdr:col>6</xdr:col>
      <xdr:colOff>38100</xdr:colOff>
      <xdr:row>76</xdr:row>
      <xdr:rowOff>145596</xdr:rowOff>
    </xdr:to>
    <xdr:sp macro="" textlink="">
      <xdr:nvSpPr>
        <xdr:cNvPr id="189" name="フローチャート: 判断 188"/>
        <xdr:cNvSpPr/>
      </xdr:nvSpPr>
      <xdr:spPr>
        <a:xfrm>
          <a:off x="1079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162124</xdr:rowOff>
    </xdr:from>
    <xdr:ext cx="599010" cy="259045"/>
    <xdr:sp macro="" textlink="">
      <xdr:nvSpPr>
        <xdr:cNvPr id="190" name="テキスト ボックス 189"/>
        <xdr:cNvSpPr txBox="1"/>
      </xdr:nvSpPr>
      <xdr:spPr>
        <a:xfrm>
          <a:off x="830795"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83903</xdr:rowOff>
    </xdr:from>
    <xdr:to>
      <xdr:col>24</xdr:col>
      <xdr:colOff>114300</xdr:colOff>
      <xdr:row>78</xdr:row>
      <xdr:rowOff>14053</xdr:rowOff>
    </xdr:to>
    <xdr:sp macro="" textlink="">
      <xdr:nvSpPr>
        <xdr:cNvPr id="196" name="楕円 195"/>
        <xdr:cNvSpPr/>
      </xdr:nvSpPr>
      <xdr:spPr>
        <a:xfrm>
          <a:off x="4584700" y="132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170280</xdr:rowOff>
    </xdr:from>
    <xdr:ext cx="599010" cy="259045"/>
    <xdr:sp macro="" textlink="">
      <xdr:nvSpPr>
        <xdr:cNvPr id="197" name="民生費該当値テキスト"/>
        <xdr:cNvSpPr txBox="1"/>
      </xdr:nvSpPr>
      <xdr:spPr>
        <a:xfrm>
          <a:off x="4686300" y="1320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28017</xdr:rowOff>
    </xdr:from>
    <xdr:to>
      <xdr:col>20</xdr:col>
      <xdr:colOff>38100</xdr:colOff>
      <xdr:row>77</xdr:row>
      <xdr:rowOff>129617</xdr:rowOff>
    </xdr:to>
    <xdr:sp macro="" textlink="">
      <xdr:nvSpPr>
        <xdr:cNvPr id="198" name="楕円 197"/>
        <xdr:cNvSpPr/>
      </xdr:nvSpPr>
      <xdr:spPr>
        <a:xfrm>
          <a:off x="3746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120744</xdr:rowOff>
    </xdr:from>
    <xdr:ext cx="599010" cy="259045"/>
    <xdr:sp macro="" textlink="">
      <xdr:nvSpPr>
        <xdr:cNvPr id="199" name="テキスト ボックス 198"/>
        <xdr:cNvSpPr txBox="1"/>
      </xdr:nvSpPr>
      <xdr:spPr>
        <a:xfrm>
          <a:off x="3497795" y="1332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107352</xdr:rowOff>
    </xdr:from>
    <xdr:to>
      <xdr:col>15</xdr:col>
      <xdr:colOff>101600</xdr:colOff>
      <xdr:row>78</xdr:row>
      <xdr:rowOff>37502</xdr:rowOff>
    </xdr:to>
    <xdr:sp macro="" textlink="">
      <xdr:nvSpPr>
        <xdr:cNvPr id="200" name="楕円 199"/>
        <xdr:cNvSpPr/>
      </xdr:nvSpPr>
      <xdr:spPr>
        <a:xfrm>
          <a:off x="2857500" y="133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28629</xdr:rowOff>
    </xdr:from>
    <xdr:ext cx="599010" cy="259045"/>
    <xdr:sp macro="" textlink="">
      <xdr:nvSpPr>
        <xdr:cNvPr id="201" name="テキスト ボックス 200"/>
        <xdr:cNvSpPr txBox="1"/>
      </xdr:nvSpPr>
      <xdr:spPr>
        <a:xfrm>
          <a:off x="2608795" y="1340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2119</xdr:rowOff>
    </xdr:from>
    <xdr:to>
      <xdr:col>10</xdr:col>
      <xdr:colOff>165100</xdr:colOff>
      <xdr:row>78</xdr:row>
      <xdr:rowOff>103719</xdr:rowOff>
    </xdr:to>
    <xdr:sp macro="" textlink="">
      <xdr:nvSpPr>
        <xdr:cNvPr id="202" name="楕円 201"/>
        <xdr:cNvSpPr/>
      </xdr:nvSpPr>
      <xdr:spPr>
        <a:xfrm>
          <a:off x="1968500" y="133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94846</xdr:rowOff>
    </xdr:from>
    <xdr:ext cx="599010" cy="259045"/>
    <xdr:sp macro="" textlink="">
      <xdr:nvSpPr>
        <xdr:cNvPr id="203" name="テキスト ボックス 202"/>
        <xdr:cNvSpPr txBox="1"/>
      </xdr:nvSpPr>
      <xdr:spPr>
        <a:xfrm>
          <a:off x="1719795" y="1346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41156</xdr:rowOff>
    </xdr:from>
    <xdr:to>
      <xdr:col>6</xdr:col>
      <xdr:colOff>38100</xdr:colOff>
      <xdr:row>78</xdr:row>
      <xdr:rowOff>142756</xdr:rowOff>
    </xdr:to>
    <xdr:sp macro="" textlink="">
      <xdr:nvSpPr>
        <xdr:cNvPr id="204" name="楕円 203"/>
        <xdr:cNvSpPr/>
      </xdr:nvSpPr>
      <xdr:spPr>
        <a:xfrm>
          <a:off x="1079500" y="134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133883</xdr:rowOff>
    </xdr:from>
    <xdr:ext cx="599010" cy="259045"/>
    <xdr:sp macro="" textlink="">
      <xdr:nvSpPr>
        <xdr:cNvPr id="205" name="テキスト ボックス 204"/>
        <xdr:cNvSpPr txBox="1"/>
      </xdr:nvSpPr>
      <xdr:spPr>
        <a:xfrm>
          <a:off x="830795" y="1350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112801</xdr:rowOff>
    </xdr:from>
    <xdr:to>
      <xdr:col>24</xdr:col>
      <xdr:colOff>63500</xdr:colOff>
      <xdr:row>96</xdr:row>
      <xdr:rowOff>123571</xdr:rowOff>
    </xdr:to>
    <xdr:cxnSp macro="">
      <xdr:nvCxnSpPr>
        <xdr:cNvPr id="234" name="直線コネクタ 233"/>
        <xdr:cNvCxnSpPr/>
      </xdr:nvCxnSpPr>
      <xdr:spPr>
        <a:xfrm flipV="1">
          <a:off x="3797300" y="16572001"/>
          <a:ext cx="8382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5"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118314</xdr:rowOff>
    </xdr:from>
    <xdr:to>
      <xdr:col>19</xdr:col>
      <xdr:colOff>177800</xdr:colOff>
      <xdr:row>96</xdr:row>
      <xdr:rowOff>123571</xdr:rowOff>
    </xdr:to>
    <xdr:cxnSp macro="">
      <xdr:nvCxnSpPr>
        <xdr:cNvPr id="237" name="直線コネクタ 236"/>
        <xdr:cNvCxnSpPr/>
      </xdr:nvCxnSpPr>
      <xdr:spPr>
        <a:xfrm>
          <a:off x="2908300" y="1657751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9" name="テキスト ボックス 238"/>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33565</xdr:rowOff>
    </xdr:from>
    <xdr:to>
      <xdr:col>15</xdr:col>
      <xdr:colOff>50800</xdr:colOff>
      <xdr:row>96</xdr:row>
      <xdr:rowOff>118314</xdr:rowOff>
    </xdr:to>
    <xdr:cxnSp macro="">
      <xdr:nvCxnSpPr>
        <xdr:cNvPr id="240" name="直線コネクタ 239"/>
        <xdr:cNvCxnSpPr/>
      </xdr:nvCxnSpPr>
      <xdr:spPr>
        <a:xfrm>
          <a:off x="2019300" y="16492765"/>
          <a:ext cx="889000" cy="8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2" name="テキスト ボックス 241"/>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4153</xdr:rowOff>
    </xdr:from>
    <xdr:to>
      <xdr:col>10</xdr:col>
      <xdr:colOff>114300</xdr:colOff>
      <xdr:row>96</xdr:row>
      <xdr:rowOff>33565</xdr:rowOff>
    </xdr:to>
    <xdr:cxnSp macro="">
      <xdr:nvCxnSpPr>
        <xdr:cNvPr id="243" name="直線コネクタ 242"/>
        <xdr:cNvCxnSpPr/>
      </xdr:nvCxnSpPr>
      <xdr:spPr>
        <a:xfrm>
          <a:off x="1130300" y="16463353"/>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5" name="テキスト ボックス 244"/>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7" name="テキスト ボックス 246"/>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62001</xdr:rowOff>
    </xdr:from>
    <xdr:to>
      <xdr:col>24</xdr:col>
      <xdr:colOff>114300</xdr:colOff>
      <xdr:row>96</xdr:row>
      <xdr:rowOff>163601</xdr:rowOff>
    </xdr:to>
    <xdr:sp macro="" textlink="">
      <xdr:nvSpPr>
        <xdr:cNvPr id="253" name="楕円 252"/>
        <xdr:cNvSpPr/>
      </xdr:nvSpPr>
      <xdr:spPr>
        <a:xfrm>
          <a:off x="4584700" y="1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40428</xdr:rowOff>
    </xdr:from>
    <xdr:ext cx="534377" cy="259045"/>
    <xdr:sp macro="" textlink="">
      <xdr:nvSpPr>
        <xdr:cNvPr id="254" name="衛生費該当値テキスト"/>
        <xdr:cNvSpPr txBox="1"/>
      </xdr:nvSpPr>
      <xdr:spPr>
        <a:xfrm>
          <a:off x="4686300" y="164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72771</xdr:rowOff>
    </xdr:from>
    <xdr:to>
      <xdr:col>20</xdr:col>
      <xdr:colOff>38100</xdr:colOff>
      <xdr:row>97</xdr:row>
      <xdr:rowOff>2921</xdr:rowOff>
    </xdr:to>
    <xdr:sp macro="" textlink="">
      <xdr:nvSpPr>
        <xdr:cNvPr id="255" name="楕円 254"/>
        <xdr:cNvSpPr/>
      </xdr:nvSpPr>
      <xdr:spPr>
        <a:xfrm>
          <a:off x="3746500" y="165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165498</xdr:rowOff>
    </xdr:from>
    <xdr:ext cx="534377" cy="259045"/>
    <xdr:sp macro="" textlink="">
      <xdr:nvSpPr>
        <xdr:cNvPr id="256" name="テキスト ボックス 255"/>
        <xdr:cNvSpPr txBox="1"/>
      </xdr:nvSpPr>
      <xdr:spPr>
        <a:xfrm>
          <a:off x="3530111" y="166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67514</xdr:rowOff>
    </xdr:from>
    <xdr:to>
      <xdr:col>15</xdr:col>
      <xdr:colOff>101600</xdr:colOff>
      <xdr:row>96</xdr:row>
      <xdr:rowOff>169114</xdr:rowOff>
    </xdr:to>
    <xdr:sp macro="" textlink="">
      <xdr:nvSpPr>
        <xdr:cNvPr id="257" name="楕円 256"/>
        <xdr:cNvSpPr/>
      </xdr:nvSpPr>
      <xdr:spPr>
        <a:xfrm>
          <a:off x="2857500" y="165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160241</xdr:rowOff>
    </xdr:from>
    <xdr:ext cx="534377" cy="259045"/>
    <xdr:sp macro="" textlink="">
      <xdr:nvSpPr>
        <xdr:cNvPr id="258" name="テキスト ボックス 257"/>
        <xdr:cNvSpPr txBox="1"/>
      </xdr:nvSpPr>
      <xdr:spPr>
        <a:xfrm>
          <a:off x="2641111" y="166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154215</xdr:rowOff>
    </xdr:from>
    <xdr:to>
      <xdr:col>10</xdr:col>
      <xdr:colOff>165100</xdr:colOff>
      <xdr:row>96</xdr:row>
      <xdr:rowOff>84365</xdr:rowOff>
    </xdr:to>
    <xdr:sp macro="" textlink="">
      <xdr:nvSpPr>
        <xdr:cNvPr id="259" name="楕円 258"/>
        <xdr:cNvSpPr/>
      </xdr:nvSpPr>
      <xdr:spPr>
        <a:xfrm>
          <a:off x="1968500" y="164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100892</xdr:rowOff>
    </xdr:from>
    <xdr:ext cx="534377" cy="259045"/>
    <xdr:sp macro="" textlink="">
      <xdr:nvSpPr>
        <xdr:cNvPr id="260" name="テキスト ボックス 259"/>
        <xdr:cNvSpPr txBox="1"/>
      </xdr:nvSpPr>
      <xdr:spPr>
        <a:xfrm>
          <a:off x="1752111" y="162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124803</xdr:rowOff>
    </xdr:from>
    <xdr:to>
      <xdr:col>6</xdr:col>
      <xdr:colOff>38100</xdr:colOff>
      <xdr:row>96</xdr:row>
      <xdr:rowOff>54953</xdr:rowOff>
    </xdr:to>
    <xdr:sp macro="" textlink="">
      <xdr:nvSpPr>
        <xdr:cNvPr id="261" name="楕円 260"/>
        <xdr:cNvSpPr/>
      </xdr:nvSpPr>
      <xdr:spPr>
        <a:xfrm>
          <a:off x="1079500" y="164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71480</xdr:rowOff>
    </xdr:from>
    <xdr:ext cx="534377" cy="259045"/>
    <xdr:sp macro="" textlink="">
      <xdr:nvSpPr>
        <xdr:cNvPr id="262" name="テキスト ボックス 261"/>
        <xdr:cNvSpPr txBox="1"/>
      </xdr:nvSpPr>
      <xdr:spPr>
        <a:xfrm>
          <a:off x="863111" y="161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82876</xdr:rowOff>
    </xdr:from>
    <xdr:to>
      <xdr:col>55</xdr:col>
      <xdr:colOff>0</xdr:colOff>
      <xdr:row>39</xdr:row>
      <xdr:rowOff>98878</xdr:rowOff>
    </xdr:to>
    <xdr:cxnSp macro="">
      <xdr:nvCxnSpPr>
        <xdr:cNvPr id="293" name="直線コネクタ 292"/>
        <xdr:cNvCxnSpPr/>
      </xdr:nvCxnSpPr>
      <xdr:spPr>
        <a:xfrm flipV="1">
          <a:off x="9639300" y="67694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4"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56751</xdr:rowOff>
    </xdr:from>
    <xdr:to>
      <xdr:col>50</xdr:col>
      <xdr:colOff>114300</xdr:colOff>
      <xdr:row>39</xdr:row>
      <xdr:rowOff>98878</xdr:rowOff>
    </xdr:to>
    <xdr:cxnSp macro="">
      <xdr:nvCxnSpPr>
        <xdr:cNvPr id="296" name="直線コネクタ 295"/>
        <xdr:cNvCxnSpPr/>
      </xdr:nvCxnSpPr>
      <xdr:spPr>
        <a:xfrm>
          <a:off x="8750300" y="6571851"/>
          <a:ext cx="889000" cy="2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8" name="テキスト ボックス 297"/>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150150</xdr:rowOff>
    </xdr:from>
    <xdr:to>
      <xdr:col>45</xdr:col>
      <xdr:colOff>177800</xdr:colOff>
      <xdr:row>38</xdr:row>
      <xdr:rowOff>56751</xdr:rowOff>
    </xdr:to>
    <xdr:cxnSp macro="">
      <xdr:nvCxnSpPr>
        <xdr:cNvPr id="299" name="直線コネクタ 298"/>
        <xdr:cNvCxnSpPr/>
      </xdr:nvCxnSpPr>
      <xdr:spPr>
        <a:xfrm>
          <a:off x="7861300" y="6493800"/>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93000</xdr:rowOff>
    </xdr:from>
    <xdr:to>
      <xdr:col>41</xdr:col>
      <xdr:colOff>50800</xdr:colOff>
      <xdr:row>37</xdr:row>
      <xdr:rowOff>150150</xdr:rowOff>
    </xdr:to>
    <xdr:cxnSp macro="">
      <xdr:nvCxnSpPr>
        <xdr:cNvPr id="302" name="直線コネクタ 301"/>
        <xdr:cNvCxnSpPr/>
      </xdr:nvCxnSpPr>
      <xdr:spPr>
        <a:xfrm>
          <a:off x="6972300" y="60937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4" name="テキスト ボックス 303"/>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6" name="テキスト ボックス 305"/>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32076</xdr:rowOff>
    </xdr:from>
    <xdr:to>
      <xdr:col>55</xdr:col>
      <xdr:colOff>50800</xdr:colOff>
      <xdr:row>39</xdr:row>
      <xdr:rowOff>133676</xdr:rowOff>
    </xdr:to>
    <xdr:sp macro="" textlink="">
      <xdr:nvSpPr>
        <xdr:cNvPr id="312" name="楕円 311"/>
        <xdr:cNvSpPr/>
      </xdr:nvSpPr>
      <xdr:spPr>
        <a:xfrm>
          <a:off x="104267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118453</xdr:rowOff>
    </xdr:from>
    <xdr:ext cx="313932" cy="259045"/>
    <xdr:sp macro="" textlink="">
      <xdr:nvSpPr>
        <xdr:cNvPr id="313" name="労働費該当値テキスト"/>
        <xdr:cNvSpPr txBox="1"/>
      </xdr:nvSpPr>
      <xdr:spPr>
        <a:xfrm>
          <a:off x="10528300" y="6633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5951</xdr:rowOff>
    </xdr:from>
    <xdr:to>
      <xdr:col>46</xdr:col>
      <xdr:colOff>38100</xdr:colOff>
      <xdr:row>38</xdr:row>
      <xdr:rowOff>107551</xdr:rowOff>
    </xdr:to>
    <xdr:sp macro="" textlink="">
      <xdr:nvSpPr>
        <xdr:cNvPr id="316" name="楕円 315"/>
        <xdr:cNvSpPr/>
      </xdr:nvSpPr>
      <xdr:spPr>
        <a:xfrm>
          <a:off x="8699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98678</xdr:rowOff>
    </xdr:from>
    <xdr:ext cx="378565" cy="259045"/>
    <xdr:sp macro="" textlink="">
      <xdr:nvSpPr>
        <xdr:cNvPr id="317" name="テキスト ボックス 316"/>
        <xdr:cNvSpPr txBox="1"/>
      </xdr:nvSpPr>
      <xdr:spPr>
        <a:xfrm>
          <a:off x="8561017" y="661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99350</xdr:rowOff>
    </xdr:from>
    <xdr:to>
      <xdr:col>41</xdr:col>
      <xdr:colOff>101600</xdr:colOff>
      <xdr:row>38</xdr:row>
      <xdr:rowOff>29501</xdr:rowOff>
    </xdr:to>
    <xdr:sp macro="" textlink="">
      <xdr:nvSpPr>
        <xdr:cNvPr id="318" name="楕円 317"/>
        <xdr:cNvSpPr/>
      </xdr:nvSpPr>
      <xdr:spPr>
        <a:xfrm>
          <a:off x="7810500" y="6443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20628</xdr:rowOff>
    </xdr:from>
    <xdr:ext cx="378565" cy="259045"/>
    <xdr:sp macro="" textlink="">
      <xdr:nvSpPr>
        <xdr:cNvPr id="319" name="テキスト ボックス 318"/>
        <xdr:cNvSpPr txBox="1"/>
      </xdr:nvSpPr>
      <xdr:spPr>
        <a:xfrm>
          <a:off x="7672017" y="6535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42200</xdr:rowOff>
    </xdr:from>
    <xdr:to>
      <xdr:col>36</xdr:col>
      <xdr:colOff>165100</xdr:colOff>
      <xdr:row>35</xdr:row>
      <xdr:rowOff>143800</xdr:rowOff>
    </xdr:to>
    <xdr:sp macro="" textlink="">
      <xdr:nvSpPr>
        <xdr:cNvPr id="320" name="楕円 319"/>
        <xdr:cNvSpPr/>
      </xdr:nvSpPr>
      <xdr:spPr>
        <a:xfrm>
          <a:off x="6921500" y="60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160327</xdr:rowOff>
    </xdr:from>
    <xdr:ext cx="469744" cy="259045"/>
    <xdr:sp macro="" textlink="">
      <xdr:nvSpPr>
        <xdr:cNvPr id="321" name="テキスト ボックス 320"/>
        <xdr:cNvSpPr txBox="1"/>
      </xdr:nvSpPr>
      <xdr:spPr>
        <a:xfrm>
          <a:off x="6737428" y="58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47498</xdr:rowOff>
    </xdr:from>
    <xdr:to>
      <xdr:col>55</xdr:col>
      <xdr:colOff>0</xdr:colOff>
      <xdr:row>57</xdr:row>
      <xdr:rowOff>114764</xdr:rowOff>
    </xdr:to>
    <xdr:cxnSp macro="">
      <xdr:nvCxnSpPr>
        <xdr:cNvPr id="350" name="直線コネクタ 349"/>
        <xdr:cNvCxnSpPr/>
      </xdr:nvCxnSpPr>
      <xdr:spPr>
        <a:xfrm flipV="1">
          <a:off x="9639300" y="9820148"/>
          <a:ext cx="8382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51"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126460</xdr:rowOff>
    </xdr:from>
    <xdr:to>
      <xdr:col>50</xdr:col>
      <xdr:colOff>114300</xdr:colOff>
      <xdr:row>57</xdr:row>
      <xdr:rowOff>114764</xdr:rowOff>
    </xdr:to>
    <xdr:cxnSp macro="">
      <xdr:nvCxnSpPr>
        <xdr:cNvPr id="353" name="直線コネクタ 352"/>
        <xdr:cNvCxnSpPr/>
      </xdr:nvCxnSpPr>
      <xdr:spPr>
        <a:xfrm>
          <a:off x="8750300" y="9556210"/>
          <a:ext cx="889000" cy="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5" name="テキスト ボックス 354"/>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126460</xdr:rowOff>
    </xdr:from>
    <xdr:to>
      <xdr:col>45</xdr:col>
      <xdr:colOff>177800</xdr:colOff>
      <xdr:row>57</xdr:row>
      <xdr:rowOff>142386</xdr:rowOff>
    </xdr:to>
    <xdr:cxnSp macro="">
      <xdr:nvCxnSpPr>
        <xdr:cNvPr id="356" name="直線コネクタ 355"/>
        <xdr:cNvCxnSpPr/>
      </xdr:nvCxnSpPr>
      <xdr:spPr>
        <a:xfrm flipV="1">
          <a:off x="7861300" y="9556210"/>
          <a:ext cx="889000" cy="3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8" name="テキスト ボックス 357"/>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142386</xdr:rowOff>
    </xdr:from>
    <xdr:to>
      <xdr:col>41</xdr:col>
      <xdr:colOff>50800</xdr:colOff>
      <xdr:row>57</xdr:row>
      <xdr:rowOff>145796</xdr:rowOff>
    </xdr:to>
    <xdr:cxnSp macro="">
      <xdr:nvCxnSpPr>
        <xdr:cNvPr id="359" name="直線コネクタ 358"/>
        <xdr:cNvCxnSpPr/>
      </xdr:nvCxnSpPr>
      <xdr:spPr>
        <a:xfrm flipV="1">
          <a:off x="6972300" y="991503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61" name="テキスト ボックス 360"/>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3" name="テキスト ボックス 362"/>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168148</xdr:rowOff>
    </xdr:from>
    <xdr:to>
      <xdr:col>55</xdr:col>
      <xdr:colOff>50800</xdr:colOff>
      <xdr:row>57</xdr:row>
      <xdr:rowOff>98298</xdr:rowOff>
    </xdr:to>
    <xdr:sp macro="" textlink="">
      <xdr:nvSpPr>
        <xdr:cNvPr id="369" name="楕円 368"/>
        <xdr:cNvSpPr/>
      </xdr:nvSpPr>
      <xdr:spPr>
        <a:xfrm>
          <a:off x="10426700" y="97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146575</xdr:rowOff>
    </xdr:from>
    <xdr:ext cx="534377" cy="259045"/>
    <xdr:sp macro="" textlink="">
      <xdr:nvSpPr>
        <xdr:cNvPr id="370" name="農林水産業費該当値テキスト"/>
        <xdr:cNvSpPr txBox="1"/>
      </xdr:nvSpPr>
      <xdr:spPr>
        <a:xfrm>
          <a:off x="10528300" y="974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63964</xdr:rowOff>
    </xdr:from>
    <xdr:to>
      <xdr:col>50</xdr:col>
      <xdr:colOff>165100</xdr:colOff>
      <xdr:row>57</xdr:row>
      <xdr:rowOff>165564</xdr:rowOff>
    </xdr:to>
    <xdr:sp macro="" textlink="">
      <xdr:nvSpPr>
        <xdr:cNvPr id="371" name="楕円 370"/>
        <xdr:cNvSpPr/>
      </xdr:nvSpPr>
      <xdr:spPr>
        <a:xfrm>
          <a:off x="9588500" y="98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156691</xdr:rowOff>
    </xdr:from>
    <xdr:ext cx="534377" cy="259045"/>
    <xdr:sp macro="" textlink="">
      <xdr:nvSpPr>
        <xdr:cNvPr id="372" name="テキスト ボックス 371"/>
        <xdr:cNvSpPr txBox="1"/>
      </xdr:nvSpPr>
      <xdr:spPr>
        <a:xfrm>
          <a:off x="9372111" y="99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75660</xdr:rowOff>
    </xdr:from>
    <xdr:to>
      <xdr:col>46</xdr:col>
      <xdr:colOff>38100</xdr:colOff>
      <xdr:row>56</xdr:row>
      <xdr:rowOff>5810</xdr:rowOff>
    </xdr:to>
    <xdr:sp macro="" textlink="">
      <xdr:nvSpPr>
        <xdr:cNvPr id="373" name="楕円 372"/>
        <xdr:cNvSpPr/>
      </xdr:nvSpPr>
      <xdr:spPr>
        <a:xfrm>
          <a:off x="8699500" y="9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22337</xdr:rowOff>
    </xdr:from>
    <xdr:ext cx="534377" cy="259045"/>
    <xdr:sp macro="" textlink="">
      <xdr:nvSpPr>
        <xdr:cNvPr id="374" name="テキスト ボックス 373"/>
        <xdr:cNvSpPr txBox="1"/>
      </xdr:nvSpPr>
      <xdr:spPr>
        <a:xfrm>
          <a:off x="8483111" y="92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91586</xdr:rowOff>
    </xdr:from>
    <xdr:to>
      <xdr:col>41</xdr:col>
      <xdr:colOff>101600</xdr:colOff>
      <xdr:row>58</xdr:row>
      <xdr:rowOff>21736</xdr:rowOff>
    </xdr:to>
    <xdr:sp macro="" textlink="">
      <xdr:nvSpPr>
        <xdr:cNvPr id="375" name="楕円 374"/>
        <xdr:cNvSpPr/>
      </xdr:nvSpPr>
      <xdr:spPr>
        <a:xfrm>
          <a:off x="7810500" y="98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12863</xdr:rowOff>
    </xdr:from>
    <xdr:ext cx="534377" cy="259045"/>
    <xdr:sp macro="" textlink="">
      <xdr:nvSpPr>
        <xdr:cNvPr id="376" name="テキスト ボックス 375"/>
        <xdr:cNvSpPr txBox="1"/>
      </xdr:nvSpPr>
      <xdr:spPr>
        <a:xfrm>
          <a:off x="7594111" y="995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94996</xdr:rowOff>
    </xdr:from>
    <xdr:to>
      <xdr:col>36</xdr:col>
      <xdr:colOff>165100</xdr:colOff>
      <xdr:row>58</xdr:row>
      <xdr:rowOff>25146</xdr:rowOff>
    </xdr:to>
    <xdr:sp macro="" textlink="">
      <xdr:nvSpPr>
        <xdr:cNvPr id="377" name="楕円 376"/>
        <xdr:cNvSpPr/>
      </xdr:nvSpPr>
      <xdr:spPr>
        <a:xfrm>
          <a:off x="6921500" y="98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16273</xdr:rowOff>
    </xdr:from>
    <xdr:ext cx="534377" cy="259045"/>
    <xdr:sp macro="" textlink="">
      <xdr:nvSpPr>
        <xdr:cNvPr id="378" name="テキスト ボックス 377"/>
        <xdr:cNvSpPr txBox="1"/>
      </xdr:nvSpPr>
      <xdr:spPr>
        <a:xfrm>
          <a:off x="6705111" y="99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65450</xdr:rowOff>
    </xdr:from>
    <xdr:to>
      <xdr:col>55</xdr:col>
      <xdr:colOff>0</xdr:colOff>
      <xdr:row>78</xdr:row>
      <xdr:rowOff>73085</xdr:rowOff>
    </xdr:to>
    <xdr:cxnSp macro="">
      <xdr:nvCxnSpPr>
        <xdr:cNvPr id="405" name="直線コネクタ 404"/>
        <xdr:cNvCxnSpPr/>
      </xdr:nvCxnSpPr>
      <xdr:spPr>
        <a:xfrm>
          <a:off x="9639300" y="13438550"/>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6"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9923</xdr:rowOff>
    </xdr:from>
    <xdr:to>
      <xdr:col>50</xdr:col>
      <xdr:colOff>114300</xdr:colOff>
      <xdr:row>78</xdr:row>
      <xdr:rowOff>65450</xdr:rowOff>
    </xdr:to>
    <xdr:cxnSp macro="">
      <xdr:nvCxnSpPr>
        <xdr:cNvPr id="408" name="直線コネクタ 407"/>
        <xdr:cNvCxnSpPr/>
      </xdr:nvCxnSpPr>
      <xdr:spPr>
        <a:xfrm>
          <a:off x="8750300" y="13383023"/>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10" name="テキスト ボックス 409"/>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9923</xdr:rowOff>
    </xdr:from>
    <xdr:to>
      <xdr:col>45</xdr:col>
      <xdr:colOff>177800</xdr:colOff>
      <xdr:row>78</xdr:row>
      <xdr:rowOff>56673</xdr:rowOff>
    </xdr:to>
    <xdr:cxnSp macro="">
      <xdr:nvCxnSpPr>
        <xdr:cNvPr id="411" name="直線コネクタ 410"/>
        <xdr:cNvCxnSpPr/>
      </xdr:nvCxnSpPr>
      <xdr:spPr>
        <a:xfrm flipV="1">
          <a:off x="7861300" y="13383023"/>
          <a:ext cx="889000" cy="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3" name="テキスト ボックス 412"/>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56673</xdr:rowOff>
    </xdr:from>
    <xdr:to>
      <xdr:col>41</xdr:col>
      <xdr:colOff>50800</xdr:colOff>
      <xdr:row>78</xdr:row>
      <xdr:rowOff>76904</xdr:rowOff>
    </xdr:to>
    <xdr:cxnSp macro="">
      <xdr:nvCxnSpPr>
        <xdr:cNvPr id="414" name="直線コネクタ 413"/>
        <xdr:cNvCxnSpPr/>
      </xdr:nvCxnSpPr>
      <xdr:spPr>
        <a:xfrm flipV="1">
          <a:off x="6972300" y="13429773"/>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6" name="テキスト ボックス 415"/>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8" name="テキスト ボックス 417"/>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22285</xdr:rowOff>
    </xdr:from>
    <xdr:to>
      <xdr:col>55</xdr:col>
      <xdr:colOff>50800</xdr:colOff>
      <xdr:row>78</xdr:row>
      <xdr:rowOff>123885</xdr:rowOff>
    </xdr:to>
    <xdr:sp macro="" textlink="">
      <xdr:nvSpPr>
        <xdr:cNvPr id="424" name="楕円 423"/>
        <xdr:cNvSpPr/>
      </xdr:nvSpPr>
      <xdr:spPr>
        <a:xfrm>
          <a:off x="10426700" y="13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108662</xdr:rowOff>
    </xdr:from>
    <xdr:ext cx="469744" cy="259045"/>
    <xdr:sp macro="" textlink="">
      <xdr:nvSpPr>
        <xdr:cNvPr id="425" name="商工費該当値テキスト"/>
        <xdr:cNvSpPr txBox="1"/>
      </xdr:nvSpPr>
      <xdr:spPr>
        <a:xfrm>
          <a:off x="10528300" y="1331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14650</xdr:rowOff>
    </xdr:from>
    <xdr:to>
      <xdr:col>50</xdr:col>
      <xdr:colOff>165100</xdr:colOff>
      <xdr:row>78</xdr:row>
      <xdr:rowOff>116250</xdr:rowOff>
    </xdr:to>
    <xdr:sp macro="" textlink="">
      <xdr:nvSpPr>
        <xdr:cNvPr id="426" name="楕円 425"/>
        <xdr:cNvSpPr/>
      </xdr:nvSpPr>
      <xdr:spPr>
        <a:xfrm>
          <a:off x="9588500" y="133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107377</xdr:rowOff>
    </xdr:from>
    <xdr:ext cx="469744" cy="259045"/>
    <xdr:sp macro="" textlink="">
      <xdr:nvSpPr>
        <xdr:cNvPr id="427" name="テキスト ボックス 426"/>
        <xdr:cNvSpPr txBox="1"/>
      </xdr:nvSpPr>
      <xdr:spPr>
        <a:xfrm>
          <a:off x="9404428" y="1348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130573</xdr:rowOff>
    </xdr:from>
    <xdr:to>
      <xdr:col>46</xdr:col>
      <xdr:colOff>38100</xdr:colOff>
      <xdr:row>78</xdr:row>
      <xdr:rowOff>60723</xdr:rowOff>
    </xdr:to>
    <xdr:sp macro="" textlink="">
      <xdr:nvSpPr>
        <xdr:cNvPr id="428" name="楕円 427"/>
        <xdr:cNvSpPr/>
      </xdr:nvSpPr>
      <xdr:spPr>
        <a:xfrm>
          <a:off x="8699500" y="133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51850</xdr:rowOff>
    </xdr:from>
    <xdr:ext cx="469744" cy="259045"/>
    <xdr:sp macro="" textlink="">
      <xdr:nvSpPr>
        <xdr:cNvPr id="429" name="テキスト ボックス 428"/>
        <xdr:cNvSpPr txBox="1"/>
      </xdr:nvSpPr>
      <xdr:spPr>
        <a:xfrm>
          <a:off x="8515428" y="1342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5873</xdr:rowOff>
    </xdr:from>
    <xdr:to>
      <xdr:col>41</xdr:col>
      <xdr:colOff>101600</xdr:colOff>
      <xdr:row>78</xdr:row>
      <xdr:rowOff>107473</xdr:rowOff>
    </xdr:to>
    <xdr:sp macro="" textlink="">
      <xdr:nvSpPr>
        <xdr:cNvPr id="430" name="楕円 429"/>
        <xdr:cNvSpPr/>
      </xdr:nvSpPr>
      <xdr:spPr>
        <a:xfrm>
          <a:off x="7810500" y="133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98600</xdr:rowOff>
    </xdr:from>
    <xdr:ext cx="469744" cy="259045"/>
    <xdr:sp macro="" textlink="">
      <xdr:nvSpPr>
        <xdr:cNvPr id="431" name="テキスト ボックス 430"/>
        <xdr:cNvSpPr txBox="1"/>
      </xdr:nvSpPr>
      <xdr:spPr>
        <a:xfrm>
          <a:off x="7626428" y="1347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26104</xdr:rowOff>
    </xdr:from>
    <xdr:to>
      <xdr:col>36</xdr:col>
      <xdr:colOff>165100</xdr:colOff>
      <xdr:row>78</xdr:row>
      <xdr:rowOff>127704</xdr:rowOff>
    </xdr:to>
    <xdr:sp macro="" textlink="">
      <xdr:nvSpPr>
        <xdr:cNvPr id="432" name="楕円 431"/>
        <xdr:cNvSpPr/>
      </xdr:nvSpPr>
      <xdr:spPr>
        <a:xfrm>
          <a:off x="6921500" y="133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118831</xdr:rowOff>
    </xdr:from>
    <xdr:ext cx="469744" cy="259045"/>
    <xdr:sp macro="" textlink="">
      <xdr:nvSpPr>
        <xdr:cNvPr id="433" name="テキスト ボックス 432"/>
        <xdr:cNvSpPr txBox="1"/>
      </xdr:nvSpPr>
      <xdr:spPr>
        <a:xfrm>
          <a:off x="6737428" y="1349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136401</xdr:rowOff>
    </xdr:from>
    <xdr:to>
      <xdr:col>55</xdr:col>
      <xdr:colOff>0</xdr:colOff>
      <xdr:row>97</xdr:row>
      <xdr:rowOff>146483</xdr:rowOff>
    </xdr:to>
    <xdr:cxnSp macro="">
      <xdr:nvCxnSpPr>
        <xdr:cNvPr id="464" name="直線コネクタ 463"/>
        <xdr:cNvCxnSpPr/>
      </xdr:nvCxnSpPr>
      <xdr:spPr>
        <a:xfrm>
          <a:off x="9639300" y="16767051"/>
          <a:ext cx="8382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5"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136401</xdr:rowOff>
    </xdr:from>
    <xdr:to>
      <xdr:col>50</xdr:col>
      <xdr:colOff>114300</xdr:colOff>
      <xdr:row>97</xdr:row>
      <xdr:rowOff>158826</xdr:rowOff>
    </xdr:to>
    <xdr:cxnSp macro="">
      <xdr:nvCxnSpPr>
        <xdr:cNvPr id="467" name="直線コネクタ 466"/>
        <xdr:cNvCxnSpPr/>
      </xdr:nvCxnSpPr>
      <xdr:spPr>
        <a:xfrm flipV="1">
          <a:off x="8750300" y="16767051"/>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9" name="テキスト ボックス 468"/>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141289</xdr:rowOff>
    </xdr:from>
    <xdr:to>
      <xdr:col>45</xdr:col>
      <xdr:colOff>177800</xdr:colOff>
      <xdr:row>97</xdr:row>
      <xdr:rowOff>158826</xdr:rowOff>
    </xdr:to>
    <xdr:cxnSp macro="">
      <xdr:nvCxnSpPr>
        <xdr:cNvPr id="470" name="直線コネクタ 469"/>
        <xdr:cNvCxnSpPr/>
      </xdr:nvCxnSpPr>
      <xdr:spPr>
        <a:xfrm>
          <a:off x="7861300" y="16771939"/>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2" name="テキスト ボックス 471"/>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141289</xdr:rowOff>
    </xdr:from>
    <xdr:to>
      <xdr:col>41</xdr:col>
      <xdr:colOff>50800</xdr:colOff>
      <xdr:row>98</xdr:row>
      <xdr:rowOff>2660</xdr:rowOff>
    </xdr:to>
    <xdr:cxnSp macro="">
      <xdr:nvCxnSpPr>
        <xdr:cNvPr id="473" name="直線コネクタ 472"/>
        <xdr:cNvCxnSpPr/>
      </xdr:nvCxnSpPr>
      <xdr:spPr>
        <a:xfrm flipV="1">
          <a:off x="6972300" y="16771939"/>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5" name="テキスト ボックス 474"/>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7" name="テキスト ボックス 476"/>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95683</xdr:rowOff>
    </xdr:from>
    <xdr:to>
      <xdr:col>55</xdr:col>
      <xdr:colOff>50800</xdr:colOff>
      <xdr:row>98</xdr:row>
      <xdr:rowOff>25833</xdr:rowOff>
    </xdr:to>
    <xdr:sp macro="" textlink="">
      <xdr:nvSpPr>
        <xdr:cNvPr id="483" name="楕円 482"/>
        <xdr:cNvSpPr/>
      </xdr:nvSpPr>
      <xdr:spPr>
        <a:xfrm>
          <a:off x="10426700" y="167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10610</xdr:rowOff>
    </xdr:from>
    <xdr:ext cx="534377" cy="259045"/>
    <xdr:sp macro="" textlink="">
      <xdr:nvSpPr>
        <xdr:cNvPr id="484" name="土木費該当値テキスト"/>
        <xdr:cNvSpPr txBox="1"/>
      </xdr:nvSpPr>
      <xdr:spPr>
        <a:xfrm>
          <a:off x="10528300" y="166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85601</xdr:rowOff>
    </xdr:from>
    <xdr:to>
      <xdr:col>50</xdr:col>
      <xdr:colOff>165100</xdr:colOff>
      <xdr:row>98</xdr:row>
      <xdr:rowOff>15751</xdr:rowOff>
    </xdr:to>
    <xdr:sp macro="" textlink="">
      <xdr:nvSpPr>
        <xdr:cNvPr id="485" name="楕円 484"/>
        <xdr:cNvSpPr/>
      </xdr:nvSpPr>
      <xdr:spPr>
        <a:xfrm>
          <a:off x="9588500" y="167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6878</xdr:rowOff>
    </xdr:from>
    <xdr:ext cx="534377" cy="259045"/>
    <xdr:sp macro="" textlink="">
      <xdr:nvSpPr>
        <xdr:cNvPr id="486" name="テキスト ボックス 485"/>
        <xdr:cNvSpPr txBox="1"/>
      </xdr:nvSpPr>
      <xdr:spPr>
        <a:xfrm>
          <a:off x="9372111" y="168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108026</xdr:rowOff>
    </xdr:from>
    <xdr:to>
      <xdr:col>46</xdr:col>
      <xdr:colOff>38100</xdr:colOff>
      <xdr:row>98</xdr:row>
      <xdr:rowOff>38176</xdr:rowOff>
    </xdr:to>
    <xdr:sp macro="" textlink="">
      <xdr:nvSpPr>
        <xdr:cNvPr id="487" name="楕円 486"/>
        <xdr:cNvSpPr/>
      </xdr:nvSpPr>
      <xdr:spPr>
        <a:xfrm>
          <a:off x="8699500" y="1673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29303</xdr:rowOff>
    </xdr:from>
    <xdr:ext cx="534377" cy="259045"/>
    <xdr:sp macro="" textlink="">
      <xdr:nvSpPr>
        <xdr:cNvPr id="488" name="テキスト ボックス 487"/>
        <xdr:cNvSpPr txBox="1"/>
      </xdr:nvSpPr>
      <xdr:spPr>
        <a:xfrm>
          <a:off x="8483111" y="1683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90489</xdr:rowOff>
    </xdr:from>
    <xdr:to>
      <xdr:col>41</xdr:col>
      <xdr:colOff>101600</xdr:colOff>
      <xdr:row>98</xdr:row>
      <xdr:rowOff>20639</xdr:rowOff>
    </xdr:to>
    <xdr:sp macro="" textlink="">
      <xdr:nvSpPr>
        <xdr:cNvPr id="489" name="楕円 488"/>
        <xdr:cNvSpPr/>
      </xdr:nvSpPr>
      <xdr:spPr>
        <a:xfrm>
          <a:off x="7810500" y="167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11766</xdr:rowOff>
    </xdr:from>
    <xdr:ext cx="534377" cy="259045"/>
    <xdr:sp macro="" textlink="">
      <xdr:nvSpPr>
        <xdr:cNvPr id="490" name="テキスト ボックス 489"/>
        <xdr:cNvSpPr txBox="1"/>
      </xdr:nvSpPr>
      <xdr:spPr>
        <a:xfrm>
          <a:off x="7594111" y="168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123310</xdr:rowOff>
    </xdr:from>
    <xdr:to>
      <xdr:col>36</xdr:col>
      <xdr:colOff>165100</xdr:colOff>
      <xdr:row>98</xdr:row>
      <xdr:rowOff>53460</xdr:rowOff>
    </xdr:to>
    <xdr:sp macro="" textlink="">
      <xdr:nvSpPr>
        <xdr:cNvPr id="491" name="楕円 490"/>
        <xdr:cNvSpPr/>
      </xdr:nvSpPr>
      <xdr:spPr>
        <a:xfrm>
          <a:off x="6921500" y="167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44587</xdr:rowOff>
    </xdr:from>
    <xdr:ext cx="534377" cy="259045"/>
    <xdr:sp macro="" textlink="">
      <xdr:nvSpPr>
        <xdr:cNvPr id="492" name="テキスト ボックス 491"/>
        <xdr:cNvSpPr txBox="1"/>
      </xdr:nvSpPr>
      <xdr:spPr>
        <a:xfrm>
          <a:off x="6705111" y="168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126670</xdr:rowOff>
    </xdr:from>
    <xdr:to>
      <xdr:col>85</xdr:col>
      <xdr:colOff>127000</xdr:colOff>
      <xdr:row>35</xdr:row>
      <xdr:rowOff>164435</xdr:rowOff>
    </xdr:to>
    <xdr:cxnSp macro="">
      <xdr:nvCxnSpPr>
        <xdr:cNvPr id="520" name="直線コネクタ 519"/>
        <xdr:cNvCxnSpPr/>
      </xdr:nvCxnSpPr>
      <xdr:spPr>
        <a:xfrm>
          <a:off x="15481300" y="6127420"/>
          <a:ext cx="8382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21"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126670</xdr:rowOff>
    </xdr:from>
    <xdr:to>
      <xdr:col>81</xdr:col>
      <xdr:colOff>50800</xdr:colOff>
      <xdr:row>35</xdr:row>
      <xdr:rowOff>139746</xdr:rowOff>
    </xdr:to>
    <xdr:cxnSp macro="">
      <xdr:nvCxnSpPr>
        <xdr:cNvPr id="523" name="直線コネクタ 522"/>
        <xdr:cNvCxnSpPr/>
      </xdr:nvCxnSpPr>
      <xdr:spPr>
        <a:xfrm flipV="1">
          <a:off x="14592300" y="6127420"/>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5" name="テキスト ボックス 524"/>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72903</xdr:rowOff>
    </xdr:from>
    <xdr:to>
      <xdr:col>76</xdr:col>
      <xdr:colOff>114300</xdr:colOff>
      <xdr:row>35</xdr:row>
      <xdr:rowOff>139746</xdr:rowOff>
    </xdr:to>
    <xdr:cxnSp macro="">
      <xdr:nvCxnSpPr>
        <xdr:cNvPr id="526" name="直線コネクタ 525"/>
        <xdr:cNvCxnSpPr/>
      </xdr:nvCxnSpPr>
      <xdr:spPr>
        <a:xfrm>
          <a:off x="13703300" y="6073653"/>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8" name="テキスト ボックス 527"/>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72903</xdr:rowOff>
    </xdr:from>
    <xdr:to>
      <xdr:col>71</xdr:col>
      <xdr:colOff>177800</xdr:colOff>
      <xdr:row>36</xdr:row>
      <xdr:rowOff>66228</xdr:rowOff>
    </xdr:to>
    <xdr:cxnSp macro="">
      <xdr:nvCxnSpPr>
        <xdr:cNvPr id="529" name="直線コネクタ 528"/>
        <xdr:cNvCxnSpPr/>
      </xdr:nvCxnSpPr>
      <xdr:spPr>
        <a:xfrm flipV="1">
          <a:off x="12814300" y="6073653"/>
          <a:ext cx="889000" cy="1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31" name="テキスト ボックス 530"/>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3" name="テキスト ボックス 53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113635</xdr:rowOff>
    </xdr:from>
    <xdr:to>
      <xdr:col>85</xdr:col>
      <xdr:colOff>177800</xdr:colOff>
      <xdr:row>36</xdr:row>
      <xdr:rowOff>43785</xdr:rowOff>
    </xdr:to>
    <xdr:sp macro="" textlink="">
      <xdr:nvSpPr>
        <xdr:cNvPr id="539" name="楕円 538"/>
        <xdr:cNvSpPr/>
      </xdr:nvSpPr>
      <xdr:spPr>
        <a:xfrm>
          <a:off x="16268700" y="61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136512</xdr:rowOff>
    </xdr:from>
    <xdr:ext cx="534377" cy="259045"/>
    <xdr:sp macro="" textlink="">
      <xdr:nvSpPr>
        <xdr:cNvPr id="540" name="消防費該当値テキスト"/>
        <xdr:cNvSpPr txBox="1"/>
      </xdr:nvSpPr>
      <xdr:spPr>
        <a:xfrm>
          <a:off x="16370300" y="596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75870</xdr:rowOff>
    </xdr:from>
    <xdr:to>
      <xdr:col>81</xdr:col>
      <xdr:colOff>101600</xdr:colOff>
      <xdr:row>36</xdr:row>
      <xdr:rowOff>6020</xdr:rowOff>
    </xdr:to>
    <xdr:sp macro="" textlink="">
      <xdr:nvSpPr>
        <xdr:cNvPr id="541" name="楕円 540"/>
        <xdr:cNvSpPr/>
      </xdr:nvSpPr>
      <xdr:spPr>
        <a:xfrm>
          <a:off x="15430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22547</xdr:rowOff>
    </xdr:from>
    <xdr:ext cx="534377" cy="259045"/>
    <xdr:sp macro="" textlink="">
      <xdr:nvSpPr>
        <xdr:cNvPr id="542" name="テキスト ボックス 541"/>
        <xdr:cNvSpPr txBox="1"/>
      </xdr:nvSpPr>
      <xdr:spPr>
        <a:xfrm>
          <a:off x="15214111" y="58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88946</xdr:rowOff>
    </xdr:from>
    <xdr:to>
      <xdr:col>76</xdr:col>
      <xdr:colOff>165100</xdr:colOff>
      <xdr:row>36</xdr:row>
      <xdr:rowOff>19096</xdr:rowOff>
    </xdr:to>
    <xdr:sp macro="" textlink="">
      <xdr:nvSpPr>
        <xdr:cNvPr id="543" name="楕円 542"/>
        <xdr:cNvSpPr/>
      </xdr:nvSpPr>
      <xdr:spPr>
        <a:xfrm>
          <a:off x="14541500" y="60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35623</xdr:rowOff>
    </xdr:from>
    <xdr:ext cx="534377" cy="259045"/>
    <xdr:sp macro="" textlink="">
      <xdr:nvSpPr>
        <xdr:cNvPr id="544" name="テキスト ボックス 543"/>
        <xdr:cNvSpPr txBox="1"/>
      </xdr:nvSpPr>
      <xdr:spPr>
        <a:xfrm>
          <a:off x="14325111" y="5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22103</xdr:rowOff>
    </xdr:from>
    <xdr:to>
      <xdr:col>72</xdr:col>
      <xdr:colOff>38100</xdr:colOff>
      <xdr:row>35</xdr:row>
      <xdr:rowOff>123703</xdr:rowOff>
    </xdr:to>
    <xdr:sp macro="" textlink="">
      <xdr:nvSpPr>
        <xdr:cNvPr id="545" name="楕円 544"/>
        <xdr:cNvSpPr/>
      </xdr:nvSpPr>
      <xdr:spPr>
        <a:xfrm>
          <a:off x="13652500" y="60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140230</xdr:rowOff>
    </xdr:from>
    <xdr:ext cx="534377" cy="259045"/>
    <xdr:sp macro="" textlink="">
      <xdr:nvSpPr>
        <xdr:cNvPr id="546" name="テキスト ボックス 545"/>
        <xdr:cNvSpPr txBox="1"/>
      </xdr:nvSpPr>
      <xdr:spPr>
        <a:xfrm>
          <a:off x="13436111" y="57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15428</xdr:rowOff>
    </xdr:from>
    <xdr:to>
      <xdr:col>67</xdr:col>
      <xdr:colOff>101600</xdr:colOff>
      <xdr:row>36</xdr:row>
      <xdr:rowOff>117028</xdr:rowOff>
    </xdr:to>
    <xdr:sp macro="" textlink="">
      <xdr:nvSpPr>
        <xdr:cNvPr id="547" name="楕円 546"/>
        <xdr:cNvSpPr/>
      </xdr:nvSpPr>
      <xdr:spPr>
        <a:xfrm>
          <a:off x="12763500" y="61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133555</xdr:rowOff>
    </xdr:from>
    <xdr:ext cx="534377" cy="259045"/>
    <xdr:sp macro="" textlink="">
      <xdr:nvSpPr>
        <xdr:cNvPr id="548" name="テキスト ボックス 547"/>
        <xdr:cNvSpPr txBox="1"/>
      </xdr:nvSpPr>
      <xdr:spPr>
        <a:xfrm>
          <a:off x="12547111" y="596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119964</xdr:rowOff>
    </xdr:from>
    <xdr:to>
      <xdr:col>85</xdr:col>
      <xdr:colOff>127000</xdr:colOff>
      <xdr:row>55</xdr:row>
      <xdr:rowOff>136290</xdr:rowOff>
    </xdr:to>
    <xdr:cxnSp macro="">
      <xdr:nvCxnSpPr>
        <xdr:cNvPr id="578" name="直線コネクタ 577"/>
        <xdr:cNvCxnSpPr/>
      </xdr:nvCxnSpPr>
      <xdr:spPr>
        <a:xfrm flipV="1">
          <a:off x="15481300" y="9206814"/>
          <a:ext cx="838200" cy="3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9"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96762</xdr:rowOff>
    </xdr:from>
    <xdr:to>
      <xdr:col>81</xdr:col>
      <xdr:colOff>50800</xdr:colOff>
      <xdr:row>55</xdr:row>
      <xdr:rowOff>136290</xdr:rowOff>
    </xdr:to>
    <xdr:cxnSp macro="">
      <xdr:nvCxnSpPr>
        <xdr:cNvPr id="581" name="直線コネクタ 580"/>
        <xdr:cNvCxnSpPr/>
      </xdr:nvCxnSpPr>
      <xdr:spPr>
        <a:xfrm>
          <a:off x="14592300" y="9526512"/>
          <a:ext cx="889000" cy="3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3" name="テキスト ボックス 582"/>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127908</xdr:rowOff>
    </xdr:from>
    <xdr:to>
      <xdr:col>76</xdr:col>
      <xdr:colOff>114300</xdr:colOff>
      <xdr:row>55</xdr:row>
      <xdr:rowOff>96762</xdr:rowOff>
    </xdr:to>
    <xdr:cxnSp macro="">
      <xdr:nvCxnSpPr>
        <xdr:cNvPr id="584" name="直線コネクタ 583"/>
        <xdr:cNvCxnSpPr/>
      </xdr:nvCxnSpPr>
      <xdr:spPr>
        <a:xfrm>
          <a:off x="13703300" y="9386208"/>
          <a:ext cx="889000" cy="1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6" name="テキスト ボックス 585"/>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127908</xdr:rowOff>
    </xdr:from>
    <xdr:to>
      <xdr:col>71</xdr:col>
      <xdr:colOff>177800</xdr:colOff>
      <xdr:row>56</xdr:row>
      <xdr:rowOff>114688</xdr:rowOff>
    </xdr:to>
    <xdr:cxnSp macro="">
      <xdr:nvCxnSpPr>
        <xdr:cNvPr id="587" name="直線コネクタ 586"/>
        <xdr:cNvCxnSpPr/>
      </xdr:nvCxnSpPr>
      <xdr:spPr>
        <a:xfrm flipV="1">
          <a:off x="12814300" y="9386208"/>
          <a:ext cx="889000" cy="3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9" name="テキスト ボックス 588"/>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91" name="テキスト ボックス 590"/>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69164</xdr:rowOff>
    </xdr:from>
    <xdr:to>
      <xdr:col>85</xdr:col>
      <xdr:colOff>177800</xdr:colOff>
      <xdr:row>53</xdr:row>
      <xdr:rowOff>170764</xdr:rowOff>
    </xdr:to>
    <xdr:sp macro="" textlink="">
      <xdr:nvSpPr>
        <xdr:cNvPr id="597" name="楕円 596"/>
        <xdr:cNvSpPr/>
      </xdr:nvSpPr>
      <xdr:spPr>
        <a:xfrm>
          <a:off x="16268700" y="91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92041</xdr:rowOff>
    </xdr:from>
    <xdr:ext cx="534377" cy="259045"/>
    <xdr:sp macro="" textlink="">
      <xdr:nvSpPr>
        <xdr:cNvPr id="598" name="教育費該当値テキスト"/>
        <xdr:cNvSpPr txBox="1"/>
      </xdr:nvSpPr>
      <xdr:spPr>
        <a:xfrm>
          <a:off x="16370300" y="90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85490</xdr:rowOff>
    </xdr:from>
    <xdr:to>
      <xdr:col>81</xdr:col>
      <xdr:colOff>101600</xdr:colOff>
      <xdr:row>56</xdr:row>
      <xdr:rowOff>15640</xdr:rowOff>
    </xdr:to>
    <xdr:sp macro="" textlink="">
      <xdr:nvSpPr>
        <xdr:cNvPr id="599" name="楕円 598"/>
        <xdr:cNvSpPr/>
      </xdr:nvSpPr>
      <xdr:spPr>
        <a:xfrm>
          <a:off x="15430500" y="95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32167</xdr:rowOff>
    </xdr:from>
    <xdr:ext cx="534377" cy="259045"/>
    <xdr:sp macro="" textlink="">
      <xdr:nvSpPr>
        <xdr:cNvPr id="600" name="テキスト ボックス 599"/>
        <xdr:cNvSpPr txBox="1"/>
      </xdr:nvSpPr>
      <xdr:spPr>
        <a:xfrm>
          <a:off x="15214111" y="92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45962</xdr:rowOff>
    </xdr:from>
    <xdr:to>
      <xdr:col>76</xdr:col>
      <xdr:colOff>165100</xdr:colOff>
      <xdr:row>55</xdr:row>
      <xdr:rowOff>147562</xdr:rowOff>
    </xdr:to>
    <xdr:sp macro="" textlink="">
      <xdr:nvSpPr>
        <xdr:cNvPr id="601" name="楕円 600"/>
        <xdr:cNvSpPr/>
      </xdr:nvSpPr>
      <xdr:spPr>
        <a:xfrm>
          <a:off x="14541500" y="94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164089</xdr:rowOff>
    </xdr:from>
    <xdr:ext cx="534377" cy="259045"/>
    <xdr:sp macro="" textlink="">
      <xdr:nvSpPr>
        <xdr:cNvPr id="602" name="テキスト ボックス 601"/>
        <xdr:cNvSpPr txBox="1"/>
      </xdr:nvSpPr>
      <xdr:spPr>
        <a:xfrm>
          <a:off x="14325111" y="92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77108</xdr:rowOff>
    </xdr:from>
    <xdr:to>
      <xdr:col>72</xdr:col>
      <xdr:colOff>38100</xdr:colOff>
      <xdr:row>55</xdr:row>
      <xdr:rowOff>7258</xdr:rowOff>
    </xdr:to>
    <xdr:sp macro="" textlink="">
      <xdr:nvSpPr>
        <xdr:cNvPr id="603" name="楕円 602"/>
        <xdr:cNvSpPr/>
      </xdr:nvSpPr>
      <xdr:spPr>
        <a:xfrm>
          <a:off x="13652500" y="93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23785</xdr:rowOff>
    </xdr:from>
    <xdr:ext cx="534377" cy="259045"/>
    <xdr:sp macro="" textlink="">
      <xdr:nvSpPr>
        <xdr:cNvPr id="604" name="テキスト ボックス 603"/>
        <xdr:cNvSpPr txBox="1"/>
      </xdr:nvSpPr>
      <xdr:spPr>
        <a:xfrm>
          <a:off x="13436111" y="91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63888</xdr:rowOff>
    </xdr:from>
    <xdr:to>
      <xdr:col>67</xdr:col>
      <xdr:colOff>101600</xdr:colOff>
      <xdr:row>56</xdr:row>
      <xdr:rowOff>165488</xdr:rowOff>
    </xdr:to>
    <xdr:sp macro="" textlink="">
      <xdr:nvSpPr>
        <xdr:cNvPr id="605" name="楕円 604"/>
        <xdr:cNvSpPr/>
      </xdr:nvSpPr>
      <xdr:spPr>
        <a:xfrm>
          <a:off x="12763500" y="96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156615</xdr:rowOff>
    </xdr:from>
    <xdr:ext cx="534377" cy="259045"/>
    <xdr:sp macro="" textlink="">
      <xdr:nvSpPr>
        <xdr:cNvPr id="606" name="テキスト ボックス 605"/>
        <xdr:cNvSpPr txBox="1"/>
      </xdr:nvSpPr>
      <xdr:spPr>
        <a:xfrm>
          <a:off x="12547111" y="97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85342</xdr:rowOff>
    </xdr:from>
    <xdr:to>
      <xdr:col>85</xdr:col>
      <xdr:colOff>127000</xdr:colOff>
      <xdr:row>79</xdr:row>
      <xdr:rowOff>98144</xdr:rowOff>
    </xdr:to>
    <xdr:cxnSp macro="">
      <xdr:nvCxnSpPr>
        <xdr:cNvPr id="637" name="直線コネクタ 636"/>
        <xdr:cNvCxnSpPr/>
      </xdr:nvCxnSpPr>
      <xdr:spPr>
        <a:xfrm>
          <a:off x="15481300" y="13629892"/>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85342</xdr:rowOff>
    </xdr:from>
    <xdr:to>
      <xdr:col>81</xdr:col>
      <xdr:colOff>50800</xdr:colOff>
      <xdr:row>79</xdr:row>
      <xdr:rowOff>96233</xdr:rowOff>
    </xdr:to>
    <xdr:cxnSp macro="">
      <xdr:nvCxnSpPr>
        <xdr:cNvPr id="640" name="直線コネクタ 639"/>
        <xdr:cNvCxnSpPr/>
      </xdr:nvCxnSpPr>
      <xdr:spPr>
        <a:xfrm flipV="1">
          <a:off x="14592300" y="13629892"/>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94373</xdr:rowOff>
    </xdr:from>
    <xdr:to>
      <xdr:col>76</xdr:col>
      <xdr:colOff>114300</xdr:colOff>
      <xdr:row>79</xdr:row>
      <xdr:rowOff>96233</xdr:rowOff>
    </xdr:to>
    <xdr:cxnSp macro="">
      <xdr:nvCxnSpPr>
        <xdr:cNvPr id="643" name="直線コネクタ 642"/>
        <xdr:cNvCxnSpPr/>
      </xdr:nvCxnSpPr>
      <xdr:spPr>
        <a:xfrm>
          <a:off x="13703300" y="13638923"/>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88559</xdr:rowOff>
    </xdr:from>
    <xdr:to>
      <xdr:col>71</xdr:col>
      <xdr:colOff>177800</xdr:colOff>
      <xdr:row>79</xdr:row>
      <xdr:rowOff>94373</xdr:rowOff>
    </xdr:to>
    <xdr:cxnSp macro="">
      <xdr:nvCxnSpPr>
        <xdr:cNvPr id="646" name="直線コネクタ 645"/>
        <xdr:cNvCxnSpPr/>
      </xdr:nvCxnSpPr>
      <xdr:spPr>
        <a:xfrm>
          <a:off x="12814300" y="13633109"/>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47344</xdr:rowOff>
    </xdr:from>
    <xdr:to>
      <xdr:col>85</xdr:col>
      <xdr:colOff>177800</xdr:colOff>
      <xdr:row>79</xdr:row>
      <xdr:rowOff>148944</xdr:rowOff>
    </xdr:to>
    <xdr:sp macro="" textlink="">
      <xdr:nvSpPr>
        <xdr:cNvPr id="656" name="楕円 655"/>
        <xdr:cNvSpPr/>
      </xdr:nvSpPr>
      <xdr:spPr>
        <a:xfrm>
          <a:off x="16268700" y="135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13932" cy="259045"/>
    <xdr:sp macro="" textlink="">
      <xdr:nvSpPr>
        <xdr:cNvPr id="657" name="災害復旧費該当値テキスト"/>
        <xdr:cNvSpPr txBox="1"/>
      </xdr:nvSpPr>
      <xdr:spPr>
        <a:xfrm>
          <a:off x="16370300" y="13510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34542</xdr:rowOff>
    </xdr:from>
    <xdr:to>
      <xdr:col>81</xdr:col>
      <xdr:colOff>101600</xdr:colOff>
      <xdr:row>79</xdr:row>
      <xdr:rowOff>136142</xdr:rowOff>
    </xdr:to>
    <xdr:sp macro="" textlink="">
      <xdr:nvSpPr>
        <xdr:cNvPr id="658" name="楕円 657"/>
        <xdr:cNvSpPr/>
      </xdr:nvSpPr>
      <xdr:spPr>
        <a:xfrm>
          <a:off x="15430500" y="13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127269</xdr:rowOff>
    </xdr:from>
    <xdr:ext cx="378565" cy="259045"/>
    <xdr:sp macro="" textlink="">
      <xdr:nvSpPr>
        <xdr:cNvPr id="659" name="テキスト ボックス 658"/>
        <xdr:cNvSpPr txBox="1"/>
      </xdr:nvSpPr>
      <xdr:spPr>
        <a:xfrm>
          <a:off x="15292017" y="1367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45433</xdr:rowOff>
    </xdr:from>
    <xdr:to>
      <xdr:col>76</xdr:col>
      <xdr:colOff>165100</xdr:colOff>
      <xdr:row>79</xdr:row>
      <xdr:rowOff>147033</xdr:rowOff>
    </xdr:to>
    <xdr:sp macro="" textlink="">
      <xdr:nvSpPr>
        <xdr:cNvPr id="660" name="楕円 659"/>
        <xdr:cNvSpPr/>
      </xdr:nvSpPr>
      <xdr:spPr>
        <a:xfrm>
          <a:off x="14541500" y="13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138160</xdr:rowOff>
    </xdr:from>
    <xdr:ext cx="378565" cy="259045"/>
    <xdr:sp macro="" textlink="">
      <xdr:nvSpPr>
        <xdr:cNvPr id="661" name="テキスト ボックス 660"/>
        <xdr:cNvSpPr txBox="1"/>
      </xdr:nvSpPr>
      <xdr:spPr>
        <a:xfrm>
          <a:off x="14403017" y="1368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43573</xdr:rowOff>
    </xdr:from>
    <xdr:to>
      <xdr:col>72</xdr:col>
      <xdr:colOff>38100</xdr:colOff>
      <xdr:row>79</xdr:row>
      <xdr:rowOff>145173</xdr:rowOff>
    </xdr:to>
    <xdr:sp macro="" textlink="">
      <xdr:nvSpPr>
        <xdr:cNvPr id="662" name="楕円 661"/>
        <xdr:cNvSpPr/>
      </xdr:nvSpPr>
      <xdr:spPr>
        <a:xfrm>
          <a:off x="13652500" y="135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136300</xdr:rowOff>
    </xdr:from>
    <xdr:ext cx="378565" cy="259045"/>
    <xdr:sp macro="" textlink="">
      <xdr:nvSpPr>
        <xdr:cNvPr id="663" name="テキスト ボックス 662"/>
        <xdr:cNvSpPr txBox="1"/>
      </xdr:nvSpPr>
      <xdr:spPr>
        <a:xfrm>
          <a:off x="13514017" y="1368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37759</xdr:rowOff>
    </xdr:from>
    <xdr:to>
      <xdr:col>67</xdr:col>
      <xdr:colOff>101600</xdr:colOff>
      <xdr:row>79</xdr:row>
      <xdr:rowOff>139359</xdr:rowOff>
    </xdr:to>
    <xdr:sp macro="" textlink="">
      <xdr:nvSpPr>
        <xdr:cNvPr id="664" name="楕円 663"/>
        <xdr:cNvSpPr/>
      </xdr:nvSpPr>
      <xdr:spPr>
        <a:xfrm>
          <a:off x="12763500" y="135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130486</xdr:rowOff>
    </xdr:from>
    <xdr:ext cx="378565" cy="259045"/>
    <xdr:sp macro="" textlink="">
      <xdr:nvSpPr>
        <xdr:cNvPr id="665" name="テキスト ボックス 664"/>
        <xdr:cNvSpPr txBox="1"/>
      </xdr:nvSpPr>
      <xdr:spPr>
        <a:xfrm>
          <a:off x="12625017" y="13675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99543</xdr:rowOff>
    </xdr:from>
    <xdr:to>
      <xdr:col>85</xdr:col>
      <xdr:colOff>127000</xdr:colOff>
      <xdr:row>95</xdr:row>
      <xdr:rowOff>114846</xdr:rowOff>
    </xdr:to>
    <xdr:cxnSp macro="">
      <xdr:nvCxnSpPr>
        <xdr:cNvPr id="694" name="直線コネクタ 693"/>
        <xdr:cNvCxnSpPr/>
      </xdr:nvCxnSpPr>
      <xdr:spPr>
        <a:xfrm>
          <a:off x="15481300" y="16387293"/>
          <a:ext cx="8382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5"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99543</xdr:rowOff>
    </xdr:from>
    <xdr:to>
      <xdr:col>81</xdr:col>
      <xdr:colOff>50800</xdr:colOff>
      <xdr:row>95</xdr:row>
      <xdr:rowOff>105956</xdr:rowOff>
    </xdr:to>
    <xdr:cxnSp macro="">
      <xdr:nvCxnSpPr>
        <xdr:cNvPr id="697" name="直線コネクタ 696"/>
        <xdr:cNvCxnSpPr/>
      </xdr:nvCxnSpPr>
      <xdr:spPr>
        <a:xfrm flipV="1">
          <a:off x="14592300" y="16387293"/>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9" name="テキスト ボックス 698"/>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78423</xdr:rowOff>
    </xdr:from>
    <xdr:to>
      <xdr:col>76</xdr:col>
      <xdr:colOff>114300</xdr:colOff>
      <xdr:row>95</xdr:row>
      <xdr:rowOff>105956</xdr:rowOff>
    </xdr:to>
    <xdr:cxnSp macro="">
      <xdr:nvCxnSpPr>
        <xdr:cNvPr id="700" name="直線コネクタ 699"/>
        <xdr:cNvCxnSpPr/>
      </xdr:nvCxnSpPr>
      <xdr:spPr>
        <a:xfrm>
          <a:off x="13703300" y="16366173"/>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2" name="テキスト ボックス 701"/>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72313</xdr:rowOff>
    </xdr:from>
    <xdr:to>
      <xdr:col>71</xdr:col>
      <xdr:colOff>177800</xdr:colOff>
      <xdr:row>95</xdr:row>
      <xdr:rowOff>78423</xdr:rowOff>
    </xdr:to>
    <xdr:cxnSp macro="">
      <xdr:nvCxnSpPr>
        <xdr:cNvPr id="703" name="直線コネクタ 702"/>
        <xdr:cNvCxnSpPr/>
      </xdr:nvCxnSpPr>
      <xdr:spPr>
        <a:xfrm>
          <a:off x="12814300" y="16360063"/>
          <a:ext cx="8890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5" name="テキスト ボックス 704"/>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7" name="テキスト ボックス 706"/>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64046</xdr:rowOff>
    </xdr:from>
    <xdr:to>
      <xdr:col>85</xdr:col>
      <xdr:colOff>177800</xdr:colOff>
      <xdr:row>95</xdr:row>
      <xdr:rowOff>165646</xdr:rowOff>
    </xdr:to>
    <xdr:sp macro="" textlink="">
      <xdr:nvSpPr>
        <xdr:cNvPr id="713" name="楕円 712"/>
        <xdr:cNvSpPr/>
      </xdr:nvSpPr>
      <xdr:spPr>
        <a:xfrm>
          <a:off x="16268700" y="163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42473</xdr:rowOff>
    </xdr:from>
    <xdr:ext cx="534377" cy="259045"/>
    <xdr:sp macro="" textlink="">
      <xdr:nvSpPr>
        <xdr:cNvPr id="714" name="公債費該当値テキスト"/>
        <xdr:cNvSpPr txBox="1"/>
      </xdr:nvSpPr>
      <xdr:spPr>
        <a:xfrm>
          <a:off x="16370300" y="163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48743</xdr:rowOff>
    </xdr:from>
    <xdr:to>
      <xdr:col>81</xdr:col>
      <xdr:colOff>101600</xdr:colOff>
      <xdr:row>95</xdr:row>
      <xdr:rowOff>150343</xdr:rowOff>
    </xdr:to>
    <xdr:sp macro="" textlink="">
      <xdr:nvSpPr>
        <xdr:cNvPr id="715" name="楕円 714"/>
        <xdr:cNvSpPr/>
      </xdr:nvSpPr>
      <xdr:spPr>
        <a:xfrm>
          <a:off x="15430500" y="163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141470</xdr:rowOff>
    </xdr:from>
    <xdr:ext cx="534377" cy="259045"/>
    <xdr:sp macro="" textlink="">
      <xdr:nvSpPr>
        <xdr:cNvPr id="716" name="テキスト ボックス 715"/>
        <xdr:cNvSpPr txBox="1"/>
      </xdr:nvSpPr>
      <xdr:spPr>
        <a:xfrm>
          <a:off x="15214111" y="164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55156</xdr:rowOff>
    </xdr:from>
    <xdr:to>
      <xdr:col>76</xdr:col>
      <xdr:colOff>165100</xdr:colOff>
      <xdr:row>95</xdr:row>
      <xdr:rowOff>156756</xdr:rowOff>
    </xdr:to>
    <xdr:sp macro="" textlink="">
      <xdr:nvSpPr>
        <xdr:cNvPr id="717" name="楕円 716"/>
        <xdr:cNvSpPr/>
      </xdr:nvSpPr>
      <xdr:spPr>
        <a:xfrm>
          <a:off x="14541500" y="163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147883</xdr:rowOff>
    </xdr:from>
    <xdr:ext cx="534377" cy="259045"/>
    <xdr:sp macro="" textlink="">
      <xdr:nvSpPr>
        <xdr:cNvPr id="718" name="テキスト ボックス 717"/>
        <xdr:cNvSpPr txBox="1"/>
      </xdr:nvSpPr>
      <xdr:spPr>
        <a:xfrm>
          <a:off x="14325111" y="164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27623</xdr:rowOff>
    </xdr:from>
    <xdr:to>
      <xdr:col>72</xdr:col>
      <xdr:colOff>38100</xdr:colOff>
      <xdr:row>95</xdr:row>
      <xdr:rowOff>129223</xdr:rowOff>
    </xdr:to>
    <xdr:sp macro="" textlink="">
      <xdr:nvSpPr>
        <xdr:cNvPr id="719" name="楕円 718"/>
        <xdr:cNvSpPr/>
      </xdr:nvSpPr>
      <xdr:spPr>
        <a:xfrm>
          <a:off x="13652500" y="163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145750</xdr:rowOff>
    </xdr:from>
    <xdr:ext cx="534377" cy="259045"/>
    <xdr:sp macro="" textlink="">
      <xdr:nvSpPr>
        <xdr:cNvPr id="720" name="テキスト ボックス 719"/>
        <xdr:cNvSpPr txBox="1"/>
      </xdr:nvSpPr>
      <xdr:spPr>
        <a:xfrm>
          <a:off x="13436111" y="160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21513</xdr:rowOff>
    </xdr:from>
    <xdr:to>
      <xdr:col>67</xdr:col>
      <xdr:colOff>101600</xdr:colOff>
      <xdr:row>95</xdr:row>
      <xdr:rowOff>123113</xdr:rowOff>
    </xdr:to>
    <xdr:sp macro="" textlink="">
      <xdr:nvSpPr>
        <xdr:cNvPr id="721" name="楕円 720"/>
        <xdr:cNvSpPr/>
      </xdr:nvSpPr>
      <xdr:spPr>
        <a:xfrm>
          <a:off x="12763500" y="163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139640</xdr:rowOff>
    </xdr:from>
    <xdr:ext cx="534377" cy="259045"/>
    <xdr:sp macro="" textlink="">
      <xdr:nvSpPr>
        <xdr:cNvPr id="722" name="テキスト ボックス 721"/>
        <xdr:cNvSpPr txBox="1"/>
      </xdr:nvSpPr>
      <xdr:spPr>
        <a:xfrm>
          <a:off x="12547111" y="160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459,708</a:t>
          </a:r>
          <a:r>
            <a:rPr kumimoji="1" lang="ja-JP" altLang="en-US" sz="1300">
              <a:latin typeface="ＭＳ Ｐゴシック" panose="020B0600070205080204" pitchFamily="50" charset="-128"/>
              <a:ea typeface="ＭＳ Ｐゴシック" panose="020B0600070205080204" pitchFamily="50" charset="-128"/>
            </a:rPr>
            <a:t>円となっている。（前年度より＋</a:t>
          </a:r>
          <a:r>
            <a:rPr kumimoji="1" lang="en-US" altLang="ja-JP" sz="1300">
              <a:latin typeface="ＭＳ Ｐゴシック" panose="020B0600070205080204" pitchFamily="50" charset="-128"/>
              <a:ea typeface="ＭＳ Ｐゴシック" panose="020B0600070205080204" pitchFamily="50" charset="-128"/>
            </a:rPr>
            <a:t>72,360</a:t>
          </a:r>
          <a:r>
            <a:rPr kumimoji="1" lang="ja-JP" altLang="en-US" sz="1300">
              <a:latin typeface="ＭＳ Ｐゴシック" panose="020B0600070205080204" pitchFamily="50" charset="-128"/>
              <a:ea typeface="ＭＳ Ｐゴシック" panose="020B0600070205080204" pitchFamily="50" charset="-128"/>
            </a:rPr>
            <a:t>円。　人口は</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・類似団体平均を大きく超える主な項目は「議会費」、「総務費」、「教育費」であり、前年度との比較で大きく変動があった項目は「総務費」、「教育費」である。</a:t>
          </a:r>
        </a:p>
        <a:p>
          <a:r>
            <a:rPr kumimoji="1" lang="ja-JP" altLang="en-US" sz="1300">
              <a:latin typeface="ＭＳ Ｐゴシック" panose="020B0600070205080204" pitchFamily="50" charset="-128"/>
              <a:ea typeface="ＭＳ Ｐゴシック" panose="020B0600070205080204" pitchFamily="50" charset="-128"/>
            </a:rPr>
            <a:t>・「総務費」は、財政調整基金から特定目的基金への積替えの実施及び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（仮称）蓮沼タワー整備事業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等の実施により、大幅に増加した。</a:t>
          </a:r>
        </a:p>
        <a:p>
          <a:r>
            <a:rPr kumimoji="1" lang="ja-JP" altLang="en-US" sz="1300">
              <a:latin typeface="ＭＳ Ｐゴシック" panose="020B0600070205080204" pitchFamily="50" charset="-128"/>
              <a:ea typeface="ＭＳ Ｐゴシック" panose="020B0600070205080204" pitchFamily="50" charset="-128"/>
            </a:rPr>
            <a:t>・「教育費」は、近年、類似団体内平均値と同水準であったが、平成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成東総合運動公園陸上競技場改修事業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や小学校の屋根やトイレ等の改修に係る事業を実施したため、前年度よりも大幅に増加し、類似団体の数値を大きく超えた。</a:t>
          </a:r>
        </a:p>
        <a:p>
          <a:r>
            <a:rPr kumimoji="1" lang="ja-JP" altLang="en-US" sz="1300">
              <a:latin typeface="ＭＳ Ｐゴシック" panose="020B0600070205080204" pitchFamily="50" charset="-128"/>
              <a:ea typeface="ＭＳ Ｐゴシック" panose="020B0600070205080204" pitchFamily="50" charset="-128"/>
            </a:rPr>
            <a:t>・「議会費」は、議員報酬の引き上げの実施等により増加した。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財政調整基金残高は、今後の資金需要を考慮し、特定目的基金への積替えを実施したことにより、大幅に減少した。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実質収支額は年度により変動があるものの、ほぼ同水準を維持している。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実質単年度収支は、財政調整基金の積替えを実施したことに伴い取崩額が増加したことにより、平成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年度は大幅に悪化（減少）した。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連結実質赤字比率については、一般会計及び特別会計ともに黒字であり、また、公営企業会計においても資金不足を生じておらず、健全な運営を行っている。　</a:t>
          </a:r>
        </a:p>
        <a:p>
          <a:r>
            <a:rPr kumimoji="1" lang="ja-JP" altLang="en-US" sz="1400">
              <a:latin typeface="ＭＳ ゴシック" pitchFamily="49" charset="-128"/>
              <a:ea typeface="ＭＳ ゴシック" pitchFamily="49" charset="-128"/>
            </a:rPr>
            <a:t>　国民健康保険特別会計（事業勘定）については、被保険者数の減少に伴う保険給付費の減少等により黒字額が増加したが、今後も保険税の収納額の減少及び医療費の伸びに伴う給付の増加により厳しい財政運営が予想されるため、保険税の確保と医療費の抑制等による適正な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25537015</v>
      </c>
      <c r="BO4" s="441"/>
      <c r="BP4" s="441"/>
      <c r="BQ4" s="441"/>
      <c r="BR4" s="441"/>
      <c r="BS4" s="441"/>
      <c r="BT4" s="441"/>
      <c r="BU4" s="442"/>
      <c r="BV4" s="440">
        <v>21965207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4.7</v>
      </c>
      <c r="CU4" s="622"/>
      <c r="CV4" s="622"/>
      <c r="CW4" s="622"/>
      <c r="CX4" s="622"/>
      <c r="CY4" s="622"/>
      <c r="CZ4" s="622"/>
      <c r="DA4" s="623"/>
      <c r="DB4" s="621">
        <v>3.9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24277073</v>
      </c>
      <c r="BO5" s="446"/>
      <c r="BP5" s="446"/>
      <c r="BQ5" s="446"/>
      <c r="BR5" s="446"/>
      <c r="BS5" s="446"/>
      <c r="BT5" s="446"/>
      <c r="BU5" s="447"/>
      <c r="BV5" s="445">
        <v>20697935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v>
      </c>
      <c r="CU5" s="416"/>
      <c r="CV5" s="416"/>
      <c r="CW5" s="416"/>
      <c r="CX5" s="416"/>
      <c r="CY5" s="416"/>
      <c r="CZ5" s="416"/>
      <c r="DA5" s="417"/>
      <c r="DB5" s="415">
        <v>91.9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1259942</v>
      </c>
      <c r="BO6" s="446"/>
      <c r="BP6" s="446"/>
      <c r="BQ6" s="446"/>
      <c r="BR6" s="446"/>
      <c r="BS6" s="446"/>
      <c r="BT6" s="446"/>
      <c r="BU6" s="447"/>
      <c r="BV6" s="445">
        <v>1267272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96.3</v>
      </c>
      <c r="CU6" s="596"/>
      <c r="CV6" s="596"/>
      <c r="CW6" s="596"/>
      <c r="CX6" s="596"/>
      <c r="CY6" s="596"/>
      <c r="CZ6" s="596"/>
      <c r="DA6" s="597"/>
      <c r="DB6" s="595">
        <v>97.1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604663</v>
      </c>
      <c r="BO7" s="446"/>
      <c r="BP7" s="446"/>
      <c r="BQ7" s="446"/>
      <c r="BR7" s="446"/>
      <c r="BS7" s="446"/>
      <c r="BT7" s="446"/>
      <c r="BU7" s="447"/>
      <c r="BV7" s="445">
        <v>719424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14026017</v>
      </c>
      <c r="CU7" s="446"/>
      <c r="CV7" s="446"/>
      <c r="CW7" s="446"/>
      <c r="CX7" s="446"/>
      <c r="CY7" s="446"/>
      <c r="CZ7" s="446"/>
      <c r="DA7" s="447"/>
      <c r="DB7" s="445">
        <v>14218164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655279</v>
      </c>
      <c r="BO8" s="446"/>
      <c r="BP8" s="446"/>
      <c r="BQ8" s="446"/>
      <c r="BR8" s="446"/>
      <c r="BS8" s="446"/>
      <c r="BT8" s="446"/>
      <c r="BU8" s="447"/>
      <c r="BV8" s="445">
        <v>547848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52222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107431</v>
      </c>
      <c r="BO9" s="446"/>
      <c r="BP9" s="446"/>
      <c r="BQ9" s="446"/>
      <c r="BR9" s="446"/>
      <c r="BS9" s="446"/>
      <c r="BT9" s="446"/>
      <c r="BU9" s="447"/>
      <c r="BV9" s="445">
        <v>-218717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13.7</v>
      </c>
      <c r="CU9" s="416"/>
      <c r="CV9" s="416"/>
      <c r="CW9" s="416"/>
      <c r="CX9" s="416"/>
      <c r="CY9" s="416"/>
      <c r="CZ9" s="416"/>
      <c r="DA9" s="417"/>
      <c r="DB9" s="415">
        <v>15.9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56089</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28558</v>
      </c>
      <c r="BO10" s="446"/>
      <c r="BP10" s="446"/>
      <c r="BQ10" s="446"/>
      <c r="BR10" s="446"/>
      <c r="BS10" s="446"/>
      <c r="BT10" s="446"/>
      <c r="BU10" s="447"/>
      <c r="BV10" s="445">
        <v>38820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115</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52701</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110</v>
      </c>
      <c r="AV12" s="503"/>
      <c r="AW12" s="503"/>
      <c r="AX12" s="503"/>
      <c r="AY12" s="425" t="s">
        <v>130</v>
      </c>
      <c r="AZ12" s="426"/>
      <c r="BA12" s="426"/>
      <c r="BB12" s="426"/>
      <c r="BC12" s="426"/>
      <c r="BD12" s="426"/>
      <c r="BE12" s="426"/>
      <c r="BF12" s="426"/>
      <c r="BG12" s="426"/>
      <c r="BH12" s="426"/>
      <c r="BI12" s="426"/>
      <c r="BJ12" s="426"/>
      <c r="BK12" s="426"/>
      <c r="BL12" s="426"/>
      <c r="BM12" s="427"/>
      <c r="BN12" s="445">
        <v>2150000</v>
      </c>
      <c r="BO12" s="446"/>
      <c r="BP12" s="446"/>
      <c r="BQ12" s="446"/>
      <c r="BR12" s="446"/>
      <c r="BS12" s="446"/>
      <c r="BT12" s="446"/>
      <c r="BU12" s="447"/>
      <c r="BV12" s="445">
        <v>218000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51689</v>
      </c>
      <c r="S13" s="549"/>
      <c r="T13" s="549"/>
      <c r="U13" s="549"/>
      <c r="V13" s="550"/>
      <c r="W13" s="536" t="s">
        <v>134</v>
      </c>
      <c r="X13" s="458"/>
      <c r="Y13" s="458"/>
      <c r="Z13" s="458"/>
      <c r="AA13" s="458"/>
      <c r="AB13" s="459"/>
      <c r="AC13" s="421">
        <v>3127</v>
      </c>
      <c r="AD13" s="422"/>
      <c r="AE13" s="422"/>
      <c r="AF13" s="422"/>
      <c r="AG13" s="423"/>
      <c r="AH13" s="421">
        <v>3072</v>
      </c>
      <c r="AI13" s="422"/>
      <c r="AJ13" s="422"/>
      <c r="AK13" s="422"/>
      <c r="AL13" s="424"/>
      <c r="AM13" s="514" t="s">
        <v>135</v>
      </c>
      <c r="AN13" s="419"/>
      <c r="AO13" s="419"/>
      <c r="AP13" s="419"/>
      <c r="AQ13" s="419"/>
      <c r="AR13" s="419"/>
      <c r="AS13" s="419"/>
      <c r="AT13" s="420"/>
      <c r="AU13" s="502" t="s">
        <v>88</v>
      </c>
      <c r="AV13" s="503"/>
      <c r="AW13" s="503"/>
      <c r="AX13" s="503"/>
      <c r="AY13" s="425" t="s">
        <v>136</v>
      </c>
      <c r="AZ13" s="426"/>
      <c r="BA13" s="426"/>
      <c r="BB13" s="426"/>
      <c r="BC13" s="426"/>
      <c r="BD13" s="426"/>
      <c r="BE13" s="426"/>
      <c r="BF13" s="426"/>
      <c r="BG13" s="426"/>
      <c r="BH13" s="426"/>
      <c r="BI13" s="426"/>
      <c r="BJ13" s="426"/>
      <c r="BK13" s="426"/>
      <c r="BL13" s="426"/>
      <c r="BM13" s="427"/>
      <c r="BN13" s="445">
        <v>-2014011</v>
      </c>
      <c r="BO13" s="446"/>
      <c r="BP13" s="446"/>
      <c r="BQ13" s="446"/>
      <c r="BR13" s="446"/>
      <c r="BS13" s="446"/>
      <c r="BT13" s="446"/>
      <c r="BU13" s="447"/>
      <c r="BV13" s="445">
        <v>-397897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9.3000000000000007</v>
      </c>
      <c r="CU13" s="416"/>
      <c r="CV13" s="416"/>
      <c r="CW13" s="416"/>
      <c r="CX13" s="416"/>
      <c r="CY13" s="416"/>
      <c r="CZ13" s="416"/>
      <c r="DA13" s="417"/>
      <c r="DB13" s="415">
        <v>9.6999999999999993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53435</v>
      </c>
      <c r="S14" s="549"/>
      <c r="T14" s="549"/>
      <c r="U14" s="549"/>
      <c r="V14" s="550"/>
      <c r="W14" s="551"/>
      <c r="X14" s="461"/>
      <c r="Y14" s="461"/>
      <c r="Z14" s="461"/>
      <c r="AA14" s="461"/>
      <c r="AB14" s="462"/>
      <c r="AC14" s="541">
        <v>12.5</v>
      </c>
      <c r="AD14" s="542"/>
      <c r="AE14" s="542"/>
      <c r="AF14" s="542"/>
      <c r="AG14" s="543"/>
      <c r="AH14" s="541">
        <v>11.9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52614</v>
      </c>
      <c r="S15" s="549"/>
      <c r="T15" s="549"/>
      <c r="U15" s="549"/>
      <c r="V15" s="550"/>
      <c r="W15" s="536" t="s">
        <v>140</v>
      </c>
      <c r="X15" s="458"/>
      <c r="Y15" s="458"/>
      <c r="Z15" s="458"/>
      <c r="AA15" s="458"/>
      <c r="AB15" s="459"/>
      <c r="AC15" s="421">
        <v>6308</v>
      </c>
      <c r="AD15" s="422"/>
      <c r="AE15" s="422"/>
      <c r="AF15" s="422"/>
      <c r="AG15" s="423"/>
      <c r="AH15" s="421">
        <v>6585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5463589</v>
      </c>
      <c r="BO15" s="441"/>
      <c r="BP15" s="441"/>
      <c r="BQ15" s="441"/>
      <c r="BR15" s="441"/>
      <c r="BS15" s="441"/>
      <c r="BT15" s="441"/>
      <c r="BU15" s="442"/>
      <c r="BV15" s="440">
        <v>5616760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25.2</v>
      </c>
      <c r="AD16" s="542"/>
      <c r="AE16" s="542"/>
      <c r="AF16" s="542"/>
      <c r="AG16" s="543"/>
      <c r="AH16" s="541">
        <v>25.5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11137728</v>
      </c>
      <c r="BO16" s="446"/>
      <c r="BP16" s="446"/>
      <c r="BQ16" s="446"/>
      <c r="BR16" s="446"/>
      <c r="BS16" s="446"/>
      <c r="BT16" s="446"/>
      <c r="BU16" s="447"/>
      <c r="BV16" s="445">
        <v>11082243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15582</v>
      </c>
      <c r="AD17" s="422"/>
      <c r="AE17" s="422"/>
      <c r="AF17" s="422"/>
      <c r="AG17" s="423"/>
      <c r="AH17" s="421">
        <v>16139</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6911156</v>
      </c>
      <c r="BO17" s="446"/>
      <c r="BP17" s="446"/>
      <c r="BQ17" s="446"/>
      <c r="BR17" s="446"/>
      <c r="BS17" s="446"/>
      <c r="BT17" s="446"/>
      <c r="BU17" s="447"/>
      <c r="BV17" s="445">
        <v>7065379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146.77000000000001</v>
      </c>
      <c r="M18" s="510"/>
      <c r="N18" s="510"/>
      <c r="O18" s="510"/>
      <c r="P18" s="510"/>
      <c r="Q18" s="510"/>
      <c r="R18" s="511"/>
      <c r="S18" s="511"/>
      <c r="T18" s="511"/>
      <c r="U18" s="511"/>
      <c r="V18" s="512"/>
      <c r="W18" s="526"/>
      <c r="X18" s="527"/>
      <c r="Y18" s="527"/>
      <c r="Z18" s="527"/>
      <c r="AA18" s="527"/>
      <c r="AB18" s="537"/>
      <c r="AC18" s="409">
        <v>62.3</v>
      </c>
      <c r="AD18" s="410"/>
      <c r="AE18" s="410"/>
      <c r="AF18" s="410"/>
      <c r="AG18" s="513"/>
      <c r="AH18" s="409">
        <v>62.6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12886915</v>
      </c>
      <c r="BO18" s="446"/>
      <c r="BP18" s="446"/>
      <c r="BQ18" s="446"/>
      <c r="BR18" s="446"/>
      <c r="BS18" s="446"/>
      <c r="BT18" s="446"/>
      <c r="BU18" s="447"/>
      <c r="BV18" s="445">
        <v>12892068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356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17968514</v>
      </c>
      <c r="BO19" s="446"/>
      <c r="BP19" s="446"/>
      <c r="BQ19" s="446"/>
      <c r="BR19" s="446"/>
      <c r="BS19" s="446"/>
      <c r="BT19" s="446"/>
      <c r="BU19" s="447"/>
      <c r="BV19" s="445">
        <v>16139972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19454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20238081</v>
      </c>
      <c r="BO23" s="446"/>
      <c r="BP23" s="446"/>
      <c r="BQ23" s="446"/>
      <c r="BR23" s="446"/>
      <c r="BS23" s="446"/>
      <c r="BT23" s="446"/>
      <c r="BU23" s="447"/>
      <c r="BV23" s="445">
        <v>19611351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8000</v>
      </c>
      <c r="R24" s="422"/>
      <c r="S24" s="422"/>
      <c r="T24" s="422"/>
      <c r="U24" s="422"/>
      <c r="V24" s="423"/>
      <c r="W24" s="487"/>
      <c r="X24" s="478"/>
      <c r="Y24" s="479"/>
      <c r="Z24" s="418" t="s">
        <v>164</v>
      </c>
      <c r="AA24" s="419"/>
      <c r="AB24" s="419"/>
      <c r="AC24" s="419"/>
      <c r="AD24" s="419"/>
      <c r="AE24" s="419"/>
      <c r="AF24" s="419"/>
      <c r="AG24" s="420"/>
      <c r="AH24" s="421">
        <v>397</v>
      </c>
      <c r="AI24" s="422"/>
      <c r="AJ24" s="422"/>
      <c r="AK24" s="422"/>
      <c r="AL24" s="423"/>
      <c r="AM24" s="421">
        <v>1277149</v>
      </c>
      <c r="AN24" s="422"/>
      <c r="AO24" s="422"/>
      <c r="AP24" s="422"/>
      <c r="AQ24" s="422"/>
      <c r="AR24" s="423"/>
      <c r="AS24" s="421">
        <v>3217</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17609455</v>
      </c>
      <c r="BO24" s="446"/>
      <c r="BP24" s="446"/>
      <c r="BQ24" s="446"/>
      <c r="BR24" s="446"/>
      <c r="BS24" s="446"/>
      <c r="BT24" s="446"/>
      <c r="BU24" s="447"/>
      <c r="BV24" s="445">
        <v>16556668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6900</v>
      </c>
      <c r="R25" s="422"/>
      <c r="S25" s="422"/>
      <c r="T25" s="422"/>
      <c r="U25" s="422"/>
      <c r="V25" s="423"/>
      <c r="W25" s="487"/>
      <c r="X25" s="478"/>
      <c r="Y25" s="479"/>
      <c r="Z25" s="418" t="s">
        <v>167</v>
      </c>
      <c r="AA25" s="419"/>
      <c r="AB25" s="419"/>
      <c r="AC25" s="419"/>
      <c r="AD25" s="419"/>
      <c r="AE25" s="419"/>
      <c r="AF25" s="419"/>
      <c r="AG25" s="420"/>
      <c r="AH25" s="421" t="s">
        <v>123</v>
      </c>
      <c r="AI25" s="422"/>
      <c r="AJ25" s="422"/>
      <c r="AK25" s="422"/>
      <c r="AL25" s="423"/>
      <c r="AM25" s="421" t="s">
        <v>123</v>
      </c>
      <c r="AN25" s="422"/>
      <c r="AO25" s="422"/>
      <c r="AP25" s="422"/>
      <c r="AQ25" s="422"/>
      <c r="AR25" s="423"/>
      <c r="AS25" s="421" t="s">
        <v>123</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1397693</v>
      </c>
      <c r="BO25" s="441"/>
      <c r="BP25" s="441"/>
      <c r="BQ25" s="441"/>
      <c r="BR25" s="441"/>
      <c r="BS25" s="441"/>
      <c r="BT25" s="441"/>
      <c r="BU25" s="442"/>
      <c r="BV25" s="440">
        <v>1455354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6100</v>
      </c>
      <c r="R26" s="422"/>
      <c r="S26" s="422"/>
      <c r="T26" s="422"/>
      <c r="U26" s="422"/>
      <c r="V26" s="423"/>
      <c r="W26" s="487"/>
      <c r="X26" s="478"/>
      <c r="Y26" s="479"/>
      <c r="Z26" s="418" t="s">
        <v>170</v>
      </c>
      <c r="AA26" s="500"/>
      <c r="AB26" s="500"/>
      <c r="AC26" s="500"/>
      <c r="AD26" s="500"/>
      <c r="AE26" s="500"/>
      <c r="AF26" s="500"/>
      <c r="AG26" s="501"/>
      <c r="AH26" s="421">
        <v>6</v>
      </c>
      <c r="AI26" s="422"/>
      <c r="AJ26" s="422"/>
      <c r="AK26" s="422"/>
      <c r="AL26" s="423"/>
      <c r="AM26" s="421">
        <v>17484</v>
      </c>
      <c r="AN26" s="422"/>
      <c r="AO26" s="422"/>
      <c r="AP26" s="422"/>
      <c r="AQ26" s="422"/>
      <c r="AR26" s="423"/>
      <c r="AS26" s="421">
        <v>2914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4100</v>
      </c>
      <c r="R27" s="422"/>
      <c r="S27" s="422"/>
      <c r="T27" s="422"/>
      <c r="U27" s="422"/>
      <c r="V27" s="423"/>
      <c r="W27" s="487"/>
      <c r="X27" s="478"/>
      <c r="Y27" s="479"/>
      <c r="Z27" s="418" t="s">
        <v>174</v>
      </c>
      <c r="AA27" s="419"/>
      <c r="AB27" s="419"/>
      <c r="AC27" s="419"/>
      <c r="AD27" s="419"/>
      <c r="AE27" s="419"/>
      <c r="AF27" s="419"/>
      <c r="AG27" s="420"/>
      <c r="AH27" s="421">
        <v>11</v>
      </c>
      <c r="AI27" s="422"/>
      <c r="AJ27" s="422"/>
      <c r="AK27" s="422"/>
      <c r="AL27" s="423"/>
      <c r="AM27" s="421">
        <v>33880</v>
      </c>
      <c r="AN27" s="422"/>
      <c r="AO27" s="422"/>
      <c r="AP27" s="422"/>
      <c r="AQ27" s="422"/>
      <c r="AR27" s="423"/>
      <c r="AS27" s="421">
        <v>3080</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350257</v>
      </c>
      <c r="BO27" s="449"/>
      <c r="BP27" s="449"/>
      <c r="BQ27" s="449"/>
      <c r="BR27" s="449"/>
      <c r="BS27" s="449"/>
      <c r="BT27" s="449"/>
      <c r="BU27" s="450"/>
      <c r="BV27" s="448">
        <v>350215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3600</v>
      </c>
      <c r="R28" s="422"/>
      <c r="S28" s="422"/>
      <c r="T28" s="422"/>
      <c r="U28" s="422"/>
      <c r="V28" s="423"/>
      <c r="W28" s="487"/>
      <c r="X28" s="478"/>
      <c r="Y28" s="479"/>
      <c r="Z28" s="418" t="s">
        <v>177</v>
      </c>
      <c r="AA28" s="419"/>
      <c r="AB28" s="419"/>
      <c r="AC28" s="419"/>
      <c r="AD28" s="419"/>
      <c r="AE28" s="419"/>
      <c r="AF28" s="419"/>
      <c r="AG28" s="420"/>
      <c r="AH28" s="421" t="s">
        <v>172</v>
      </c>
      <c r="AI28" s="422"/>
      <c r="AJ28" s="422"/>
      <c r="AK28" s="422"/>
      <c r="AL28" s="423"/>
      <c r="AM28" s="421" t="s">
        <v>172</v>
      </c>
      <c r="AN28" s="422"/>
      <c r="AO28" s="422"/>
      <c r="AP28" s="422"/>
      <c r="AQ28" s="422"/>
      <c r="AR28" s="423"/>
      <c r="AS28" s="421" t="s">
        <v>172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5749797</v>
      </c>
      <c r="BO28" s="441"/>
      <c r="BP28" s="441"/>
      <c r="BQ28" s="441"/>
      <c r="BR28" s="441"/>
      <c r="BS28" s="441"/>
      <c r="BT28" s="441"/>
      <c r="BU28" s="442"/>
      <c r="BV28" s="440">
        <v>7591239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20</v>
      </c>
      <c r="M29" s="422"/>
      <c r="N29" s="422"/>
      <c r="O29" s="422"/>
      <c r="P29" s="423"/>
      <c r="Q29" s="421">
        <v>3300</v>
      </c>
      <c r="R29" s="422"/>
      <c r="S29" s="422"/>
      <c r="T29" s="422"/>
      <c r="U29" s="422"/>
      <c r="V29" s="423"/>
      <c r="W29" s="488"/>
      <c r="X29" s="489"/>
      <c r="Y29" s="490"/>
      <c r="Z29" s="418" t="s">
        <v>180</v>
      </c>
      <c r="AA29" s="419"/>
      <c r="AB29" s="419"/>
      <c r="AC29" s="419"/>
      <c r="AD29" s="419"/>
      <c r="AE29" s="419"/>
      <c r="AF29" s="419"/>
      <c r="AG29" s="420"/>
      <c r="AH29" s="421">
        <v>408</v>
      </c>
      <c r="AI29" s="422"/>
      <c r="AJ29" s="422"/>
      <c r="AK29" s="422"/>
      <c r="AL29" s="423"/>
      <c r="AM29" s="421">
        <v>1311029</v>
      </c>
      <c r="AN29" s="422"/>
      <c r="AO29" s="422"/>
      <c r="AP29" s="422"/>
      <c r="AQ29" s="422"/>
      <c r="AR29" s="423"/>
      <c r="AS29" s="421">
        <v>3213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2430981</v>
      </c>
      <c r="BO29" s="446"/>
      <c r="BP29" s="446"/>
      <c r="BQ29" s="446"/>
      <c r="BR29" s="446"/>
      <c r="BS29" s="446"/>
      <c r="BT29" s="446"/>
      <c r="BU29" s="447"/>
      <c r="BV29" s="445">
        <v>1923744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9256659</v>
      </c>
      <c r="BO30" s="449"/>
      <c r="BP30" s="449"/>
      <c r="BQ30" s="449"/>
      <c r="BR30" s="449"/>
      <c r="BS30" s="449"/>
      <c r="BT30" s="449"/>
      <c r="BU30" s="450"/>
      <c r="BV30" s="448">
        <v>7464180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山武市国民健康保険特別会計（事業勘定）</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山武市水道事業会計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山武市農業集落排水事業特別会計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山武郡市広域行政組合（一般会計）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さんむ医療センター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山武市地方独立行政法人さんむ医療センター公債管理特別会計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山武市国民健康保険特別会計（施設勘定）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千葉県後期高齢者医療広域連合（一般会計）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山武市組合立国保成東病院事業清算事務特別会計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山武市介護保険特別会計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千葉県後期高齢者医療広域連合（特別会計）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山武市後期高齢者医療特別会計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山武郡市広域水道企業団（一般会計）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九十九里地域水道企業団（一般会計）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東金市外三市町清掃組合（一般会計）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山武郡市環境衛生組合（一般会計）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千葉県市町村総合事務組合（一般会計）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千葉県市町村総合事務組合（千葉県自治会館管理運営特別会計）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千葉県市町村総合事務組合（千葉県自治研修センター特別会計）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yByXl3UkXUQ4tQYO59hd2VkYMxhGlRQmJERSZrKzQscZ/kd5ueCuSnyYtM7wzS6MAVj2WM4Ntzn8duQCnX/2Q==" saltValue="dxUiAPTdsT9nTErNIgTg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548</v>
      </c>
      <c r="D34" s="1224"/>
      <c r="E34" s="1225"/>
      <c r="F34" s="32">
        <v>10.71</v>
      </c>
      <c r="G34" s="33">
        <v>10.68</v>
      </c>
      <c r="H34" s="33">
        <v>9.75</v>
      </c>
      <c r="I34" s="33">
        <v>10.06</v>
      </c>
      <c r="J34" s="34">
        <v>10.09</v>
      </c>
      <c r="K34" s="22"/>
      <c r="L34" s="22"/>
      <c r="M34" s="22"/>
      <c r="N34" s="22"/>
      <c r="O34" s="22"/>
      <c r="P34" s="22"/>
    </row>
    <row r="35" spans="1:16" ht="39" customHeight="1" x14ac:dyDescent="0.15">
      <c r="A35" s="22"/>
      <c r="B35" s="35"/>
      <c r="C35" s="1218" t="s">
        <v>549</v>
      </c>
      <c r="D35" s="1219"/>
      <c r="E35" s="1220"/>
      <c r="F35" s="36">
        <v>3.6</v>
      </c>
      <c r="G35" s="37">
        <v>4.22</v>
      </c>
      <c r="H35" s="37">
        <v>2.93</v>
      </c>
      <c r="I35" s="37">
        <v>5.12</v>
      </c>
      <c r="J35" s="38">
        <v>6.09</v>
      </c>
      <c r="K35" s="22"/>
      <c r="L35" s="22"/>
      <c r="M35" s="22"/>
      <c r="N35" s="22"/>
      <c r="O35" s="22"/>
      <c r="P35" s="22"/>
    </row>
    <row r="36" spans="1:16" ht="39" customHeight="1" x14ac:dyDescent="0.15">
      <c r="A36" s="22"/>
      <c r="B36" s="35"/>
      <c r="C36" s="1218" t="s">
        <v>550</v>
      </c>
      <c r="D36" s="1219"/>
      <c r="E36" s="1220"/>
      <c r="F36" s="36">
        <v>6.21</v>
      </c>
      <c r="G36" s="37">
        <v>4.95</v>
      </c>
      <c r="H36" s="37">
        <v>5.23</v>
      </c>
      <c r="I36" s="37">
        <v>3.85</v>
      </c>
      <c r="J36" s="38">
        <v>4.67</v>
      </c>
      <c r="K36" s="22"/>
      <c r="L36" s="22"/>
      <c r="M36" s="22"/>
      <c r="N36" s="22"/>
      <c r="O36" s="22"/>
      <c r="P36" s="22"/>
    </row>
    <row r="37" spans="1:16" ht="39" customHeight="1" x14ac:dyDescent="0.15">
      <c r="A37" s="22"/>
      <c r="B37" s="35"/>
      <c r="C37" s="1218" t="s">
        <v>551</v>
      </c>
      <c r="D37" s="1219"/>
      <c r="E37" s="1220"/>
      <c r="F37" s="36">
        <v>0.82</v>
      </c>
      <c r="G37" s="37">
        <v>0.94</v>
      </c>
      <c r="H37" s="37">
        <v>1.48</v>
      </c>
      <c r="I37" s="37">
        <v>1.1499999999999999</v>
      </c>
      <c r="J37" s="38">
        <v>0.98</v>
      </c>
      <c r="K37" s="22"/>
      <c r="L37" s="22"/>
      <c r="M37" s="22"/>
      <c r="N37" s="22"/>
      <c r="O37" s="22"/>
      <c r="P37" s="22"/>
    </row>
    <row r="38" spans="1:16" ht="39" customHeight="1" x14ac:dyDescent="0.15">
      <c r="A38" s="22"/>
      <c r="B38" s="35"/>
      <c r="C38" s="1218" t="s">
        <v>552</v>
      </c>
      <c r="D38" s="1219"/>
      <c r="E38" s="1220"/>
      <c r="F38" s="36">
        <v>0.67</v>
      </c>
      <c r="G38" s="37">
        <v>0.6</v>
      </c>
      <c r="H38" s="37">
        <v>0.53</v>
      </c>
      <c r="I38" s="37">
        <v>0.48</v>
      </c>
      <c r="J38" s="38">
        <v>0.42</v>
      </c>
      <c r="K38" s="22"/>
      <c r="L38" s="22"/>
      <c r="M38" s="22"/>
      <c r="N38" s="22"/>
      <c r="O38" s="22"/>
      <c r="P38" s="22"/>
    </row>
    <row r="39" spans="1:16" ht="39" customHeight="1" x14ac:dyDescent="0.15">
      <c r="A39" s="22"/>
      <c r="B39" s="35"/>
      <c r="C39" s="1218" t="s">
        <v>553</v>
      </c>
      <c r="D39" s="1219"/>
      <c r="E39" s="1220"/>
      <c r="F39" s="36">
        <v>0.14000000000000001</v>
      </c>
      <c r="G39" s="37">
        <v>0.11</v>
      </c>
      <c r="H39" s="37">
        <v>0.08</v>
      </c>
      <c r="I39" s="37">
        <v>7.0000000000000007E-2</v>
      </c>
      <c r="J39" s="38">
        <v>0.11</v>
      </c>
      <c r="K39" s="22"/>
      <c r="L39" s="22"/>
      <c r="M39" s="22"/>
      <c r="N39" s="22"/>
      <c r="O39" s="22"/>
      <c r="P39" s="22"/>
    </row>
    <row r="40" spans="1:16" ht="39" customHeight="1" x14ac:dyDescent="0.15">
      <c r="A40" s="22"/>
      <c r="B40" s="35"/>
      <c r="C40" s="1218" t="s">
        <v>554</v>
      </c>
      <c r="D40" s="1219"/>
      <c r="E40" s="1220"/>
      <c r="F40" s="36">
        <v>0.04</v>
      </c>
      <c r="G40" s="37">
        <v>0.03</v>
      </c>
      <c r="H40" s="37">
        <v>0.03</v>
      </c>
      <c r="I40" s="37">
        <v>0.01</v>
      </c>
      <c r="J40" s="38">
        <v>0.01</v>
      </c>
      <c r="K40" s="22"/>
      <c r="L40" s="22"/>
      <c r="M40" s="22"/>
      <c r="N40" s="22"/>
      <c r="O40" s="22"/>
      <c r="P40" s="22"/>
    </row>
    <row r="41" spans="1:16" ht="39" customHeight="1" x14ac:dyDescent="0.15">
      <c r="A41" s="22"/>
      <c r="B41" s="35"/>
      <c r="C41" s="1218" t="s">
        <v>555</v>
      </c>
      <c r="D41" s="1219"/>
      <c r="E41" s="1220"/>
      <c r="F41" s="36">
        <v>0.01</v>
      </c>
      <c r="G41" s="37">
        <v>0.01</v>
      </c>
      <c r="H41" s="37">
        <v>0.01</v>
      </c>
      <c r="I41" s="37">
        <v>0.02</v>
      </c>
      <c r="J41" s="38">
        <v>0</v>
      </c>
      <c r="K41" s="22"/>
      <c r="L41" s="22"/>
      <c r="M41" s="22"/>
      <c r="N41" s="22"/>
      <c r="O41" s="22"/>
      <c r="P41" s="22"/>
    </row>
    <row r="42" spans="1:16" ht="39" customHeight="1" x14ac:dyDescent="0.15">
      <c r="A42" s="22"/>
      <c r="B42" s="39"/>
      <c r="C42" s="1218" t="s">
        <v>556</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557</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RmKqdqoigbBzAiopWZ/S58brUNvJxB6cBhlwYBr69CYQnm5ac/LKQlWe1nok9DAcYklMSrwipBDzQeOMQpAmw==" saltValue="vEEnUJ4EOfb/wxjIAAI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3018</v>
      </c>
      <c r="L45" s="60">
        <v>2980</v>
      </c>
      <c r="M45" s="60">
        <v>2823</v>
      </c>
      <c r="N45" s="60">
        <v>2815</v>
      </c>
      <c r="O45" s="61">
        <v>2715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15</v>
      </c>
      <c r="F48" s="1228"/>
      <c r="G48" s="1228"/>
      <c r="H48" s="1228"/>
      <c r="I48" s="1228"/>
      <c r="J48" s="1229"/>
      <c r="K48" s="63">
        <v>292</v>
      </c>
      <c r="L48" s="64">
        <v>285</v>
      </c>
      <c r="M48" s="64">
        <v>264</v>
      </c>
      <c r="N48" s="64">
        <v>299</v>
      </c>
      <c r="O48" s="65">
        <v>307</v>
      </c>
      <c r="P48" s="48"/>
      <c r="Q48" s="48"/>
      <c r="R48" s="48"/>
      <c r="S48" s="48"/>
      <c r="T48" s="48"/>
      <c r="U48" s="48"/>
    </row>
    <row r="49" spans="1:21" ht="30.75" customHeight="1" x14ac:dyDescent="0.15">
      <c r="A49" s="48"/>
      <c r="B49" s="1236"/>
      <c r="C49" s="1237"/>
      <c r="D49" s="62"/>
      <c r="E49" s="1228" t="s">
        <v>16</v>
      </c>
      <c r="F49" s="1228"/>
      <c r="G49" s="1228"/>
      <c r="H49" s="1228"/>
      <c r="I49" s="1228"/>
      <c r="J49" s="1229"/>
      <c r="K49" s="63">
        <v>73</v>
      </c>
      <c r="L49" s="64">
        <v>90</v>
      </c>
      <c r="M49" s="64">
        <v>90</v>
      </c>
      <c r="N49" s="64">
        <v>82</v>
      </c>
      <c r="O49" s="65">
        <v>84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17</v>
      </c>
      <c r="L50" s="64">
        <v>3</v>
      </c>
      <c r="M50" s="64">
        <v>3</v>
      </c>
      <c r="N50" s="64">
        <v>3</v>
      </c>
      <c r="O50" s="65" t="s">
        <v>496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1930</v>
      </c>
      <c r="L52" s="64">
        <v>2053</v>
      </c>
      <c r="M52" s="64">
        <v>2011</v>
      </c>
      <c r="N52" s="64">
        <v>1998</v>
      </c>
      <c r="O52" s="65">
        <v>2005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1470</v>
      </c>
      <c r="L53" s="69">
        <v>1305</v>
      </c>
      <c r="M53" s="69">
        <v>1169</v>
      </c>
      <c r="N53" s="69">
        <v>1201</v>
      </c>
      <c r="O53" s="70">
        <v>1101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qSKVeLCyY4MDhlKm+7otMQdvRS13HnLc5DSZfYopZ5isFYwDJTY12E40bs2Ud8Ha0cg5TLHG2wTryG9vCIDtQ==" saltValue="2YdeorCNX73xA2TIK18DL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54" t="s">
        <v>24</v>
      </c>
      <c r="C41" s="1255"/>
      <c r="D41" s="81"/>
      <c r="E41" s="1256" t="s">
        <v>25</v>
      </c>
      <c r="F41" s="1256"/>
      <c r="G41" s="1256"/>
      <c r="H41" s="1257"/>
      <c r="I41" s="82">
        <v>21218</v>
      </c>
      <c r="J41" s="83">
        <v>20805</v>
      </c>
      <c r="K41" s="83">
        <v>21118</v>
      </c>
      <c r="L41" s="83">
        <v>20222</v>
      </c>
      <c r="M41" s="84">
        <v>20704</v>
      </c>
    </row>
    <row r="42" spans="2:13" ht="27.75" customHeight="1" x14ac:dyDescent="0.15">
      <c r="B42" s="1244"/>
      <c r="C42" s="1245"/>
      <c r="D42" s="85"/>
      <c r="E42" s="1248" t="s">
        <v>26</v>
      </c>
      <c r="F42" s="1248"/>
      <c r="G42" s="1248"/>
      <c r="H42" s="1249"/>
      <c r="I42" s="86">
        <v>8</v>
      </c>
      <c r="J42" s="87">
        <v>962</v>
      </c>
      <c r="K42" s="87">
        <v>3</v>
      </c>
      <c r="L42" s="87" t="s">
        <v>496</v>
      </c>
      <c r="M42" s="88" t="s">
        <v>496</v>
      </c>
    </row>
    <row r="43" spans="2:13" ht="27.75" customHeight="1" x14ac:dyDescent="0.15">
      <c r="B43" s="1244"/>
      <c r="C43" s="1245"/>
      <c r="D43" s="85"/>
      <c r="E43" s="1248" t="s">
        <v>27</v>
      </c>
      <c r="F43" s="1248"/>
      <c r="G43" s="1248"/>
      <c r="H43" s="1249"/>
      <c r="I43" s="86">
        <v>6294</v>
      </c>
      <c r="J43" s="87">
        <v>6000</v>
      </c>
      <c r="K43" s="87">
        <v>8313</v>
      </c>
      <c r="L43" s="87">
        <v>4965</v>
      </c>
      <c r="M43" s="88">
        <v>5080</v>
      </c>
    </row>
    <row r="44" spans="2:13" ht="27.75" customHeight="1" x14ac:dyDescent="0.15">
      <c r="B44" s="1244"/>
      <c r="C44" s="1245"/>
      <c r="D44" s="85"/>
      <c r="E44" s="1248" t="s">
        <v>28</v>
      </c>
      <c r="F44" s="1248"/>
      <c r="G44" s="1248"/>
      <c r="H44" s="1249"/>
      <c r="I44" s="86">
        <v>509</v>
      </c>
      <c r="J44" s="87">
        <v>477</v>
      </c>
      <c r="K44" s="87">
        <v>679</v>
      </c>
      <c r="L44" s="87">
        <v>802</v>
      </c>
      <c r="M44" s="88">
        <v>855</v>
      </c>
    </row>
    <row r="45" spans="2:13" ht="27.75" customHeight="1" x14ac:dyDescent="0.15">
      <c r="B45" s="1244"/>
      <c r="C45" s="1245"/>
      <c r="D45" s="85"/>
      <c r="E45" s="1248" t="s">
        <v>29</v>
      </c>
      <c r="F45" s="1248"/>
      <c r="G45" s="1248"/>
      <c r="H45" s="1249"/>
      <c r="I45" s="86">
        <v>4740</v>
      </c>
      <c r="J45" s="87">
        <v>4553</v>
      </c>
      <c r="K45" s="87">
        <v>3965</v>
      </c>
      <c r="L45" s="87">
        <v>3942</v>
      </c>
      <c r="M45" s="88">
        <v>3268</v>
      </c>
    </row>
    <row r="46" spans="2:13" ht="27.75" customHeight="1" x14ac:dyDescent="0.15">
      <c r="B46" s="1244"/>
      <c r="C46" s="1245"/>
      <c r="D46" s="89"/>
      <c r="E46" s="1248" t="s">
        <v>30</v>
      </c>
      <c r="F46" s="1248"/>
      <c r="G46" s="1248"/>
      <c r="H46" s="1249"/>
      <c r="I46" s="86" t="s">
        <v>496</v>
      </c>
      <c r="J46" s="87" t="s">
        <v>496</v>
      </c>
      <c r="K46" s="87" t="s">
        <v>496</v>
      </c>
      <c r="L46" s="87" t="s">
        <v>496</v>
      </c>
      <c r="M46" s="88" t="s">
        <v>496</v>
      </c>
    </row>
    <row r="47" spans="2:13" ht="27.75" customHeight="1" x14ac:dyDescent="0.15">
      <c r="B47" s="1244"/>
      <c r="C47" s="1245"/>
      <c r="D47" s="90"/>
      <c r="E47" s="1258" t="s">
        <v>31</v>
      </c>
      <c r="F47" s="1259"/>
      <c r="G47" s="1259"/>
      <c r="H47" s="1260"/>
      <c r="I47" s="86" t="s">
        <v>496</v>
      </c>
      <c r="J47" s="87" t="s">
        <v>496</v>
      </c>
      <c r="K47" s="87" t="s">
        <v>496</v>
      </c>
      <c r="L47" s="87" t="s">
        <v>496</v>
      </c>
      <c r="M47" s="88" t="s">
        <v>496</v>
      </c>
    </row>
    <row r="48" spans="2:13" ht="27.75" customHeight="1" x14ac:dyDescent="0.15">
      <c r="B48" s="1244"/>
      <c r="C48" s="1245"/>
      <c r="D48" s="85"/>
      <c r="E48" s="1248" t="s">
        <v>32</v>
      </c>
      <c r="F48" s="1248"/>
      <c r="G48" s="1248"/>
      <c r="H48" s="1249"/>
      <c r="I48" s="86" t="s">
        <v>496</v>
      </c>
      <c r="J48" s="87" t="s">
        <v>496</v>
      </c>
      <c r="K48" s="87" t="s">
        <v>496</v>
      </c>
      <c r="L48" s="87" t="s">
        <v>496</v>
      </c>
      <c r="M48" s="88" t="s">
        <v>496</v>
      </c>
    </row>
    <row r="49" spans="2:13" ht="27.75" customHeight="1" x14ac:dyDescent="0.15">
      <c r="B49" s="1246"/>
      <c r="C49" s="1247"/>
      <c r="D49" s="85"/>
      <c r="E49" s="1248" t="s">
        <v>33</v>
      </c>
      <c r="F49" s="1248"/>
      <c r="G49" s="1248"/>
      <c r="H49" s="1249"/>
      <c r="I49" s="86" t="s">
        <v>496</v>
      </c>
      <c r="J49" s="87" t="s">
        <v>496</v>
      </c>
      <c r="K49" s="87" t="s">
        <v>496</v>
      </c>
      <c r="L49" s="87" t="s">
        <v>496</v>
      </c>
      <c r="M49" s="88" t="s">
        <v>496</v>
      </c>
    </row>
    <row r="50" spans="2:13" ht="27.75" customHeight="1" x14ac:dyDescent="0.15">
      <c r="B50" s="1242" t="s">
        <v>34</v>
      </c>
      <c r="C50" s="1243"/>
      <c r="D50" s="91"/>
      <c r="E50" s="1248" t="s">
        <v>35</v>
      </c>
      <c r="F50" s="1248"/>
      <c r="G50" s="1248"/>
      <c r="H50" s="1249"/>
      <c r="I50" s="86">
        <v>13468</v>
      </c>
      <c r="J50" s="87">
        <v>13733</v>
      </c>
      <c r="K50" s="87">
        <v>14884</v>
      </c>
      <c r="L50" s="87">
        <v>15007</v>
      </c>
      <c r="M50" s="88">
        <v>15617</v>
      </c>
    </row>
    <row r="51" spans="2:13" ht="27.75" customHeight="1" x14ac:dyDescent="0.15">
      <c r="B51" s="1244"/>
      <c r="C51" s="1245"/>
      <c r="D51" s="85"/>
      <c r="E51" s="1248" t="s">
        <v>36</v>
      </c>
      <c r="F51" s="1248"/>
      <c r="G51" s="1248"/>
      <c r="H51" s="1249"/>
      <c r="I51" s="86">
        <v>643</v>
      </c>
      <c r="J51" s="87">
        <v>554</v>
      </c>
      <c r="K51" s="87">
        <v>465</v>
      </c>
      <c r="L51" s="87">
        <v>384</v>
      </c>
      <c r="M51" s="88">
        <v>304</v>
      </c>
    </row>
    <row r="52" spans="2:13" ht="27.75" customHeight="1" x14ac:dyDescent="0.15">
      <c r="B52" s="1246"/>
      <c r="C52" s="1247"/>
      <c r="D52" s="85"/>
      <c r="E52" s="1248" t="s">
        <v>37</v>
      </c>
      <c r="F52" s="1248"/>
      <c r="G52" s="1248"/>
      <c r="H52" s="1249"/>
      <c r="I52" s="86">
        <v>19419</v>
      </c>
      <c r="J52" s="87">
        <v>19233</v>
      </c>
      <c r="K52" s="87">
        <v>18907</v>
      </c>
      <c r="L52" s="87">
        <v>19405</v>
      </c>
      <c r="M52" s="88">
        <v>19024</v>
      </c>
    </row>
    <row r="53" spans="2:13" ht="27.75" customHeight="1" thickBot="1" x14ac:dyDescent="0.2">
      <c r="B53" s="1250" t="s">
        <v>38</v>
      </c>
      <c r="C53" s="1251"/>
      <c r="D53" s="92"/>
      <c r="E53" s="1252" t="s">
        <v>39</v>
      </c>
      <c r="F53" s="1252"/>
      <c r="G53" s="1252"/>
      <c r="H53" s="1253"/>
      <c r="I53" s="93">
        <v>-761</v>
      </c>
      <c r="J53" s="94">
        <v>-723</v>
      </c>
      <c r="K53" s="94">
        <v>-178</v>
      </c>
      <c r="L53" s="94">
        <v>-4865</v>
      </c>
      <c r="M53" s="95">
        <v>-5038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Wo+l6ZHB4Yy7LWoTCZTSjITDTwhPcH+d7VK0JagBWdhETy61Xq6orjvipHb4ud4GNCz9ZJ6CAWfM//CP7LC3w==" saltValue="9571N0r4Yj0EKbZKMgGR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42</v>
      </c>
      <c r="D55" s="1269"/>
      <c r="E55" s="1270"/>
      <c r="F55" s="107">
        <v>7370</v>
      </c>
      <c r="G55" s="107">
        <v>7591</v>
      </c>
      <c r="H55" s="108">
        <v>5750</v>
      </c>
    </row>
    <row r="56" spans="2:8" ht="52.5" customHeight="1" x14ac:dyDescent="0.15">
      <c r="B56" s="109"/>
      <c r="C56" s="1271" t="s">
        <v>43</v>
      </c>
      <c r="D56" s="1271"/>
      <c r="E56" s="1272"/>
      <c r="F56" s="110">
        <v>1914</v>
      </c>
      <c r="G56" s="110">
        <v>1924</v>
      </c>
      <c r="H56" s="111">
        <v>2431</v>
      </c>
    </row>
    <row r="57" spans="2:8" ht="53.25" customHeight="1" x14ac:dyDescent="0.15">
      <c r="B57" s="109"/>
      <c r="C57" s="1273" t="s">
        <v>44</v>
      </c>
      <c r="D57" s="1273"/>
      <c r="E57" s="1274"/>
      <c r="F57" s="112">
        <v>7489</v>
      </c>
      <c r="G57" s="112">
        <v>7464</v>
      </c>
      <c r="H57" s="113">
        <v>9257</v>
      </c>
    </row>
    <row r="58" spans="2:8" ht="45.75" customHeight="1" x14ac:dyDescent="0.15">
      <c r="B58" s="114"/>
      <c r="C58" s="1261" t="s">
        <v>573</v>
      </c>
      <c r="D58" s="1262"/>
      <c r="E58" s="1263"/>
      <c r="F58" s="115">
        <v>2857</v>
      </c>
      <c r="G58" s="115">
        <v>2863</v>
      </c>
      <c r="H58" s="116">
        <v>2862</v>
      </c>
    </row>
    <row r="59" spans="2:8" ht="45.75" customHeight="1" x14ac:dyDescent="0.15">
      <c r="B59" s="114"/>
      <c r="C59" s="1261" t="s">
        <v>574</v>
      </c>
      <c r="D59" s="1262"/>
      <c r="E59" s="1263"/>
      <c r="F59" s="115">
        <v>887</v>
      </c>
      <c r="G59" s="115">
        <v>1006</v>
      </c>
      <c r="H59" s="116">
        <v>2397</v>
      </c>
    </row>
    <row r="60" spans="2:8" ht="45.75" customHeight="1" x14ac:dyDescent="0.15">
      <c r="B60" s="114"/>
      <c r="C60" s="1261" t="s">
        <v>575</v>
      </c>
      <c r="D60" s="1262"/>
      <c r="E60" s="1263"/>
      <c r="F60" s="115">
        <v>793</v>
      </c>
      <c r="G60" s="115">
        <v>980</v>
      </c>
      <c r="H60" s="116">
        <v>1391</v>
      </c>
    </row>
    <row r="61" spans="2:8" ht="45.75" customHeight="1" x14ac:dyDescent="0.15">
      <c r="B61" s="114"/>
      <c r="C61" s="1261" t="s">
        <v>576</v>
      </c>
      <c r="D61" s="1262"/>
      <c r="E61" s="1263"/>
      <c r="F61" s="115">
        <v>709</v>
      </c>
      <c r="G61" s="115">
        <v>710</v>
      </c>
      <c r="H61" s="116">
        <v>713</v>
      </c>
    </row>
    <row r="62" spans="2:8" ht="45.75" customHeight="1" thickBot="1" x14ac:dyDescent="0.2">
      <c r="B62" s="117"/>
      <c r="C62" s="1264" t="s">
        <v>577</v>
      </c>
      <c r="D62" s="1265"/>
      <c r="E62" s="1266"/>
      <c r="F62" s="118">
        <v>591</v>
      </c>
      <c r="G62" s="118">
        <v>593</v>
      </c>
      <c r="H62" s="119">
        <v>595</v>
      </c>
    </row>
    <row r="63" spans="2:8" ht="52.5" customHeight="1" thickBot="1" x14ac:dyDescent="0.2">
      <c r="B63" s="120"/>
      <c r="C63" s="1267" t="s">
        <v>45</v>
      </c>
      <c r="D63" s="1267"/>
      <c r="E63" s="1268"/>
      <c r="F63" s="121">
        <v>16773</v>
      </c>
      <c r="G63" s="121">
        <v>16979</v>
      </c>
      <c r="H63" s="122">
        <v>17437</v>
      </c>
    </row>
    <row r="64" spans="2:8" ht="15" customHeight="1" x14ac:dyDescent="0.15"/>
    <row r="65" ht="0" hidden="1" customHeight="1" x14ac:dyDescent="0.15"/>
    <row r="66" ht="0" hidden="1" customHeight="1" x14ac:dyDescent="0.15"/>
  </sheetData>
  <sheetProtection algorithmName="SHA-512" hashValue="QFDSXRARKKpDMA3Ry6cwA0sp1ka1SHeSACIuoD4JqN6Ok6KUO/FImnXvWE7rx5dsc87PjXZGy9XJZLCLc8TbtA==" saltValue="2oSrY12GJ7IsLedbKoTh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538</v>
      </c>
      <c r="BQ50" s="1279"/>
      <c r="BR50" s="1279"/>
      <c r="BS50" s="1279"/>
      <c r="BT50" s="1279"/>
      <c r="BU50" s="1279"/>
      <c r="BV50" s="1279"/>
      <c r="BW50" s="1279"/>
      <c r="BX50" s="1279" t="s">
        <v>539</v>
      </c>
      <c r="BY50" s="1279"/>
      <c r="BZ50" s="1279"/>
      <c r="CA50" s="1279"/>
      <c r="CB50" s="1279"/>
      <c r="CC50" s="1279"/>
      <c r="CD50" s="1279"/>
      <c r="CE50" s="1279"/>
      <c r="CF50" s="1279" t="s">
        <v>540</v>
      </c>
      <c r="CG50" s="1279"/>
      <c r="CH50" s="1279"/>
      <c r="CI50" s="1279"/>
      <c r="CJ50" s="1279"/>
      <c r="CK50" s="1279"/>
      <c r="CL50" s="1279"/>
      <c r="CM50" s="1279"/>
      <c r="CN50" s="1279" t="s">
        <v>541</v>
      </c>
      <c r="CO50" s="1279"/>
      <c r="CP50" s="1279"/>
      <c r="CQ50" s="1279"/>
      <c r="CR50" s="1279"/>
      <c r="CS50" s="1279"/>
      <c r="CT50" s="1279"/>
      <c r="CU50" s="1279"/>
      <c r="CV50" s="1279" t="s">
        <v>542</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583</v>
      </c>
      <c r="AO51" s="1282"/>
      <c r="AP51" s="1282"/>
      <c r="AQ51" s="1282"/>
      <c r="AR51" s="1282"/>
      <c r="AS51" s="1282"/>
      <c r="AT51" s="1282"/>
      <c r="AU51" s="1282"/>
      <c r="AV51" s="1282"/>
      <c r="AW51" s="1282"/>
      <c r="AX51" s="1282"/>
      <c r="AY51" s="1282"/>
      <c r="AZ51" s="1282"/>
      <c r="BA51" s="1282"/>
      <c r="BB51" s="1282" t="s">
        <v>584</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585</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53.9</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586</v>
      </c>
      <c r="AO55" s="1279"/>
      <c r="AP55" s="1279"/>
      <c r="AQ55" s="1279"/>
      <c r="AR55" s="1279"/>
      <c r="AS55" s="1279"/>
      <c r="AT55" s="1279"/>
      <c r="AU55" s="1279"/>
      <c r="AV55" s="1279"/>
      <c r="AW55" s="1279"/>
      <c r="AX55" s="1279"/>
      <c r="AY55" s="1279"/>
      <c r="AZ55" s="1279"/>
      <c r="BA55" s="1279"/>
      <c r="BB55" s="1282" t="s">
        <v>584</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32.5</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587</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57</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538</v>
      </c>
      <c r="BQ72" s="1279"/>
      <c r="BR72" s="1279"/>
      <c r="BS72" s="1279"/>
      <c r="BT72" s="1279"/>
      <c r="BU72" s="1279"/>
      <c r="BV72" s="1279"/>
      <c r="BW72" s="1279"/>
      <c r="BX72" s="1279" t="s">
        <v>539</v>
      </c>
      <c r="BY72" s="1279"/>
      <c r="BZ72" s="1279"/>
      <c r="CA72" s="1279"/>
      <c r="CB72" s="1279"/>
      <c r="CC72" s="1279"/>
      <c r="CD72" s="1279"/>
      <c r="CE72" s="1279"/>
      <c r="CF72" s="1279" t="s">
        <v>540</v>
      </c>
      <c r="CG72" s="1279"/>
      <c r="CH72" s="1279"/>
      <c r="CI72" s="1279"/>
      <c r="CJ72" s="1279"/>
      <c r="CK72" s="1279"/>
      <c r="CL72" s="1279"/>
      <c r="CM72" s="1279"/>
      <c r="CN72" s="1279" t="s">
        <v>541</v>
      </c>
      <c r="CO72" s="1279"/>
      <c r="CP72" s="1279"/>
      <c r="CQ72" s="1279"/>
      <c r="CR72" s="1279"/>
      <c r="CS72" s="1279"/>
      <c r="CT72" s="1279"/>
      <c r="CU72" s="1279"/>
      <c r="CV72" s="1279" t="s">
        <v>542</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583</v>
      </c>
      <c r="AO73" s="1282"/>
      <c r="AP73" s="1282"/>
      <c r="AQ73" s="1282"/>
      <c r="AR73" s="1282"/>
      <c r="AS73" s="1282"/>
      <c r="AT73" s="1282"/>
      <c r="AU73" s="1282"/>
      <c r="AV73" s="1282"/>
      <c r="AW73" s="1282"/>
      <c r="AX73" s="1282"/>
      <c r="AY73" s="1282"/>
      <c r="AZ73" s="1282"/>
      <c r="BA73" s="1282"/>
      <c r="BB73" s="1282" t="s">
        <v>584</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591</v>
      </c>
      <c r="BC75" s="1282"/>
      <c r="BD75" s="1282"/>
      <c r="BE75" s="1282"/>
      <c r="BF75" s="1282"/>
      <c r="BG75" s="1282"/>
      <c r="BH75" s="1282"/>
      <c r="BI75" s="1282"/>
      <c r="BJ75" s="1282"/>
      <c r="BK75" s="1282"/>
      <c r="BL75" s="1282"/>
      <c r="BM75" s="1282"/>
      <c r="BN75" s="1282"/>
      <c r="BO75" s="1282"/>
      <c r="BP75" s="1281">
        <v>13</v>
      </c>
      <c r="BQ75" s="1281"/>
      <c r="BR75" s="1281"/>
      <c r="BS75" s="1281"/>
      <c r="BT75" s="1281"/>
      <c r="BU75" s="1281"/>
      <c r="BV75" s="1281"/>
      <c r="BW75" s="1281"/>
      <c r="BX75" s="1281">
        <v>11.7</v>
      </c>
      <c r="BY75" s="1281"/>
      <c r="BZ75" s="1281"/>
      <c r="CA75" s="1281"/>
      <c r="CB75" s="1281"/>
      <c r="CC75" s="1281"/>
      <c r="CD75" s="1281"/>
      <c r="CE75" s="1281"/>
      <c r="CF75" s="1281">
        <v>10.3</v>
      </c>
      <c r="CG75" s="1281"/>
      <c r="CH75" s="1281"/>
      <c r="CI75" s="1281"/>
      <c r="CJ75" s="1281"/>
      <c r="CK75" s="1281"/>
      <c r="CL75" s="1281"/>
      <c r="CM75" s="1281"/>
      <c r="CN75" s="1281">
        <v>9.6999999999999993</v>
      </c>
      <c r="CO75" s="1281"/>
      <c r="CP75" s="1281"/>
      <c r="CQ75" s="1281"/>
      <c r="CR75" s="1281"/>
      <c r="CS75" s="1281"/>
      <c r="CT75" s="1281"/>
      <c r="CU75" s="1281"/>
      <c r="CV75" s="1281">
        <v>9.3000000000000007</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592</v>
      </c>
      <c r="AO77" s="1279"/>
      <c r="AP77" s="1279"/>
      <c r="AQ77" s="1279"/>
      <c r="AR77" s="1279"/>
      <c r="AS77" s="1279"/>
      <c r="AT77" s="1279"/>
      <c r="AU77" s="1279"/>
      <c r="AV77" s="1279"/>
      <c r="AW77" s="1279"/>
      <c r="AX77" s="1279"/>
      <c r="AY77" s="1279"/>
      <c r="AZ77" s="1279"/>
      <c r="BA77" s="1279"/>
      <c r="BB77" s="1282" t="s">
        <v>584</v>
      </c>
      <c r="BC77" s="1282"/>
      <c r="BD77" s="1282"/>
      <c r="BE77" s="1282"/>
      <c r="BF77" s="1282"/>
      <c r="BG77" s="1282"/>
      <c r="BH77" s="1282"/>
      <c r="BI77" s="1282"/>
      <c r="BJ77" s="1282"/>
      <c r="BK77" s="1282"/>
      <c r="BL77" s="1282"/>
      <c r="BM77" s="1282"/>
      <c r="BN77" s="1282"/>
      <c r="BO77" s="1282"/>
      <c r="BP77" s="1281">
        <v>50.3</v>
      </c>
      <c r="BQ77" s="1281"/>
      <c r="BR77" s="1281"/>
      <c r="BS77" s="1281"/>
      <c r="BT77" s="1281"/>
      <c r="BU77" s="1281"/>
      <c r="BV77" s="1281"/>
      <c r="BW77" s="1281"/>
      <c r="BX77" s="1281">
        <v>45.9</v>
      </c>
      <c r="BY77" s="1281"/>
      <c r="BZ77" s="1281"/>
      <c r="CA77" s="1281"/>
      <c r="CB77" s="1281"/>
      <c r="CC77" s="1281"/>
      <c r="CD77" s="1281"/>
      <c r="CE77" s="1281"/>
      <c r="CF77" s="1281">
        <v>39</v>
      </c>
      <c r="CG77" s="1281"/>
      <c r="CH77" s="1281"/>
      <c r="CI77" s="1281"/>
      <c r="CJ77" s="1281"/>
      <c r="CK77" s="1281"/>
      <c r="CL77" s="1281"/>
      <c r="CM77" s="1281"/>
      <c r="CN77" s="1281">
        <v>32.5</v>
      </c>
      <c r="CO77" s="1281"/>
      <c r="CP77" s="1281"/>
      <c r="CQ77" s="1281"/>
      <c r="CR77" s="1281"/>
      <c r="CS77" s="1281"/>
      <c r="CT77" s="1281"/>
      <c r="CU77" s="1281"/>
      <c r="CV77" s="1281">
        <v>30.2</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590</v>
      </c>
      <c r="BC79" s="1282"/>
      <c r="BD79" s="1282"/>
      <c r="BE79" s="1282"/>
      <c r="BF79" s="1282"/>
      <c r="BG79" s="1282"/>
      <c r="BH79" s="1282"/>
      <c r="BI79" s="1282"/>
      <c r="BJ79" s="1282"/>
      <c r="BK79" s="1282"/>
      <c r="BL79" s="1282"/>
      <c r="BM79" s="1282"/>
      <c r="BN79" s="1282"/>
      <c r="BO79" s="1282"/>
      <c r="BP79" s="1281">
        <v>9.6</v>
      </c>
      <c r="BQ79" s="1281"/>
      <c r="BR79" s="1281"/>
      <c r="BS79" s="1281"/>
      <c r="BT79" s="1281"/>
      <c r="BU79" s="1281"/>
      <c r="BV79" s="1281"/>
      <c r="BW79" s="1281"/>
      <c r="BX79" s="1281">
        <v>8.8000000000000007</v>
      </c>
      <c r="BY79" s="1281"/>
      <c r="BZ79" s="1281"/>
      <c r="CA79" s="1281"/>
      <c r="CB79" s="1281"/>
      <c r="CC79" s="1281"/>
      <c r="CD79" s="1281"/>
      <c r="CE79" s="1281"/>
      <c r="CF79" s="1281">
        <v>9</v>
      </c>
      <c r="CG79" s="1281"/>
      <c r="CH79" s="1281"/>
      <c r="CI79" s="1281"/>
      <c r="CJ79" s="1281"/>
      <c r="CK79" s="1281"/>
      <c r="CL79" s="1281"/>
      <c r="CM79" s="1281"/>
      <c r="CN79" s="1281">
        <v>8.1999999999999993</v>
      </c>
      <c r="CO79" s="1281"/>
      <c r="CP79" s="1281"/>
      <c r="CQ79" s="1281"/>
      <c r="CR79" s="1281"/>
      <c r="CS79" s="1281"/>
      <c r="CT79" s="1281"/>
      <c r="CU79" s="1281"/>
      <c r="CV79" s="1281">
        <v>8</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3H44qF7Mue+qG83gsY4KgXvieHa2enR1lD9sjhjpiA6AlXC6NdLWE2Ac61RCSeHa6kjluL8ULyqNErRS5QTXg==" saltValue="et40qqOHbLJRahsEZrd1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Rw6VIlqGMgXeiCs9IB2R7KB2buWLUG/o5ILimjzk4zfajfdUPEPisdjqaveE1iSBrlZfGVcuVLJpNX5lD/O4Q==" saltValue="yEaawmpc0OwtWcUj4Y/Z+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g7FhHHz8ihUGkXD6VdpbC/mHMBu/Fo98olCfOXH1AdVFBLM4V08F7jCzFD8TpeMIhoGiDgDtsH6hkS+1eQzjw==" saltValue="HujBmkBzCyfXy2EybMedD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535</v>
      </c>
      <c r="G2" s="136"/>
      <c r="H2" s="137"/>
    </row>
    <row r="3" spans="1:8" x14ac:dyDescent="0.15">
      <c r="A3" s="133" t="s">
        <v>528</v>
      </c>
      <c r="B3" s="138"/>
      <c r="C3" s="139"/>
      <c r="D3" s="140">
        <v>39152</v>
      </c>
      <c r="E3" s="141"/>
      <c r="F3" s="142">
        <v>63956</v>
      </c>
      <c r="G3" s="143"/>
      <c r="H3" s="144"/>
    </row>
    <row r="4" spans="1:8" x14ac:dyDescent="0.15">
      <c r="A4" s="145"/>
      <c r="B4" s="146"/>
      <c r="C4" s="147"/>
      <c r="D4" s="148">
        <v>22525</v>
      </c>
      <c r="E4" s="149"/>
      <c r="F4" s="150">
        <v>29239</v>
      </c>
      <c r="G4" s="151"/>
      <c r="H4" s="152"/>
    </row>
    <row r="5" spans="1:8" x14ac:dyDescent="0.15">
      <c r="A5" s="133" t="s">
        <v>530</v>
      </c>
      <c r="B5" s="138"/>
      <c r="C5" s="139"/>
      <c r="D5" s="140">
        <v>60488</v>
      </c>
      <c r="E5" s="141"/>
      <c r="F5" s="142">
        <v>66255</v>
      </c>
      <c r="G5" s="143"/>
      <c r="H5" s="144"/>
    </row>
    <row r="6" spans="1:8" x14ac:dyDescent="0.15">
      <c r="A6" s="145"/>
      <c r="B6" s="146"/>
      <c r="C6" s="147"/>
      <c r="D6" s="148">
        <v>41978</v>
      </c>
      <c r="E6" s="149"/>
      <c r="F6" s="150">
        <v>31822</v>
      </c>
      <c r="G6" s="151"/>
      <c r="H6" s="152"/>
    </row>
    <row r="7" spans="1:8" x14ac:dyDescent="0.15">
      <c r="A7" s="133" t="s">
        <v>531</v>
      </c>
      <c r="B7" s="138"/>
      <c r="C7" s="139"/>
      <c r="D7" s="140">
        <v>51900</v>
      </c>
      <c r="E7" s="141"/>
      <c r="F7" s="142">
        <v>92247</v>
      </c>
      <c r="G7" s="143"/>
      <c r="H7" s="144"/>
    </row>
    <row r="8" spans="1:8" x14ac:dyDescent="0.15">
      <c r="A8" s="145"/>
      <c r="B8" s="146"/>
      <c r="C8" s="147"/>
      <c r="D8" s="148">
        <v>39300</v>
      </c>
      <c r="E8" s="149"/>
      <c r="F8" s="150">
        <v>37204</v>
      </c>
      <c r="G8" s="151"/>
      <c r="H8" s="152"/>
    </row>
    <row r="9" spans="1:8" x14ac:dyDescent="0.15">
      <c r="A9" s="133" t="s">
        <v>532</v>
      </c>
      <c r="B9" s="138"/>
      <c r="C9" s="139"/>
      <c r="D9" s="140">
        <v>38477</v>
      </c>
      <c r="E9" s="141"/>
      <c r="F9" s="142">
        <v>67319</v>
      </c>
      <c r="G9" s="143"/>
      <c r="H9" s="144"/>
    </row>
    <row r="10" spans="1:8" x14ac:dyDescent="0.15">
      <c r="A10" s="145"/>
      <c r="B10" s="146"/>
      <c r="C10" s="147"/>
      <c r="D10" s="148">
        <v>24877</v>
      </c>
      <c r="E10" s="149"/>
      <c r="F10" s="150">
        <v>38101</v>
      </c>
      <c r="G10" s="151"/>
      <c r="H10" s="152"/>
    </row>
    <row r="11" spans="1:8" x14ac:dyDescent="0.15">
      <c r="A11" s="133" t="s">
        <v>533</v>
      </c>
      <c r="B11" s="138"/>
      <c r="C11" s="139"/>
      <c r="D11" s="140">
        <v>71847</v>
      </c>
      <c r="E11" s="141"/>
      <c r="F11" s="142">
        <v>70615</v>
      </c>
      <c r="G11" s="143"/>
      <c r="H11" s="144"/>
    </row>
    <row r="12" spans="1:8" x14ac:dyDescent="0.15">
      <c r="A12" s="145"/>
      <c r="B12" s="146"/>
      <c r="C12" s="153"/>
      <c r="D12" s="148">
        <v>46781</v>
      </c>
      <c r="E12" s="149"/>
      <c r="F12" s="150">
        <v>37382</v>
      </c>
      <c r="G12" s="151"/>
      <c r="H12" s="152"/>
    </row>
    <row r="13" spans="1:8" x14ac:dyDescent="0.15">
      <c r="A13" s="133"/>
      <c r="B13" s="138"/>
      <c r="C13" s="154"/>
      <c r="D13" s="155">
        <v>52373</v>
      </c>
      <c r="E13" s="156"/>
      <c r="F13" s="157">
        <v>72078</v>
      </c>
      <c r="G13" s="158"/>
      <c r="H13" s="144"/>
    </row>
    <row r="14" spans="1:8" x14ac:dyDescent="0.15">
      <c r="A14" s="145"/>
      <c r="B14" s="146"/>
      <c r="C14" s="147"/>
      <c r="D14" s="148">
        <v>35092</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6.21</v>
      </c>
      <c r="C19" s="159">
        <f>ROUND(VALUE(SUBSTITUTE(実質収支比率等に係る経年分析!G$48,"▲","-")),2)</f>
        <v>4.96</v>
      </c>
      <c r="D19" s="159">
        <f>ROUND(VALUE(SUBSTITUTE(実質収支比率等に係る経年分析!H$48,"▲","-")),2)</f>
        <v>5.23</v>
      </c>
      <c r="E19" s="159">
        <f>ROUND(VALUE(SUBSTITUTE(実質収支比率等に係る経年分析!I$48,"▲","-")),2)</f>
        <v>3.85</v>
      </c>
      <c r="F19" s="159">
        <f>ROUND(VALUE(SUBSTITUTE(実質収支比率等に係る経年分析!J$48,"▲","-")),2)</f>
        <v>4.67</v>
      </c>
    </row>
    <row r="20" spans="1:11" x14ac:dyDescent="0.15">
      <c r="A20" s="159" t="s">
        <v>49</v>
      </c>
      <c r="B20" s="159">
        <f>ROUND(VALUE(SUBSTITUTE(実質収支比率等に係る経年分析!F$47,"▲","-")),2)</f>
        <v>48.64</v>
      </c>
      <c r="C20" s="159">
        <f>ROUND(VALUE(SUBSTITUTE(実質収支比率等に係る経年分析!G$47,"▲","-")),2)</f>
        <v>51.48</v>
      </c>
      <c r="D20" s="159">
        <f>ROUND(VALUE(SUBSTITUTE(実質収支比率等に係る経年分析!H$47,"▲","-")),2)</f>
        <v>50.31</v>
      </c>
      <c r="E20" s="159">
        <f>ROUND(VALUE(SUBSTITUTE(実質収支比率等に係る経年分析!I$47,"▲","-")),2)</f>
        <v>53.39</v>
      </c>
      <c r="F20" s="159">
        <f>ROUND(VALUE(SUBSTITUTE(実質収支比率等に係る経年分析!J$47,"▲","-")),2)</f>
        <v>40.99</v>
      </c>
    </row>
    <row r="21" spans="1:11" x14ac:dyDescent="0.15">
      <c r="A21" s="159" t="s">
        <v>50</v>
      </c>
      <c r="B21" s="159">
        <f>IF(ISNUMBER(VALUE(SUBSTITUTE(実質収支比率等に係る経年分析!F$49,"▲","-"))),ROUND(VALUE(SUBSTITUTE(実質収支比率等に係る経年分析!F$49,"▲","-")),2),NA())</f>
        <v>-0.56000000000000005</v>
      </c>
      <c r="C21" s="159">
        <f>IF(ISNUMBER(VALUE(SUBSTITUTE(実質収支比率等に係る経年分析!G$49,"▲","-"))),ROUND(VALUE(SUBSTITUTE(実質収支比率等に係る経年分析!G$49,"▲","-")),2),NA())</f>
        <v>-1.84</v>
      </c>
      <c r="D21" s="159">
        <f>IF(ISNUMBER(VALUE(SUBSTITUTE(実質収支比率等に係る経年分析!H$49,"▲","-"))),ROUND(VALUE(SUBSTITUTE(実質収支比率等に係る経年分析!H$49,"▲","-")),2),NA())</f>
        <v>-2.74</v>
      </c>
      <c r="E21" s="159">
        <f>IF(ISNUMBER(VALUE(SUBSTITUTE(実質収支比率等に係る経年分析!I$49,"▲","-"))),ROUND(VALUE(SUBSTITUTE(実質収支比率等に係る経年分析!I$49,"▲","-")),2),NA())</f>
        <v>-2.8</v>
      </c>
      <c r="F21" s="159">
        <f>IF(ISNUMBER(VALUE(SUBSTITUTE(実質収支比率等に係る経年分析!J$49,"▲","-"))),ROUND(VALUE(SUBSTITUTE(実質収支比率等に係る経年分析!J$49,"▲","-")),2),NA())</f>
        <v>-14.36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山武市後期高齢者医療特別会計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山武市農業集落排水事業特別会計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山武市国民健康保険特別会計（施設勘定）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山武市組合立国保成東病院事業清算事務特別会計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0.42</v>
      </c>
    </row>
    <row r="33" spans="1:16" x14ac:dyDescent="0.15">
      <c r="A33" s="160" t="str">
        <f>IF(連結実質赤字比率に係る赤字・黒字の構成分析!C$37="",NA(),連結実質赤字比率に係る赤字・黒字の構成分析!C$37)</f>
        <v>山武市介護保険特別会計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1.1499999999999999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4.95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4.67</v>
      </c>
    </row>
    <row r="35" spans="1:16" x14ac:dyDescent="0.15">
      <c r="A35" s="160" t="str">
        <f>IF(連結実質赤字比率に係る赤字・黒字の構成分析!C$35="",NA(),連結実質赤字比率に係る赤字・黒字の構成分析!C$35)</f>
        <v>山武市国民健康保険特別会計（事業勘定）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6.09</v>
      </c>
    </row>
    <row r="36" spans="1:16" x14ac:dyDescent="0.15">
      <c r="A36" s="160" t="str">
        <f>IF(連結実質赤字比率に係る赤字・黒字の構成分析!C$34="",NA(),連結実質赤字比率に係る赤字・黒字の構成分析!C$34)</f>
        <v>山武市水道事業会計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10.68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1930</v>
      </c>
      <c r="E42" s="161"/>
      <c r="F42" s="161"/>
      <c r="G42" s="161">
        <f>'実質公債費比率（分子）の構造'!L$52</f>
        <v>2053</v>
      </c>
      <c r="H42" s="161"/>
      <c r="I42" s="161"/>
      <c r="J42" s="161">
        <f>'実質公債費比率（分子）の構造'!M$52</f>
        <v>2011</v>
      </c>
      <c r="K42" s="161"/>
      <c r="L42" s="161"/>
      <c r="M42" s="161">
        <f>'実質公債費比率（分子）の構造'!N$52</f>
        <v>1998</v>
      </c>
      <c r="N42" s="161"/>
      <c r="O42" s="161"/>
      <c r="P42" s="161">
        <f>'実質公債費比率（分子）の構造'!O$52</f>
        <v>2005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17</v>
      </c>
      <c r="C44" s="161"/>
      <c r="D44" s="161"/>
      <c r="E44" s="161">
        <f>'実質公債費比率（分子）の構造'!L$50</f>
        <v>3</v>
      </c>
      <c r="F44" s="161"/>
      <c r="G44" s="161"/>
      <c r="H44" s="161">
        <f>'実質公債費比率（分子）の構造'!M$50</f>
        <v>3</v>
      </c>
      <c r="I44" s="161"/>
      <c r="J44" s="161"/>
      <c r="K44" s="161">
        <f>'実質公債費比率（分子）の構造'!N$50</f>
        <v>3</v>
      </c>
      <c r="L44" s="161"/>
      <c r="M44" s="161"/>
      <c r="N44" s="161" t="str">
        <f>'実質公債費比率（分子）の構造'!O$50</f>
        <v>-</v>
      </c>
      <c r="O44" s="161"/>
      <c r="P44" s="161"/>
    </row>
    <row r="45" spans="1:16" x14ac:dyDescent="0.15">
      <c r="A45" s="161" t="s">
        <v>60</v>
      </c>
      <c r="B45" s="161">
        <f>'実質公債費比率（分子）の構造'!K$49</f>
        <v>73</v>
      </c>
      <c r="C45" s="161"/>
      <c r="D45" s="161"/>
      <c r="E45" s="161">
        <f>'実質公債費比率（分子）の構造'!L$49</f>
        <v>90</v>
      </c>
      <c r="F45" s="161"/>
      <c r="G45" s="161"/>
      <c r="H45" s="161">
        <f>'実質公債費比率（分子）の構造'!M$49</f>
        <v>90</v>
      </c>
      <c r="I45" s="161"/>
      <c r="J45" s="161"/>
      <c r="K45" s="161">
        <f>'実質公債費比率（分子）の構造'!N$49</f>
        <v>82</v>
      </c>
      <c r="L45" s="161"/>
      <c r="M45" s="161"/>
      <c r="N45" s="161">
        <f>'実質公債費比率（分子）の構造'!O$49</f>
        <v>84</v>
      </c>
      <c r="O45" s="161"/>
      <c r="P45" s="161"/>
    </row>
    <row r="46" spans="1:16" x14ac:dyDescent="0.15">
      <c r="A46" s="161" t="s">
        <v>61</v>
      </c>
      <c r="B46" s="161">
        <f>'実質公債費比率（分子）の構造'!K$48</f>
        <v>292</v>
      </c>
      <c r="C46" s="161"/>
      <c r="D46" s="161"/>
      <c r="E46" s="161">
        <f>'実質公債費比率（分子）の構造'!L$48</f>
        <v>285</v>
      </c>
      <c r="F46" s="161"/>
      <c r="G46" s="161"/>
      <c r="H46" s="161">
        <f>'実質公債費比率（分子）の構造'!M$48</f>
        <v>264</v>
      </c>
      <c r="I46" s="161"/>
      <c r="J46" s="161"/>
      <c r="K46" s="161">
        <f>'実質公債費比率（分子）の構造'!N$48</f>
        <v>299</v>
      </c>
      <c r="L46" s="161"/>
      <c r="M46" s="161"/>
      <c r="N46" s="161">
        <f>'実質公債費比率（分子）の構造'!O$48</f>
        <v>307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3018</v>
      </c>
      <c r="C49" s="161"/>
      <c r="D49" s="161"/>
      <c r="E49" s="161">
        <f>'実質公債費比率（分子）の構造'!L$45</f>
        <v>2980</v>
      </c>
      <c r="F49" s="161"/>
      <c r="G49" s="161"/>
      <c r="H49" s="161">
        <f>'実質公債費比率（分子）の構造'!M$45</f>
        <v>2823</v>
      </c>
      <c r="I49" s="161"/>
      <c r="J49" s="161"/>
      <c r="K49" s="161">
        <f>'実質公債費比率（分子）の構造'!N$45</f>
        <v>2815</v>
      </c>
      <c r="L49" s="161"/>
      <c r="M49" s="161"/>
      <c r="N49" s="161">
        <f>'実質公債費比率（分子）の構造'!O$45</f>
        <v>2715</v>
      </c>
      <c r="O49" s="161"/>
      <c r="P49" s="161"/>
    </row>
    <row r="50" spans="1:16" x14ac:dyDescent="0.15">
      <c r="A50" s="161" t="s">
        <v>65</v>
      </c>
      <c r="B50" s="161" t="e">
        <f>NA()</f>
        <v>#N/A</v>
      </c>
      <c r="C50" s="161">
        <f>IF(ISNUMBER('実質公債費比率（分子）の構造'!K$53),'実質公債費比率（分子）の構造'!K$53,NA())</f>
        <v>1470</v>
      </c>
      <c r="D50" s="161" t="e">
        <f>NA()</f>
        <v>#N/A</v>
      </c>
      <c r="E50" s="161" t="e">
        <f>NA()</f>
        <v>#N/A</v>
      </c>
      <c r="F50" s="161">
        <f>IF(ISNUMBER('実質公債費比率（分子）の構造'!L$53),'実質公債費比率（分子）の構造'!L$53,NA())</f>
        <v>1305</v>
      </c>
      <c r="G50" s="161" t="e">
        <f>NA()</f>
        <v>#N/A</v>
      </c>
      <c r="H50" s="161" t="e">
        <f>NA()</f>
        <v>#N/A</v>
      </c>
      <c r="I50" s="161">
        <f>IF(ISNUMBER('実質公債費比率（分子）の構造'!M$53),'実質公債費比率（分子）の構造'!M$53,NA())</f>
        <v>1169</v>
      </c>
      <c r="J50" s="161" t="e">
        <f>NA()</f>
        <v>#N/A</v>
      </c>
      <c r="K50" s="161" t="e">
        <f>NA()</f>
        <v>#N/A</v>
      </c>
      <c r="L50" s="161">
        <f>IF(ISNUMBER('実質公債費比率（分子）の構造'!N$53),'実質公債費比率（分子）の構造'!N$53,NA())</f>
        <v>1201</v>
      </c>
      <c r="M50" s="161" t="e">
        <f>NA()</f>
        <v>#N/A</v>
      </c>
      <c r="N50" s="161" t="e">
        <f>NA()</f>
        <v>#N/A</v>
      </c>
      <c r="O50" s="161">
        <f>IF(ISNUMBER('実質公債費比率（分子）の構造'!O$53),'実質公債費比率（分子）の構造'!O$53,NA())</f>
        <v>1101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19419</v>
      </c>
      <c r="E56" s="160"/>
      <c r="F56" s="160"/>
      <c r="G56" s="160">
        <f>'将来負担比率（分子）の構造'!J$52</f>
        <v>19233</v>
      </c>
      <c r="H56" s="160"/>
      <c r="I56" s="160"/>
      <c r="J56" s="160">
        <f>'将来負担比率（分子）の構造'!K$52</f>
        <v>18907</v>
      </c>
      <c r="K56" s="160"/>
      <c r="L56" s="160"/>
      <c r="M56" s="160">
        <f>'将来負担比率（分子）の構造'!L$52</f>
        <v>19405</v>
      </c>
      <c r="N56" s="160"/>
      <c r="O56" s="160"/>
      <c r="P56" s="160">
        <f>'将来負担比率（分子）の構造'!M$52</f>
        <v>19024</v>
      </c>
    </row>
    <row r="57" spans="1:16" x14ac:dyDescent="0.15">
      <c r="A57" s="160" t="s">
        <v>36</v>
      </c>
      <c r="B57" s="160"/>
      <c r="C57" s="160"/>
      <c r="D57" s="160">
        <f>'将来負担比率（分子）の構造'!I$51</f>
        <v>643</v>
      </c>
      <c r="E57" s="160"/>
      <c r="F57" s="160"/>
      <c r="G57" s="160">
        <f>'将来負担比率（分子）の構造'!J$51</f>
        <v>554</v>
      </c>
      <c r="H57" s="160"/>
      <c r="I57" s="160"/>
      <c r="J57" s="160">
        <f>'将来負担比率（分子）の構造'!K$51</f>
        <v>465</v>
      </c>
      <c r="K57" s="160"/>
      <c r="L57" s="160"/>
      <c r="M57" s="160">
        <f>'将来負担比率（分子）の構造'!L$51</f>
        <v>384</v>
      </c>
      <c r="N57" s="160"/>
      <c r="O57" s="160"/>
      <c r="P57" s="160">
        <f>'将来負担比率（分子）の構造'!M$51</f>
        <v>304</v>
      </c>
    </row>
    <row r="58" spans="1:16" x14ac:dyDescent="0.15">
      <c r="A58" s="160" t="s">
        <v>35</v>
      </c>
      <c r="B58" s="160"/>
      <c r="C58" s="160"/>
      <c r="D58" s="160">
        <f>'将来負担比率（分子）の構造'!I$50</f>
        <v>13468</v>
      </c>
      <c r="E58" s="160"/>
      <c r="F58" s="160"/>
      <c r="G58" s="160">
        <f>'将来負担比率（分子）の構造'!J$50</f>
        <v>13733</v>
      </c>
      <c r="H58" s="160"/>
      <c r="I58" s="160"/>
      <c r="J58" s="160">
        <f>'将来負担比率（分子）の構造'!K$50</f>
        <v>14884</v>
      </c>
      <c r="K58" s="160"/>
      <c r="L58" s="160"/>
      <c r="M58" s="160">
        <f>'将来負担比率（分子）の構造'!L$50</f>
        <v>15007</v>
      </c>
      <c r="N58" s="160"/>
      <c r="O58" s="160"/>
      <c r="P58" s="160">
        <f>'将来負担比率（分子）の構造'!M$50</f>
        <v>15617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4740</v>
      </c>
      <c r="C62" s="160"/>
      <c r="D62" s="160"/>
      <c r="E62" s="160">
        <f>'将来負担比率（分子）の構造'!J$45</f>
        <v>4553</v>
      </c>
      <c r="F62" s="160"/>
      <c r="G62" s="160"/>
      <c r="H62" s="160">
        <f>'将来負担比率（分子）の構造'!K$45</f>
        <v>3965</v>
      </c>
      <c r="I62" s="160"/>
      <c r="J62" s="160"/>
      <c r="K62" s="160">
        <f>'将来負担比率（分子）の構造'!L$45</f>
        <v>3942</v>
      </c>
      <c r="L62" s="160"/>
      <c r="M62" s="160"/>
      <c r="N62" s="160">
        <f>'将来負担比率（分子）の構造'!M$45</f>
        <v>3268</v>
      </c>
      <c r="O62" s="160"/>
      <c r="P62" s="160"/>
    </row>
    <row r="63" spans="1:16" x14ac:dyDescent="0.15">
      <c r="A63" s="160" t="s">
        <v>28</v>
      </c>
      <c r="B63" s="160">
        <f>'将来負担比率（分子）の構造'!I$44</f>
        <v>509</v>
      </c>
      <c r="C63" s="160"/>
      <c r="D63" s="160"/>
      <c r="E63" s="160">
        <f>'将来負担比率（分子）の構造'!J$44</f>
        <v>477</v>
      </c>
      <c r="F63" s="160"/>
      <c r="G63" s="160"/>
      <c r="H63" s="160">
        <f>'将来負担比率（分子）の構造'!K$44</f>
        <v>679</v>
      </c>
      <c r="I63" s="160"/>
      <c r="J63" s="160"/>
      <c r="K63" s="160">
        <f>'将来負担比率（分子）の構造'!L$44</f>
        <v>802</v>
      </c>
      <c r="L63" s="160"/>
      <c r="M63" s="160"/>
      <c r="N63" s="160">
        <f>'将来負担比率（分子）の構造'!M$44</f>
        <v>855</v>
      </c>
      <c r="O63" s="160"/>
      <c r="P63" s="160"/>
    </row>
    <row r="64" spans="1:16" x14ac:dyDescent="0.15">
      <c r="A64" s="160" t="s">
        <v>27</v>
      </c>
      <c r="B64" s="160">
        <f>'将来負担比率（分子）の構造'!I$43</f>
        <v>6294</v>
      </c>
      <c r="C64" s="160"/>
      <c r="D64" s="160"/>
      <c r="E64" s="160">
        <f>'将来負担比率（分子）の構造'!J$43</f>
        <v>6000</v>
      </c>
      <c r="F64" s="160"/>
      <c r="G64" s="160"/>
      <c r="H64" s="160">
        <f>'将来負担比率（分子）の構造'!K$43</f>
        <v>8313</v>
      </c>
      <c r="I64" s="160"/>
      <c r="J64" s="160"/>
      <c r="K64" s="160">
        <f>'将来負担比率（分子）の構造'!L$43</f>
        <v>4965</v>
      </c>
      <c r="L64" s="160"/>
      <c r="M64" s="160"/>
      <c r="N64" s="160">
        <f>'将来負担比率（分子）の構造'!M$43</f>
        <v>5080</v>
      </c>
      <c r="O64" s="160"/>
      <c r="P64" s="160"/>
    </row>
    <row r="65" spans="1:16" x14ac:dyDescent="0.15">
      <c r="A65" s="160" t="s">
        <v>26</v>
      </c>
      <c r="B65" s="160">
        <f>'将来負担比率（分子）の構造'!I$42</f>
        <v>8</v>
      </c>
      <c r="C65" s="160"/>
      <c r="D65" s="160"/>
      <c r="E65" s="160">
        <f>'将来負担比率（分子）の構造'!J$42</f>
        <v>962</v>
      </c>
      <c r="F65" s="160"/>
      <c r="G65" s="160"/>
      <c r="H65" s="160">
        <f>'将来負担比率（分子）の構造'!K$42</f>
        <v>3</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21218</v>
      </c>
      <c r="C66" s="160"/>
      <c r="D66" s="160"/>
      <c r="E66" s="160">
        <f>'将来負担比率（分子）の構造'!J$41</f>
        <v>20805</v>
      </c>
      <c r="F66" s="160"/>
      <c r="G66" s="160"/>
      <c r="H66" s="160">
        <f>'将来負担比率（分子）の構造'!K$41</f>
        <v>21118</v>
      </c>
      <c r="I66" s="160"/>
      <c r="J66" s="160"/>
      <c r="K66" s="160">
        <f>'将来負担比率（分子）の構造'!L$41</f>
        <v>20222</v>
      </c>
      <c r="L66" s="160"/>
      <c r="M66" s="160"/>
      <c r="N66" s="160">
        <f>'将来負担比率（分子）の構造'!M$41</f>
        <v>20704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7370</v>
      </c>
      <c r="C72" s="164">
        <f>基金残高に係る経年分析!G55</f>
        <v>7591</v>
      </c>
      <c r="D72" s="164">
        <f>基金残高に係る経年分析!H55</f>
        <v>5750</v>
      </c>
    </row>
    <row r="73" spans="1:16" x14ac:dyDescent="0.15">
      <c r="A73" s="163" t="s">
        <v>72</v>
      </c>
      <c r="B73" s="164">
        <f>基金残高に係る経年分析!F56</f>
        <v>1914</v>
      </c>
      <c r="C73" s="164">
        <f>基金残高に係る経年分析!G56</f>
        <v>1924</v>
      </c>
      <c r="D73" s="164">
        <f>基金残高に係る経年分析!H56</f>
        <v>2431</v>
      </c>
    </row>
    <row r="74" spans="1:16" x14ac:dyDescent="0.15">
      <c r="A74" s="163" t="s">
        <v>73</v>
      </c>
      <c r="B74" s="164">
        <f>基金残高に係る経年分析!F57</f>
        <v>7489</v>
      </c>
      <c r="C74" s="164">
        <f>基金残高に係る経年分析!G57</f>
        <v>7464</v>
      </c>
      <c r="D74" s="164">
        <f>基金残高に係る経年分析!H57</f>
        <v>9257</v>
      </c>
    </row>
  </sheetData>
  <sheetProtection algorithmName="SHA-512" hashValue="8RrXw3r0NQn2lbwtSjKD85E1qsNPt2b6awC/PTPPJMfB1OG2ud8yPnsF3q5SzKivc0xdqI09p9lhOq7n5kdspw==" saltValue="tEti1xKpwThPFBgyRlhq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5662963</v>
      </c>
      <c r="S5" s="707"/>
      <c r="T5" s="707"/>
      <c r="U5" s="707"/>
      <c r="V5" s="707"/>
      <c r="W5" s="707"/>
      <c r="X5" s="707"/>
      <c r="Y5" s="753"/>
      <c r="Z5" s="771">
        <v>22.2</v>
      </c>
      <c r="AA5" s="771"/>
      <c r="AB5" s="771"/>
      <c r="AC5" s="771"/>
      <c r="AD5" s="772">
        <v>5662963</v>
      </c>
      <c r="AE5" s="772"/>
      <c r="AF5" s="772"/>
      <c r="AG5" s="772"/>
      <c r="AH5" s="772"/>
      <c r="AI5" s="772"/>
      <c r="AJ5" s="772"/>
      <c r="AK5" s="772"/>
      <c r="AL5" s="754">
        <v>42.3</v>
      </c>
      <c r="AM5" s="723"/>
      <c r="AN5" s="723"/>
      <c r="AO5" s="755"/>
      <c r="AP5" s="740" t="s">
        <v>221</v>
      </c>
      <c r="AQ5" s="741"/>
      <c r="AR5" s="741"/>
      <c r="AS5" s="741"/>
      <c r="AT5" s="741"/>
      <c r="AU5" s="741"/>
      <c r="AV5" s="741"/>
      <c r="AW5" s="741"/>
      <c r="AX5" s="741"/>
      <c r="AY5" s="741"/>
      <c r="AZ5" s="741"/>
      <c r="BA5" s="741"/>
      <c r="BB5" s="741"/>
      <c r="BC5" s="741"/>
      <c r="BD5" s="741"/>
      <c r="BE5" s="741"/>
      <c r="BF5" s="742"/>
      <c r="BG5" s="641">
        <v>5662963</v>
      </c>
      <c r="BH5" s="644"/>
      <c r="BI5" s="644"/>
      <c r="BJ5" s="644"/>
      <c r="BK5" s="644"/>
      <c r="BL5" s="644"/>
      <c r="BM5" s="644"/>
      <c r="BN5" s="645"/>
      <c r="BO5" s="703">
        <v>100</v>
      </c>
      <c r="BP5" s="703"/>
      <c r="BQ5" s="703"/>
      <c r="BR5" s="703"/>
      <c r="BS5" s="704" t="s">
        <v>123</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267397</v>
      </c>
      <c r="S6" s="644"/>
      <c r="T6" s="644"/>
      <c r="U6" s="644"/>
      <c r="V6" s="644"/>
      <c r="W6" s="644"/>
      <c r="X6" s="644"/>
      <c r="Y6" s="645"/>
      <c r="Z6" s="703">
        <v>1</v>
      </c>
      <c r="AA6" s="703"/>
      <c r="AB6" s="703"/>
      <c r="AC6" s="703"/>
      <c r="AD6" s="704">
        <v>267397</v>
      </c>
      <c r="AE6" s="704"/>
      <c r="AF6" s="704"/>
      <c r="AG6" s="704"/>
      <c r="AH6" s="704"/>
      <c r="AI6" s="704"/>
      <c r="AJ6" s="704"/>
      <c r="AK6" s="704"/>
      <c r="AL6" s="646">
        <v>2</v>
      </c>
      <c r="AM6" s="647"/>
      <c r="AN6" s="647"/>
      <c r="AO6" s="705"/>
      <c r="AP6" s="638" t="s">
        <v>226</v>
      </c>
      <c r="AQ6" s="639"/>
      <c r="AR6" s="639"/>
      <c r="AS6" s="639"/>
      <c r="AT6" s="639"/>
      <c r="AU6" s="639"/>
      <c r="AV6" s="639"/>
      <c r="AW6" s="639"/>
      <c r="AX6" s="639"/>
      <c r="AY6" s="639"/>
      <c r="AZ6" s="639"/>
      <c r="BA6" s="639"/>
      <c r="BB6" s="639"/>
      <c r="BC6" s="639"/>
      <c r="BD6" s="639"/>
      <c r="BE6" s="639"/>
      <c r="BF6" s="640"/>
      <c r="BG6" s="641">
        <v>5662963</v>
      </c>
      <c r="BH6" s="644"/>
      <c r="BI6" s="644"/>
      <c r="BJ6" s="644"/>
      <c r="BK6" s="644"/>
      <c r="BL6" s="644"/>
      <c r="BM6" s="644"/>
      <c r="BN6" s="645"/>
      <c r="BO6" s="703">
        <v>100</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218590</v>
      </c>
      <c r="CS6" s="644"/>
      <c r="CT6" s="644"/>
      <c r="CU6" s="644"/>
      <c r="CV6" s="644"/>
      <c r="CW6" s="644"/>
      <c r="CX6" s="644"/>
      <c r="CY6" s="645"/>
      <c r="CZ6" s="754">
        <v>0.9</v>
      </c>
      <c r="DA6" s="723"/>
      <c r="DB6" s="723"/>
      <c r="DC6" s="757"/>
      <c r="DD6" s="649">
        <v>432</v>
      </c>
      <c r="DE6" s="644"/>
      <c r="DF6" s="644"/>
      <c r="DG6" s="644"/>
      <c r="DH6" s="644"/>
      <c r="DI6" s="644"/>
      <c r="DJ6" s="644"/>
      <c r="DK6" s="644"/>
      <c r="DL6" s="644"/>
      <c r="DM6" s="644"/>
      <c r="DN6" s="644"/>
      <c r="DO6" s="644"/>
      <c r="DP6" s="645"/>
      <c r="DQ6" s="649">
        <v>218590</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7653</v>
      </c>
      <c r="S7" s="644"/>
      <c r="T7" s="644"/>
      <c r="U7" s="644"/>
      <c r="V7" s="644"/>
      <c r="W7" s="644"/>
      <c r="X7" s="644"/>
      <c r="Y7" s="645"/>
      <c r="Z7" s="703">
        <v>0</v>
      </c>
      <c r="AA7" s="703"/>
      <c r="AB7" s="703"/>
      <c r="AC7" s="703"/>
      <c r="AD7" s="704">
        <v>7653</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2569854</v>
      </c>
      <c r="BH7" s="644"/>
      <c r="BI7" s="644"/>
      <c r="BJ7" s="644"/>
      <c r="BK7" s="644"/>
      <c r="BL7" s="644"/>
      <c r="BM7" s="644"/>
      <c r="BN7" s="645"/>
      <c r="BO7" s="703">
        <v>45.4</v>
      </c>
      <c r="BP7" s="703"/>
      <c r="BQ7" s="703"/>
      <c r="BR7" s="703"/>
      <c r="BS7" s="704" t="s">
        <v>227</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6113456</v>
      </c>
      <c r="CS7" s="644"/>
      <c r="CT7" s="644"/>
      <c r="CU7" s="644"/>
      <c r="CV7" s="644"/>
      <c r="CW7" s="644"/>
      <c r="CX7" s="644"/>
      <c r="CY7" s="645"/>
      <c r="CZ7" s="703">
        <v>25.2</v>
      </c>
      <c r="DA7" s="703"/>
      <c r="DB7" s="703"/>
      <c r="DC7" s="703"/>
      <c r="DD7" s="649">
        <v>1569411</v>
      </c>
      <c r="DE7" s="644"/>
      <c r="DF7" s="644"/>
      <c r="DG7" s="644"/>
      <c r="DH7" s="644"/>
      <c r="DI7" s="644"/>
      <c r="DJ7" s="644"/>
      <c r="DK7" s="644"/>
      <c r="DL7" s="644"/>
      <c r="DM7" s="644"/>
      <c r="DN7" s="644"/>
      <c r="DO7" s="644"/>
      <c r="DP7" s="645"/>
      <c r="DQ7" s="649">
        <v>4260743</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29397</v>
      </c>
      <c r="S8" s="644"/>
      <c r="T8" s="644"/>
      <c r="U8" s="644"/>
      <c r="V8" s="644"/>
      <c r="W8" s="644"/>
      <c r="X8" s="644"/>
      <c r="Y8" s="645"/>
      <c r="Z8" s="703">
        <v>0.1</v>
      </c>
      <c r="AA8" s="703"/>
      <c r="AB8" s="703"/>
      <c r="AC8" s="703"/>
      <c r="AD8" s="704">
        <v>29397</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91128</v>
      </c>
      <c r="BH8" s="644"/>
      <c r="BI8" s="644"/>
      <c r="BJ8" s="644"/>
      <c r="BK8" s="644"/>
      <c r="BL8" s="644"/>
      <c r="BM8" s="644"/>
      <c r="BN8" s="645"/>
      <c r="BO8" s="703">
        <v>1.6</v>
      </c>
      <c r="BP8" s="703"/>
      <c r="BQ8" s="703"/>
      <c r="BR8" s="703"/>
      <c r="BS8" s="649" t="s">
        <v>227</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6229758</v>
      </c>
      <c r="CS8" s="644"/>
      <c r="CT8" s="644"/>
      <c r="CU8" s="644"/>
      <c r="CV8" s="644"/>
      <c r="CW8" s="644"/>
      <c r="CX8" s="644"/>
      <c r="CY8" s="645"/>
      <c r="CZ8" s="703">
        <v>25.7</v>
      </c>
      <c r="DA8" s="703"/>
      <c r="DB8" s="703"/>
      <c r="DC8" s="703"/>
      <c r="DD8" s="649">
        <v>8844</v>
      </c>
      <c r="DE8" s="644"/>
      <c r="DF8" s="644"/>
      <c r="DG8" s="644"/>
      <c r="DH8" s="644"/>
      <c r="DI8" s="644"/>
      <c r="DJ8" s="644"/>
      <c r="DK8" s="644"/>
      <c r="DL8" s="644"/>
      <c r="DM8" s="644"/>
      <c r="DN8" s="644"/>
      <c r="DO8" s="644"/>
      <c r="DP8" s="645"/>
      <c r="DQ8" s="649">
        <v>3234121</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34309</v>
      </c>
      <c r="S9" s="644"/>
      <c r="T9" s="644"/>
      <c r="U9" s="644"/>
      <c r="V9" s="644"/>
      <c r="W9" s="644"/>
      <c r="X9" s="644"/>
      <c r="Y9" s="645"/>
      <c r="Z9" s="703">
        <v>0.1</v>
      </c>
      <c r="AA9" s="703"/>
      <c r="AB9" s="703"/>
      <c r="AC9" s="703"/>
      <c r="AD9" s="704">
        <v>34309</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2130437</v>
      </c>
      <c r="BH9" s="644"/>
      <c r="BI9" s="644"/>
      <c r="BJ9" s="644"/>
      <c r="BK9" s="644"/>
      <c r="BL9" s="644"/>
      <c r="BM9" s="644"/>
      <c r="BN9" s="645"/>
      <c r="BO9" s="703">
        <v>37.6</v>
      </c>
      <c r="BP9" s="703"/>
      <c r="BQ9" s="703"/>
      <c r="BR9" s="703"/>
      <c r="BS9" s="649" t="s">
        <v>123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1850780</v>
      </c>
      <c r="CS9" s="644"/>
      <c r="CT9" s="644"/>
      <c r="CU9" s="644"/>
      <c r="CV9" s="644"/>
      <c r="CW9" s="644"/>
      <c r="CX9" s="644"/>
      <c r="CY9" s="645"/>
      <c r="CZ9" s="703">
        <v>7.6</v>
      </c>
      <c r="DA9" s="703"/>
      <c r="DB9" s="703"/>
      <c r="DC9" s="703"/>
      <c r="DD9" s="649">
        <v>24581</v>
      </c>
      <c r="DE9" s="644"/>
      <c r="DF9" s="644"/>
      <c r="DG9" s="644"/>
      <c r="DH9" s="644"/>
      <c r="DI9" s="644"/>
      <c r="DJ9" s="644"/>
      <c r="DK9" s="644"/>
      <c r="DL9" s="644"/>
      <c r="DM9" s="644"/>
      <c r="DN9" s="644"/>
      <c r="DO9" s="644"/>
      <c r="DP9" s="645"/>
      <c r="DQ9" s="649">
        <v>1674995</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123459</v>
      </c>
      <c r="BH10" s="644"/>
      <c r="BI10" s="644"/>
      <c r="BJ10" s="644"/>
      <c r="BK10" s="644"/>
      <c r="BL10" s="644"/>
      <c r="BM10" s="644"/>
      <c r="BN10" s="645"/>
      <c r="BO10" s="703">
        <v>2.2000000000000002</v>
      </c>
      <c r="BP10" s="703"/>
      <c r="BQ10" s="703"/>
      <c r="BR10" s="703"/>
      <c r="BS10" s="649" t="s">
        <v>227</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2600</v>
      </c>
      <c r="CS10" s="644"/>
      <c r="CT10" s="644"/>
      <c r="CU10" s="644"/>
      <c r="CV10" s="644"/>
      <c r="CW10" s="644"/>
      <c r="CX10" s="644"/>
      <c r="CY10" s="645"/>
      <c r="CZ10" s="703">
        <v>0</v>
      </c>
      <c r="DA10" s="703"/>
      <c r="DB10" s="703"/>
      <c r="DC10" s="703"/>
      <c r="DD10" s="649" t="s">
        <v>227</v>
      </c>
      <c r="DE10" s="644"/>
      <c r="DF10" s="644"/>
      <c r="DG10" s="644"/>
      <c r="DH10" s="644"/>
      <c r="DI10" s="644"/>
      <c r="DJ10" s="644"/>
      <c r="DK10" s="644"/>
      <c r="DL10" s="644"/>
      <c r="DM10" s="644"/>
      <c r="DN10" s="644"/>
      <c r="DO10" s="644"/>
      <c r="DP10" s="645"/>
      <c r="DQ10" s="649">
        <v>1300</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227</v>
      </c>
      <c r="AA11" s="703"/>
      <c r="AB11" s="703"/>
      <c r="AC11" s="703"/>
      <c r="AD11" s="704" t="s">
        <v>123</v>
      </c>
      <c r="AE11" s="704"/>
      <c r="AF11" s="704"/>
      <c r="AG11" s="704"/>
      <c r="AH11" s="704"/>
      <c r="AI11" s="704"/>
      <c r="AJ11" s="704"/>
      <c r="AK11" s="704"/>
      <c r="AL11" s="646" t="s">
        <v>227</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224830</v>
      </c>
      <c r="BH11" s="644"/>
      <c r="BI11" s="644"/>
      <c r="BJ11" s="644"/>
      <c r="BK11" s="644"/>
      <c r="BL11" s="644"/>
      <c r="BM11" s="644"/>
      <c r="BN11" s="645"/>
      <c r="BO11" s="703">
        <v>4</v>
      </c>
      <c r="BP11" s="703"/>
      <c r="BQ11" s="703"/>
      <c r="BR11" s="703"/>
      <c r="BS11" s="649" t="s">
        <v>123</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940199</v>
      </c>
      <c r="CS11" s="644"/>
      <c r="CT11" s="644"/>
      <c r="CU11" s="644"/>
      <c r="CV11" s="644"/>
      <c r="CW11" s="644"/>
      <c r="CX11" s="644"/>
      <c r="CY11" s="645"/>
      <c r="CZ11" s="703">
        <v>3.9</v>
      </c>
      <c r="DA11" s="703"/>
      <c r="DB11" s="703"/>
      <c r="DC11" s="703"/>
      <c r="DD11" s="649">
        <v>32476</v>
      </c>
      <c r="DE11" s="644"/>
      <c r="DF11" s="644"/>
      <c r="DG11" s="644"/>
      <c r="DH11" s="644"/>
      <c r="DI11" s="644"/>
      <c r="DJ11" s="644"/>
      <c r="DK11" s="644"/>
      <c r="DL11" s="644"/>
      <c r="DM11" s="644"/>
      <c r="DN11" s="644"/>
      <c r="DO11" s="644"/>
      <c r="DP11" s="645"/>
      <c r="DQ11" s="649">
        <v>645958</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830423</v>
      </c>
      <c r="S12" s="644"/>
      <c r="T12" s="644"/>
      <c r="U12" s="644"/>
      <c r="V12" s="644"/>
      <c r="W12" s="644"/>
      <c r="X12" s="644"/>
      <c r="Y12" s="645"/>
      <c r="Z12" s="703">
        <v>3.3</v>
      </c>
      <c r="AA12" s="703"/>
      <c r="AB12" s="703"/>
      <c r="AC12" s="703"/>
      <c r="AD12" s="704">
        <v>830423</v>
      </c>
      <c r="AE12" s="704"/>
      <c r="AF12" s="704"/>
      <c r="AG12" s="704"/>
      <c r="AH12" s="704"/>
      <c r="AI12" s="704"/>
      <c r="AJ12" s="704"/>
      <c r="AK12" s="704"/>
      <c r="AL12" s="646">
        <v>6.2</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2616292</v>
      </c>
      <c r="BH12" s="644"/>
      <c r="BI12" s="644"/>
      <c r="BJ12" s="644"/>
      <c r="BK12" s="644"/>
      <c r="BL12" s="644"/>
      <c r="BM12" s="644"/>
      <c r="BN12" s="645"/>
      <c r="BO12" s="703">
        <v>46.2</v>
      </c>
      <c r="BP12" s="703"/>
      <c r="BQ12" s="703"/>
      <c r="BR12" s="703"/>
      <c r="BS12" s="649" t="s">
        <v>123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153568</v>
      </c>
      <c r="CS12" s="644"/>
      <c r="CT12" s="644"/>
      <c r="CU12" s="644"/>
      <c r="CV12" s="644"/>
      <c r="CW12" s="644"/>
      <c r="CX12" s="644"/>
      <c r="CY12" s="645"/>
      <c r="CZ12" s="703">
        <v>0.6</v>
      </c>
      <c r="DA12" s="703"/>
      <c r="DB12" s="703"/>
      <c r="DC12" s="703"/>
      <c r="DD12" s="649">
        <v>15215</v>
      </c>
      <c r="DE12" s="644"/>
      <c r="DF12" s="644"/>
      <c r="DG12" s="644"/>
      <c r="DH12" s="644"/>
      <c r="DI12" s="644"/>
      <c r="DJ12" s="644"/>
      <c r="DK12" s="644"/>
      <c r="DL12" s="644"/>
      <c r="DM12" s="644"/>
      <c r="DN12" s="644"/>
      <c r="DO12" s="644"/>
      <c r="DP12" s="645"/>
      <c r="DQ12" s="649">
        <v>129654</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61698</v>
      </c>
      <c r="S13" s="644"/>
      <c r="T13" s="644"/>
      <c r="U13" s="644"/>
      <c r="V13" s="644"/>
      <c r="W13" s="644"/>
      <c r="X13" s="644"/>
      <c r="Y13" s="645"/>
      <c r="Z13" s="703">
        <v>0.2</v>
      </c>
      <c r="AA13" s="703"/>
      <c r="AB13" s="703"/>
      <c r="AC13" s="703"/>
      <c r="AD13" s="704">
        <v>61698</v>
      </c>
      <c r="AE13" s="704"/>
      <c r="AF13" s="704"/>
      <c r="AG13" s="704"/>
      <c r="AH13" s="704"/>
      <c r="AI13" s="704"/>
      <c r="AJ13" s="704"/>
      <c r="AK13" s="704"/>
      <c r="AL13" s="646">
        <v>0.5</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2602348</v>
      </c>
      <c r="BH13" s="644"/>
      <c r="BI13" s="644"/>
      <c r="BJ13" s="644"/>
      <c r="BK13" s="644"/>
      <c r="BL13" s="644"/>
      <c r="BM13" s="644"/>
      <c r="BN13" s="645"/>
      <c r="BO13" s="703">
        <v>46</v>
      </c>
      <c r="BP13" s="703"/>
      <c r="BQ13" s="703"/>
      <c r="BR13" s="703"/>
      <c r="BS13" s="649" t="s">
        <v>123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1429622</v>
      </c>
      <c r="CS13" s="644"/>
      <c r="CT13" s="644"/>
      <c r="CU13" s="644"/>
      <c r="CV13" s="644"/>
      <c r="CW13" s="644"/>
      <c r="CX13" s="644"/>
      <c r="CY13" s="645"/>
      <c r="CZ13" s="703">
        <v>5.9</v>
      </c>
      <c r="DA13" s="703"/>
      <c r="DB13" s="703"/>
      <c r="DC13" s="703"/>
      <c r="DD13" s="649">
        <v>1073541</v>
      </c>
      <c r="DE13" s="644"/>
      <c r="DF13" s="644"/>
      <c r="DG13" s="644"/>
      <c r="DH13" s="644"/>
      <c r="DI13" s="644"/>
      <c r="DJ13" s="644"/>
      <c r="DK13" s="644"/>
      <c r="DL13" s="644"/>
      <c r="DM13" s="644"/>
      <c r="DN13" s="644"/>
      <c r="DO13" s="644"/>
      <c r="DP13" s="645"/>
      <c r="DQ13" s="649">
        <v>590397</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162708</v>
      </c>
      <c r="BH14" s="644"/>
      <c r="BI14" s="644"/>
      <c r="BJ14" s="644"/>
      <c r="BK14" s="644"/>
      <c r="BL14" s="644"/>
      <c r="BM14" s="644"/>
      <c r="BN14" s="645"/>
      <c r="BO14" s="703">
        <v>2.9</v>
      </c>
      <c r="BP14" s="703"/>
      <c r="BQ14" s="703"/>
      <c r="BR14" s="703"/>
      <c r="BS14" s="649" t="s">
        <v>123</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1091405</v>
      </c>
      <c r="CS14" s="644"/>
      <c r="CT14" s="644"/>
      <c r="CU14" s="644"/>
      <c r="CV14" s="644"/>
      <c r="CW14" s="644"/>
      <c r="CX14" s="644"/>
      <c r="CY14" s="645"/>
      <c r="CZ14" s="703">
        <v>4.5</v>
      </c>
      <c r="DA14" s="703"/>
      <c r="DB14" s="703"/>
      <c r="DC14" s="703"/>
      <c r="DD14" s="649">
        <v>54806</v>
      </c>
      <c r="DE14" s="644"/>
      <c r="DF14" s="644"/>
      <c r="DG14" s="644"/>
      <c r="DH14" s="644"/>
      <c r="DI14" s="644"/>
      <c r="DJ14" s="644"/>
      <c r="DK14" s="644"/>
      <c r="DL14" s="644"/>
      <c r="DM14" s="644"/>
      <c r="DN14" s="644"/>
      <c r="DO14" s="644"/>
      <c r="DP14" s="645"/>
      <c r="DQ14" s="649">
        <v>1033136</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106562</v>
      </c>
      <c r="S15" s="644"/>
      <c r="T15" s="644"/>
      <c r="U15" s="644"/>
      <c r="V15" s="644"/>
      <c r="W15" s="644"/>
      <c r="X15" s="644"/>
      <c r="Y15" s="645"/>
      <c r="Z15" s="703">
        <v>0.4</v>
      </c>
      <c r="AA15" s="703"/>
      <c r="AB15" s="703"/>
      <c r="AC15" s="703"/>
      <c r="AD15" s="704">
        <v>106562</v>
      </c>
      <c r="AE15" s="704"/>
      <c r="AF15" s="704"/>
      <c r="AG15" s="704"/>
      <c r="AH15" s="704"/>
      <c r="AI15" s="704"/>
      <c r="AJ15" s="704"/>
      <c r="AK15" s="704"/>
      <c r="AL15" s="646">
        <v>0.8</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308597</v>
      </c>
      <c r="BH15" s="644"/>
      <c r="BI15" s="644"/>
      <c r="BJ15" s="644"/>
      <c r="BK15" s="644"/>
      <c r="BL15" s="644"/>
      <c r="BM15" s="644"/>
      <c r="BN15" s="645"/>
      <c r="BO15" s="703">
        <v>5.4</v>
      </c>
      <c r="BP15" s="703"/>
      <c r="BQ15" s="703"/>
      <c r="BR15" s="703"/>
      <c r="BS15" s="649" t="s">
        <v>123</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3690943</v>
      </c>
      <c r="CS15" s="644"/>
      <c r="CT15" s="644"/>
      <c r="CU15" s="644"/>
      <c r="CV15" s="644"/>
      <c r="CW15" s="644"/>
      <c r="CX15" s="644"/>
      <c r="CY15" s="645"/>
      <c r="CZ15" s="703">
        <v>15.2</v>
      </c>
      <c r="DA15" s="703"/>
      <c r="DB15" s="703"/>
      <c r="DC15" s="703"/>
      <c r="DD15" s="649">
        <v>1007102</v>
      </c>
      <c r="DE15" s="644"/>
      <c r="DF15" s="644"/>
      <c r="DG15" s="644"/>
      <c r="DH15" s="644"/>
      <c r="DI15" s="644"/>
      <c r="DJ15" s="644"/>
      <c r="DK15" s="644"/>
      <c r="DL15" s="644"/>
      <c r="DM15" s="644"/>
      <c r="DN15" s="644"/>
      <c r="DO15" s="644"/>
      <c r="DP15" s="645"/>
      <c r="DQ15" s="649">
        <v>2449518</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227</v>
      </c>
      <c r="AA16" s="703"/>
      <c r="AB16" s="703"/>
      <c r="AC16" s="703"/>
      <c r="AD16" s="704" t="s">
        <v>123</v>
      </c>
      <c r="AE16" s="704"/>
      <c r="AF16" s="704"/>
      <c r="AG16" s="704"/>
      <c r="AH16" s="704"/>
      <c r="AI16" s="704"/>
      <c r="AJ16" s="704"/>
      <c r="AK16" s="704"/>
      <c r="AL16" s="646" t="s">
        <v>227</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v>5512</v>
      </c>
      <c r="BH16" s="644"/>
      <c r="BI16" s="644"/>
      <c r="BJ16" s="644"/>
      <c r="BK16" s="644"/>
      <c r="BL16" s="644"/>
      <c r="BM16" s="644"/>
      <c r="BN16" s="645"/>
      <c r="BO16" s="703">
        <v>0.1</v>
      </c>
      <c r="BP16" s="703"/>
      <c r="BQ16" s="703"/>
      <c r="BR16" s="703"/>
      <c r="BS16" s="649" t="s">
        <v>123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2397</v>
      </c>
      <c r="CS16" s="644"/>
      <c r="CT16" s="644"/>
      <c r="CU16" s="644"/>
      <c r="CV16" s="644"/>
      <c r="CW16" s="644"/>
      <c r="CX16" s="644"/>
      <c r="CY16" s="645"/>
      <c r="CZ16" s="703">
        <v>0</v>
      </c>
      <c r="DA16" s="703"/>
      <c r="DB16" s="703"/>
      <c r="DC16" s="703"/>
      <c r="DD16" s="649" t="s">
        <v>227</v>
      </c>
      <c r="DE16" s="644"/>
      <c r="DF16" s="644"/>
      <c r="DG16" s="644"/>
      <c r="DH16" s="644"/>
      <c r="DI16" s="644"/>
      <c r="DJ16" s="644"/>
      <c r="DK16" s="644"/>
      <c r="DL16" s="644"/>
      <c r="DM16" s="644"/>
      <c r="DN16" s="644"/>
      <c r="DO16" s="644"/>
      <c r="DP16" s="645"/>
      <c r="DQ16" s="649">
        <v>1889</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16628</v>
      </c>
      <c r="S17" s="644"/>
      <c r="T17" s="644"/>
      <c r="U17" s="644"/>
      <c r="V17" s="644"/>
      <c r="W17" s="644"/>
      <c r="X17" s="644"/>
      <c r="Y17" s="645"/>
      <c r="Z17" s="703">
        <v>0.1</v>
      </c>
      <c r="AA17" s="703"/>
      <c r="AB17" s="703"/>
      <c r="AC17" s="703"/>
      <c r="AD17" s="704">
        <v>16628</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2553755</v>
      </c>
      <c r="CS17" s="644"/>
      <c r="CT17" s="644"/>
      <c r="CU17" s="644"/>
      <c r="CV17" s="644"/>
      <c r="CW17" s="644"/>
      <c r="CX17" s="644"/>
      <c r="CY17" s="645"/>
      <c r="CZ17" s="703">
        <v>10.5</v>
      </c>
      <c r="DA17" s="703"/>
      <c r="DB17" s="703"/>
      <c r="DC17" s="703"/>
      <c r="DD17" s="649" t="s">
        <v>123</v>
      </c>
      <c r="DE17" s="644"/>
      <c r="DF17" s="644"/>
      <c r="DG17" s="644"/>
      <c r="DH17" s="644"/>
      <c r="DI17" s="644"/>
      <c r="DJ17" s="644"/>
      <c r="DK17" s="644"/>
      <c r="DL17" s="644"/>
      <c r="DM17" s="644"/>
      <c r="DN17" s="644"/>
      <c r="DO17" s="644"/>
      <c r="DP17" s="645"/>
      <c r="DQ17" s="649">
        <v>2468271</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6866199</v>
      </c>
      <c r="S18" s="644"/>
      <c r="T18" s="644"/>
      <c r="U18" s="644"/>
      <c r="V18" s="644"/>
      <c r="W18" s="644"/>
      <c r="X18" s="644"/>
      <c r="Y18" s="645"/>
      <c r="Z18" s="703">
        <v>26.9</v>
      </c>
      <c r="AA18" s="703"/>
      <c r="AB18" s="703"/>
      <c r="AC18" s="703"/>
      <c r="AD18" s="704">
        <v>6319638</v>
      </c>
      <c r="AE18" s="704"/>
      <c r="AF18" s="704"/>
      <c r="AG18" s="704"/>
      <c r="AH18" s="704"/>
      <c r="AI18" s="704"/>
      <c r="AJ18" s="704"/>
      <c r="AK18" s="704"/>
      <c r="AL18" s="646">
        <v>47.2</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227</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6319638</v>
      </c>
      <c r="S19" s="644"/>
      <c r="T19" s="644"/>
      <c r="U19" s="644"/>
      <c r="V19" s="644"/>
      <c r="W19" s="644"/>
      <c r="X19" s="644"/>
      <c r="Y19" s="645"/>
      <c r="Z19" s="703">
        <v>24.7</v>
      </c>
      <c r="AA19" s="703"/>
      <c r="AB19" s="703"/>
      <c r="AC19" s="703"/>
      <c r="AD19" s="704">
        <v>6319638</v>
      </c>
      <c r="AE19" s="704"/>
      <c r="AF19" s="704"/>
      <c r="AG19" s="704"/>
      <c r="AH19" s="704"/>
      <c r="AI19" s="704"/>
      <c r="AJ19" s="704"/>
      <c r="AK19" s="704"/>
      <c r="AL19" s="646">
        <v>47.2</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123</v>
      </c>
      <c r="BH19" s="644"/>
      <c r="BI19" s="644"/>
      <c r="BJ19" s="644"/>
      <c r="BK19" s="644"/>
      <c r="BL19" s="644"/>
      <c r="BM19" s="644"/>
      <c r="BN19" s="645"/>
      <c r="BO19" s="703" t="s">
        <v>227</v>
      </c>
      <c r="BP19" s="703"/>
      <c r="BQ19" s="703"/>
      <c r="BR19" s="703"/>
      <c r="BS19" s="649" t="s">
        <v>227</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546561</v>
      </c>
      <c r="S20" s="644"/>
      <c r="T20" s="644"/>
      <c r="U20" s="644"/>
      <c r="V20" s="644"/>
      <c r="W20" s="644"/>
      <c r="X20" s="644"/>
      <c r="Y20" s="645"/>
      <c r="Z20" s="703">
        <v>2.1</v>
      </c>
      <c r="AA20" s="703"/>
      <c r="AB20" s="703"/>
      <c r="AC20" s="703"/>
      <c r="AD20" s="704" t="s">
        <v>227</v>
      </c>
      <c r="AE20" s="704"/>
      <c r="AF20" s="704"/>
      <c r="AG20" s="704"/>
      <c r="AH20" s="704"/>
      <c r="AI20" s="704"/>
      <c r="AJ20" s="704"/>
      <c r="AK20" s="704"/>
      <c r="AL20" s="646" t="s">
        <v>123</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123</v>
      </c>
      <c r="BH20" s="644"/>
      <c r="BI20" s="644"/>
      <c r="BJ20" s="644"/>
      <c r="BK20" s="644"/>
      <c r="BL20" s="644"/>
      <c r="BM20" s="644"/>
      <c r="BN20" s="645"/>
      <c r="BO20" s="703" t="s">
        <v>123</v>
      </c>
      <c r="BP20" s="703"/>
      <c r="BQ20" s="703"/>
      <c r="BR20" s="703"/>
      <c r="BS20" s="649" t="s">
        <v>123</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24277073</v>
      </c>
      <c r="CS20" s="644"/>
      <c r="CT20" s="644"/>
      <c r="CU20" s="644"/>
      <c r="CV20" s="644"/>
      <c r="CW20" s="644"/>
      <c r="CX20" s="644"/>
      <c r="CY20" s="645"/>
      <c r="CZ20" s="703">
        <v>100</v>
      </c>
      <c r="DA20" s="703"/>
      <c r="DB20" s="703"/>
      <c r="DC20" s="703"/>
      <c r="DD20" s="649">
        <v>3786408</v>
      </c>
      <c r="DE20" s="644"/>
      <c r="DF20" s="644"/>
      <c r="DG20" s="644"/>
      <c r="DH20" s="644"/>
      <c r="DI20" s="644"/>
      <c r="DJ20" s="644"/>
      <c r="DK20" s="644"/>
      <c r="DL20" s="644"/>
      <c r="DM20" s="644"/>
      <c r="DN20" s="644"/>
      <c r="DO20" s="644"/>
      <c r="DP20" s="645"/>
      <c r="DQ20" s="649">
        <v>16708572</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13883229</v>
      </c>
      <c r="S22" s="644"/>
      <c r="T22" s="644"/>
      <c r="U22" s="644"/>
      <c r="V22" s="644"/>
      <c r="W22" s="644"/>
      <c r="X22" s="644"/>
      <c r="Y22" s="645"/>
      <c r="Z22" s="703">
        <v>54.4</v>
      </c>
      <c r="AA22" s="703"/>
      <c r="AB22" s="703"/>
      <c r="AC22" s="703"/>
      <c r="AD22" s="704">
        <v>13336668</v>
      </c>
      <c r="AE22" s="704"/>
      <c r="AF22" s="704"/>
      <c r="AG22" s="704"/>
      <c r="AH22" s="704"/>
      <c r="AI22" s="704"/>
      <c r="AJ22" s="704"/>
      <c r="AK22" s="704"/>
      <c r="AL22" s="646">
        <v>99.6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9107</v>
      </c>
      <c r="S23" s="644"/>
      <c r="T23" s="644"/>
      <c r="U23" s="644"/>
      <c r="V23" s="644"/>
      <c r="W23" s="644"/>
      <c r="X23" s="644"/>
      <c r="Y23" s="645"/>
      <c r="Z23" s="703">
        <v>0</v>
      </c>
      <c r="AA23" s="703"/>
      <c r="AB23" s="703"/>
      <c r="AC23" s="703"/>
      <c r="AD23" s="704">
        <v>9107</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108431</v>
      </c>
      <c r="S24" s="644"/>
      <c r="T24" s="644"/>
      <c r="U24" s="644"/>
      <c r="V24" s="644"/>
      <c r="W24" s="644"/>
      <c r="X24" s="644"/>
      <c r="Y24" s="645"/>
      <c r="Z24" s="703">
        <v>0.4</v>
      </c>
      <c r="AA24" s="703"/>
      <c r="AB24" s="703"/>
      <c r="AC24" s="703"/>
      <c r="AD24" s="704">
        <v>2093</v>
      </c>
      <c r="AE24" s="704"/>
      <c r="AF24" s="704"/>
      <c r="AG24" s="704"/>
      <c r="AH24" s="704"/>
      <c r="AI24" s="704"/>
      <c r="AJ24" s="704"/>
      <c r="AK24" s="704"/>
      <c r="AL24" s="646">
        <v>0</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9483650</v>
      </c>
      <c r="CS24" s="707"/>
      <c r="CT24" s="707"/>
      <c r="CU24" s="707"/>
      <c r="CV24" s="707"/>
      <c r="CW24" s="707"/>
      <c r="CX24" s="707"/>
      <c r="CY24" s="753"/>
      <c r="CZ24" s="754">
        <v>39.1</v>
      </c>
      <c r="DA24" s="723"/>
      <c r="DB24" s="723"/>
      <c r="DC24" s="757"/>
      <c r="DD24" s="752">
        <v>6816038</v>
      </c>
      <c r="DE24" s="707"/>
      <c r="DF24" s="707"/>
      <c r="DG24" s="707"/>
      <c r="DH24" s="707"/>
      <c r="DI24" s="707"/>
      <c r="DJ24" s="707"/>
      <c r="DK24" s="753"/>
      <c r="DL24" s="752">
        <v>6783239</v>
      </c>
      <c r="DM24" s="707"/>
      <c r="DN24" s="707"/>
      <c r="DO24" s="707"/>
      <c r="DP24" s="707"/>
      <c r="DQ24" s="707"/>
      <c r="DR24" s="707"/>
      <c r="DS24" s="707"/>
      <c r="DT24" s="707"/>
      <c r="DU24" s="707"/>
      <c r="DV24" s="753"/>
      <c r="DW24" s="754">
        <v>47.9</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258111</v>
      </c>
      <c r="S25" s="644"/>
      <c r="T25" s="644"/>
      <c r="U25" s="644"/>
      <c r="V25" s="644"/>
      <c r="W25" s="644"/>
      <c r="X25" s="644"/>
      <c r="Y25" s="645"/>
      <c r="Z25" s="703">
        <v>1</v>
      </c>
      <c r="AA25" s="703"/>
      <c r="AB25" s="703"/>
      <c r="AC25" s="703"/>
      <c r="AD25" s="704">
        <v>22034</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227</v>
      </c>
      <c r="BP25" s="703"/>
      <c r="BQ25" s="703"/>
      <c r="BR25" s="703"/>
      <c r="BS25" s="649" t="s">
        <v>123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3632739</v>
      </c>
      <c r="CS25" s="642"/>
      <c r="CT25" s="642"/>
      <c r="CU25" s="642"/>
      <c r="CV25" s="642"/>
      <c r="CW25" s="642"/>
      <c r="CX25" s="642"/>
      <c r="CY25" s="643"/>
      <c r="CZ25" s="646">
        <v>15</v>
      </c>
      <c r="DA25" s="675"/>
      <c r="DB25" s="675"/>
      <c r="DC25" s="676"/>
      <c r="DD25" s="649">
        <v>3317557</v>
      </c>
      <c r="DE25" s="642"/>
      <c r="DF25" s="642"/>
      <c r="DG25" s="642"/>
      <c r="DH25" s="642"/>
      <c r="DI25" s="642"/>
      <c r="DJ25" s="642"/>
      <c r="DK25" s="643"/>
      <c r="DL25" s="649">
        <v>3304894</v>
      </c>
      <c r="DM25" s="642"/>
      <c r="DN25" s="642"/>
      <c r="DO25" s="642"/>
      <c r="DP25" s="642"/>
      <c r="DQ25" s="642"/>
      <c r="DR25" s="642"/>
      <c r="DS25" s="642"/>
      <c r="DT25" s="642"/>
      <c r="DU25" s="642"/>
      <c r="DV25" s="643"/>
      <c r="DW25" s="646">
        <v>23.3</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77967</v>
      </c>
      <c r="S26" s="644"/>
      <c r="T26" s="644"/>
      <c r="U26" s="644"/>
      <c r="V26" s="644"/>
      <c r="W26" s="644"/>
      <c r="X26" s="644"/>
      <c r="Y26" s="645"/>
      <c r="Z26" s="703">
        <v>0.3</v>
      </c>
      <c r="AA26" s="703"/>
      <c r="AB26" s="703"/>
      <c r="AC26" s="703"/>
      <c r="AD26" s="704">
        <v>998</v>
      </c>
      <c r="AE26" s="704"/>
      <c r="AF26" s="704"/>
      <c r="AG26" s="704"/>
      <c r="AH26" s="704"/>
      <c r="AI26" s="704"/>
      <c r="AJ26" s="704"/>
      <c r="AK26" s="704"/>
      <c r="AL26" s="646">
        <v>0</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123</v>
      </c>
      <c r="BP26" s="703"/>
      <c r="BQ26" s="703"/>
      <c r="BR26" s="703"/>
      <c r="BS26" s="649" t="s">
        <v>227</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2331231</v>
      </c>
      <c r="CS26" s="644"/>
      <c r="CT26" s="644"/>
      <c r="CU26" s="644"/>
      <c r="CV26" s="644"/>
      <c r="CW26" s="644"/>
      <c r="CX26" s="644"/>
      <c r="CY26" s="645"/>
      <c r="CZ26" s="646">
        <v>9.6</v>
      </c>
      <c r="DA26" s="675"/>
      <c r="DB26" s="675"/>
      <c r="DC26" s="676"/>
      <c r="DD26" s="649">
        <v>2074553</v>
      </c>
      <c r="DE26" s="644"/>
      <c r="DF26" s="644"/>
      <c r="DG26" s="644"/>
      <c r="DH26" s="644"/>
      <c r="DI26" s="644"/>
      <c r="DJ26" s="644"/>
      <c r="DK26" s="645"/>
      <c r="DL26" s="649" t="s">
        <v>227</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2463402</v>
      </c>
      <c r="S27" s="644"/>
      <c r="T27" s="644"/>
      <c r="U27" s="644"/>
      <c r="V27" s="644"/>
      <c r="W27" s="644"/>
      <c r="X27" s="644"/>
      <c r="Y27" s="645"/>
      <c r="Z27" s="703">
        <v>9.6</v>
      </c>
      <c r="AA27" s="703"/>
      <c r="AB27" s="703"/>
      <c r="AC27" s="703"/>
      <c r="AD27" s="704" t="s">
        <v>123</v>
      </c>
      <c r="AE27" s="704"/>
      <c r="AF27" s="704"/>
      <c r="AG27" s="704"/>
      <c r="AH27" s="704"/>
      <c r="AI27" s="704"/>
      <c r="AJ27" s="704"/>
      <c r="AK27" s="704"/>
      <c r="AL27" s="646" t="s">
        <v>123</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5662963</v>
      </c>
      <c r="BH27" s="644"/>
      <c r="BI27" s="644"/>
      <c r="BJ27" s="644"/>
      <c r="BK27" s="644"/>
      <c r="BL27" s="644"/>
      <c r="BM27" s="644"/>
      <c r="BN27" s="645"/>
      <c r="BO27" s="703">
        <v>100</v>
      </c>
      <c r="BP27" s="703"/>
      <c r="BQ27" s="703"/>
      <c r="BR27" s="703"/>
      <c r="BS27" s="649" t="s">
        <v>227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3297156</v>
      </c>
      <c r="CS27" s="642"/>
      <c r="CT27" s="642"/>
      <c r="CU27" s="642"/>
      <c r="CV27" s="642"/>
      <c r="CW27" s="642"/>
      <c r="CX27" s="642"/>
      <c r="CY27" s="643"/>
      <c r="CZ27" s="646">
        <v>13.6</v>
      </c>
      <c r="DA27" s="675"/>
      <c r="DB27" s="675"/>
      <c r="DC27" s="676"/>
      <c r="DD27" s="649">
        <v>1030210</v>
      </c>
      <c r="DE27" s="642"/>
      <c r="DF27" s="642"/>
      <c r="DG27" s="642"/>
      <c r="DH27" s="642"/>
      <c r="DI27" s="642"/>
      <c r="DJ27" s="642"/>
      <c r="DK27" s="643"/>
      <c r="DL27" s="649">
        <v>1010074</v>
      </c>
      <c r="DM27" s="642"/>
      <c r="DN27" s="642"/>
      <c r="DO27" s="642"/>
      <c r="DP27" s="642"/>
      <c r="DQ27" s="642"/>
      <c r="DR27" s="642"/>
      <c r="DS27" s="642"/>
      <c r="DT27" s="642"/>
      <c r="DU27" s="642"/>
      <c r="DV27" s="643"/>
      <c r="DW27" s="646">
        <v>7.1</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227</v>
      </c>
      <c r="AA28" s="703"/>
      <c r="AB28" s="703"/>
      <c r="AC28" s="703"/>
      <c r="AD28" s="704" t="s">
        <v>123</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2553755</v>
      </c>
      <c r="CS28" s="644"/>
      <c r="CT28" s="644"/>
      <c r="CU28" s="644"/>
      <c r="CV28" s="644"/>
      <c r="CW28" s="644"/>
      <c r="CX28" s="644"/>
      <c r="CY28" s="645"/>
      <c r="CZ28" s="646">
        <v>10.5</v>
      </c>
      <c r="DA28" s="675"/>
      <c r="DB28" s="675"/>
      <c r="DC28" s="676"/>
      <c r="DD28" s="649">
        <v>2468271</v>
      </c>
      <c r="DE28" s="644"/>
      <c r="DF28" s="644"/>
      <c r="DG28" s="644"/>
      <c r="DH28" s="644"/>
      <c r="DI28" s="644"/>
      <c r="DJ28" s="644"/>
      <c r="DK28" s="645"/>
      <c r="DL28" s="649">
        <v>2468271</v>
      </c>
      <c r="DM28" s="644"/>
      <c r="DN28" s="644"/>
      <c r="DO28" s="644"/>
      <c r="DP28" s="644"/>
      <c r="DQ28" s="644"/>
      <c r="DR28" s="644"/>
      <c r="DS28" s="644"/>
      <c r="DT28" s="644"/>
      <c r="DU28" s="644"/>
      <c r="DV28" s="645"/>
      <c r="DW28" s="646">
        <v>17.399999999999999</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1321673</v>
      </c>
      <c r="S29" s="644"/>
      <c r="T29" s="644"/>
      <c r="U29" s="644"/>
      <c r="V29" s="644"/>
      <c r="W29" s="644"/>
      <c r="X29" s="644"/>
      <c r="Y29" s="645"/>
      <c r="Z29" s="703">
        <v>5.2</v>
      </c>
      <c r="AA29" s="703"/>
      <c r="AB29" s="703"/>
      <c r="AC29" s="703"/>
      <c r="AD29" s="704" t="s">
        <v>227</v>
      </c>
      <c r="AE29" s="704"/>
      <c r="AF29" s="704"/>
      <c r="AG29" s="704"/>
      <c r="AH29" s="704"/>
      <c r="AI29" s="704"/>
      <c r="AJ29" s="704"/>
      <c r="AK29" s="704"/>
      <c r="AL29" s="646" t="s">
        <v>123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2553755</v>
      </c>
      <c r="CS29" s="642"/>
      <c r="CT29" s="642"/>
      <c r="CU29" s="642"/>
      <c r="CV29" s="642"/>
      <c r="CW29" s="642"/>
      <c r="CX29" s="642"/>
      <c r="CY29" s="643"/>
      <c r="CZ29" s="646">
        <v>10.5</v>
      </c>
      <c r="DA29" s="675"/>
      <c r="DB29" s="675"/>
      <c r="DC29" s="676"/>
      <c r="DD29" s="649">
        <v>2468271</v>
      </c>
      <c r="DE29" s="642"/>
      <c r="DF29" s="642"/>
      <c r="DG29" s="642"/>
      <c r="DH29" s="642"/>
      <c r="DI29" s="642"/>
      <c r="DJ29" s="642"/>
      <c r="DK29" s="643"/>
      <c r="DL29" s="649">
        <v>2468271</v>
      </c>
      <c r="DM29" s="642"/>
      <c r="DN29" s="642"/>
      <c r="DO29" s="642"/>
      <c r="DP29" s="642"/>
      <c r="DQ29" s="642"/>
      <c r="DR29" s="642"/>
      <c r="DS29" s="642"/>
      <c r="DT29" s="642"/>
      <c r="DU29" s="642"/>
      <c r="DV29" s="643"/>
      <c r="DW29" s="646">
        <v>17.399999999999999</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80346</v>
      </c>
      <c r="S30" s="644"/>
      <c r="T30" s="644"/>
      <c r="U30" s="644"/>
      <c r="V30" s="644"/>
      <c r="W30" s="644"/>
      <c r="X30" s="644"/>
      <c r="Y30" s="645"/>
      <c r="Z30" s="703">
        <v>0.3</v>
      </c>
      <c r="AA30" s="703"/>
      <c r="AB30" s="703"/>
      <c r="AC30" s="703"/>
      <c r="AD30" s="704" t="s">
        <v>123</v>
      </c>
      <c r="AE30" s="704"/>
      <c r="AF30" s="704"/>
      <c r="AG30" s="704"/>
      <c r="AH30" s="704"/>
      <c r="AI30" s="704"/>
      <c r="AJ30" s="704"/>
      <c r="AK30" s="704"/>
      <c r="AL30" s="646" t="s">
        <v>227</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97.5</v>
      </c>
      <c r="BH30" s="722"/>
      <c r="BI30" s="722"/>
      <c r="BJ30" s="722"/>
      <c r="BK30" s="722"/>
      <c r="BL30" s="722"/>
      <c r="BM30" s="723">
        <v>89.7</v>
      </c>
      <c r="BN30" s="722"/>
      <c r="BO30" s="722"/>
      <c r="BP30" s="722"/>
      <c r="BQ30" s="724"/>
      <c r="BR30" s="721">
        <v>97.3</v>
      </c>
      <c r="BS30" s="722"/>
      <c r="BT30" s="722"/>
      <c r="BU30" s="722"/>
      <c r="BV30" s="722"/>
      <c r="BW30" s="722"/>
      <c r="BX30" s="723">
        <v>88.5</v>
      </c>
      <c r="BY30" s="722"/>
      <c r="BZ30" s="722"/>
      <c r="CA30" s="722"/>
      <c r="CB30" s="724"/>
      <c r="CD30" s="727"/>
      <c r="CE30" s="728"/>
      <c r="CF30" s="685" t="s">
        <v>305</v>
      </c>
      <c r="CG30" s="682"/>
      <c r="CH30" s="682"/>
      <c r="CI30" s="682"/>
      <c r="CJ30" s="682"/>
      <c r="CK30" s="682"/>
      <c r="CL30" s="682"/>
      <c r="CM30" s="682"/>
      <c r="CN30" s="682"/>
      <c r="CO30" s="682"/>
      <c r="CP30" s="682"/>
      <c r="CQ30" s="683"/>
      <c r="CR30" s="641">
        <v>2406270</v>
      </c>
      <c r="CS30" s="644"/>
      <c r="CT30" s="644"/>
      <c r="CU30" s="644"/>
      <c r="CV30" s="644"/>
      <c r="CW30" s="644"/>
      <c r="CX30" s="644"/>
      <c r="CY30" s="645"/>
      <c r="CZ30" s="646">
        <v>9.9</v>
      </c>
      <c r="DA30" s="675"/>
      <c r="DB30" s="675"/>
      <c r="DC30" s="676"/>
      <c r="DD30" s="649">
        <v>2322546</v>
      </c>
      <c r="DE30" s="644"/>
      <c r="DF30" s="644"/>
      <c r="DG30" s="644"/>
      <c r="DH30" s="644"/>
      <c r="DI30" s="644"/>
      <c r="DJ30" s="644"/>
      <c r="DK30" s="645"/>
      <c r="DL30" s="649">
        <v>2322546</v>
      </c>
      <c r="DM30" s="644"/>
      <c r="DN30" s="644"/>
      <c r="DO30" s="644"/>
      <c r="DP30" s="644"/>
      <c r="DQ30" s="644"/>
      <c r="DR30" s="644"/>
      <c r="DS30" s="644"/>
      <c r="DT30" s="644"/>
      <c r="DU30" s="644"/>
      <c r="DV30" s="645"/>
      <c r="DW30" s="646">
        <v>16.399999999999999</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20118</v>
      </c>
      <c r="S31" s="644"/>
      <c r="T31" s="644"/>
      <c r="U31" s="644"/>
      <c r="V31" s="644"/>
      <c r="W31" s="644"/>
      <c r="X31" s="644"/>
      <c r="Y31" s="645"/>
      <c r="Z31" s="703">
        <v>0.1</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97.6</v>
      </c>
      <c r="BH31" s="642"/>
      <c r="BI31" s="642"/>
      <c r="BJ31" s="642"/>
      <c r="BK31" s="642"/>
      <c r="BL31" s="642"/>
      <c r="BM31" s="647">
        <v>89.5</v>
      </c>
      <c r="BN31" s="720"/>
      <c r="BO31" s="720"/>
      <c r="BP31" s="720"/>
      <c r="BQ31" s="681"/>
      <c r="BR31" s="719">
        <v>97.4</v>
      </c>
      <c r="BS31" s="642"/>
      <c r="BT31" s="642"/>
      <c r="BU31" s="642"/>
      <c r="BV31" s="642"/>
      <c r="BW31" s="642"/>
      <c r="BX31" s="647">
        <v>88</v>
      </c>
      <c r="BY31" s="720"/>
      <c r="BZ31" s="720"/>
      <c r="CA31" s="720"/>
      <c r="CB31" s="681"/>
      <c r="CD31" s="727"/>
      <c r="CE31" s="728"/>
      <c r="CF31" s="685" t="s">
        <v>309</v>
      </c>
      <c r="CG31" s="682"/>
      <c r="CH31" s="682"/>
      <c r="CI31" s="682"/>
      <c r="CJ31" s="682"/>
      <c r="CK31" s="682"/>
      <c r="CL31" s="682"/>
      <c r="CM31" s="682"/>
      <c r="CN31" s="682"/>
      <c r="CO31" s="682"/>
      <c r="CP31" s="682"/>
      <c r="CQ31" s="683"/>
      <c r="CR31" s="641">
        <v>147485</v>
      </c>
      <c r="CS31" s="642"/>
      <c r="CT31" s="642"/>
      <c r="CU31" s="642"/>
      <c r="CV31" s="642"/>
      <c r="CW31" s="642"/>
      <c r="CX31" s="642"/>
      <c r="CY31" s="643"/>
      <c r="CZ31" s="646">
        <v>0.6</v>
      </c>
      <c r="DA31" s="675"/>
      <c r="DB31" s="675"/>
      <c r="DC31" s="676"/>
      <c r="DD31" s="649">
        <v>145725</v>
      </c>
      <c r="DE31" s="642"/>
      <c r="DF31" s="642"/>
      <c r="DG31" s="642"/>
      <c r="DH31" s="642"/>
      <c r="DI31" s="642"/>
      <c r="DJ31" s="642"/>
      <c r="DK31" s="643"/>
      <c r="DL31" s="649">
        <v>145725</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2411523</v>
      </c>
      <c r="S32" s="644"/>
      <c r="T32" s="644"/>
      <c r="U32" s="644"/>
      <c r="V32" s="644"/>
      <c r="W32" s="644"/>
      <c r="X32" s="644"/>
      <c r="Y32" s="645"/>
      <c r="Z32" s="703">
        <v>9.4</v>
      </c>
      <c r="AA32" s="703"/>
      <c r="AB32" s="703"/>
      <c r="AC32" s="703"/>
      <c r="AD32" s="704" t="s">
        <v>227</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97.2</v>
      </c>
      <c r="BH32" s="657"/>
      <c r="BI32" s="657"/>
      <c r="BJ32" s="657"/>
      <c r="BK32" s="657"/>
      <c r="BL32" s="657"/>
      <c r="BM32" s="701">
        <v>88.7</v>
      </c>
      <c r="BN32" s="657"/>
      <c r="BO32" s="657"/>
      <c r="BP32" s="657"/>
      <c r="BQ32" s="694"/>
      <c r="BR32" s="718">
        <v>97</v>
      </c>
      <c r="BS32" s="657"/>
      <c r="BT32" s="657"/>
      <c r="BU32" s="657"/>
      <c r="BV32" s="657"/>
      <c r="BW32" s="657"/>
      <c r="BX32" s="701">
        <v>87.5</v>
      </c>
      <c r="BY32" s="657"/>
      <c r="BZ32" s="657"/>
      <c r="CA32" s="657"/>
      <c r="CB32" s="694"/>
      <c r="CD32" s="729"/>
      <c r="CE32" s="730"/>
      <c r="CF32" s="685" t="s">
        <v>312</v>
      </c>
      <c r="CG32" s="682"/>
      <c r="CH32" s="682"/>
      <c r="CI32" s="682"/>
      <c r="CJ32" s="682"/>
      <c r="CK32" s="682"/>
      <c r="CL32" s="682"/>
      <c r="CM32" s="682"/>
      <c r="CN32" s="682"/>
      <c r="CO32" s="682"/>
      <c r="CP32" s="682"/>
      <c r="CQ32" s="683"/>
      <c r="CR32" s="641" t="s">
        <v>123</v>
      </c>
      <c r="CS32" s="644"/>
      <c r="CT32" s="644"/>
      <c r="CU32" s="644"/>
      <c r="CV32" s="644"/>
      <c r="CW32" s="644"/>
      <c r="CX32" s="644"/>
      <c r="CY32" s="645"/>
      <c r="CZ32" s="646" t="s">
        <v>227</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987272</v>
      </c>
      <c r="S33" s="644"/>
      <c r="T33" s="644"/>
      <c r="U33" s="644"/>
      <c r="V33" s="644"/>
      <c r="W33" s="644"/>
      <c r="X33" s="644"/>
      <c r="Y33" s="645"/>
      <c r="Z33" s="703">
        <v>3.9</v>
      </c>
      <c r="AA33" s="703"/>
      <c r="AB33" s="703"/>
      <c r="AC33" s="703"/>
      <c r="AD33" s="704" t="s">
        <v>227</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11004618</v>
      </c>
      <c r="CS33" s="642"/>
      <c r="CT33" s="642"/>
      <c r="CU33" s="642"/>
      <c r="CV33" s="642"/>
      <c r="CW33" s="642"/>
      <c r="CX33" s="642"/>
      <c r="CY33" s="643"/>
      <c r="CZ33" s="646">
        <v>45.3</v>
      </c>
      <c r="DA33" s="675"/>
      <c r="DB33" s="675"/>
      <c r="DC33" s="676"/>
      <c r="DD33" s="649">
        <v>9416886</v>
      </c>
      <c r="DE33" s="642"/>
      <c r="DF33" s="642"/>
      <c r="DG33" s="642"/>
      <c r="DH33" s="642"/>
      <c r="DI33" s="642"/>
      <c r="DJ33" s="642"/>
      <c r="DK33" s="643"/>
      <c r="DL33" s="649">
        <v>6103676</v>
      </c>
      <c r="DM33" s="642"/>
      <c r="DN33" s="642"/>
      <c r="DO33" s="642"/>
      <c r="DP33" s="642"/>
      <c r="DQ33" s="642"/>
      <c r="DR33" s="642"/>
      <c r="DS33" s="642"/>
      <c r="DT33" s="642"/>
      <c r="DU33" s="642"/>
      <c r="DV33" s="643"/>
      <c r="DW33" s="646">
        <v>43.1</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882836</v>
      </c>
      <c r="S34" s="644"/>
      <c r="T34" s="644"/>
      <c r="U34" s="644"/>
      <c r="V34" s="644"/>
      <c r="W34" s="644"/>
      <c r="X34" s="644"/>
      <c r="Y34" s="645"/>
      <c r="Z34" s="703">
        <v>3.5</v>
      </c>
      <c r="AA34" s="703"/>
      <c r="AB34" s="703"/>
      <c r="AC34" s="703"/>
      <c r="AD34" s="704">
        <v>16839</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2838571</v>
      </c>
      <c r="CS34" s="644"/>
      <c r="CT34" s="644"/>
      <c r="CU34" s="644"/>
      <c r="CV34" s="644"/>
      <c r="CW34" s="644"/>
      <c r="CX34" s="644"/>
      <c r="CY34" s="645"/>
      <c r="CZ34" s="646">
        <v>11.7</v>
      </c>
      <c r="DA34" s="675"/>
      <c r="DB34" s="675"/>
      <c r="DC34" s="676"/>
      <c r="DD34" s="649">
        <v>2244466</v>
      </c>
      <c r="DE34" s="644"/>
      <c r="DF34" s="644"/>
      <c r="DG34" s="644"/>
      <c r="DH34" s="644"/>
      <c r="DI34" s="644"/>
      <c r="DJ34" s="644"/>
      <c r="DK34" s="645"/>
      <c r="DL34" s="649">
        <v>1792613</v>
      </c>
      <c r="DM34" s="644"/>
      <c r="DN34" s="644"/>
      <c r="DO34" s="644"/>
      <c r="DP34" s="644"/>
      <c r="DQ34" s="644"/>
      <c r="DR34" s="644"/>
      <c r="DS34" s="644"/>
      <c r="DT34" s="644"/>
      <c r="DU34" s="644"/>
      <c r="DV34" s="645"/>
      <c r="DW34" s="646">
        <v>12.7</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3033000</v>
      </c>
      <c r="S35" s="644"/>
      <c r="T35" s="644"/>
      <c r="U35" s="644"/>
      <c r="V35" s="644"/>
      <c r="W35" s="644"/>
      <c r="X35" s="644"/>
      <c r="Y35" s="645"/>
      <c r="Z35" s="703">
        <v>11.9</v>
      </c>
      <c r="AA35" s="703"/>
      <c r="AB35" s="703"/>
      <c r="AC35" s="703"/>
      <c r="AD35" s="704" t="s">
        <v>123</v>
      </c>
      <c r="AE35" s="704"/>
      <c r="AF35" s="704"/>
      <c r="AG35" s="704"/>
      <c r="AH35" s="704"/>
      <c r="AI35" s="704"/>
      <c r="AJ35" s="704"/>
      <c r="AK35" s="704"/>
      <c r="AL35" s="646" t="s">
        <v>123</v>
      </c>
      <c r="AM35" s="647"/>
      <c r="AN35" s="647"/>
      <c r="AO35" s="705"/>
      <c r="AP35" s="214"/>
      <c r="AQ35" s="709" t="s">
        <v>320</v>
      </c>
      <c r="AR35" s="710"/>
      <c r="AS35" s="710"/>
      <c r="AT35" s="710"/>
      <c r="AU35" s="710"/>
      <c r="AV35" s="710"/>
      <c r="AW35" s="710"/>
      <c r="AX35" s="710"/>
      <c r="AY35" s="711"/>
      <c r="AZ35" s="706">
        <v>2363058</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854431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199954</v>
      </c>
      <c r="CS35" s="642"/>
      <c r="CT35" s="642"/>
      <c r="CU35" s="642"/>
      <c r="CV35" s="642"/>
      <c r="CW35" s="642"/>
      <c r="CX35" s="642"/>
      <c r="CY35" s="643"/>
      <c r="CZ35" s="646">
        <v>0.8</v>
      </c>
      <c r="DA35" s="675"/>
      <c r="DB35" s="675"/>
      <c r="DC35" s="676"/>
      <c r="DD35" s="649">
        <v>187202</v>
      </c>
      <c r="DE35" s="642"/>
      <c r="DF35" s="642"/>
      <c r="DG35" s="642"/>
      <c r="DH35" s="642"/>
      <c r="DI35" s="642"/>
      <c r="DJ35" s="642"/>
      <c r="DK35" s="643"/>
      <c r="DL35" s="649">
        <v>184689</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227</v>
      </c>
      <c r="AA36" s="703"/>
      <c r="AB36" s="703"/>
      <c r="AC36" s="703"/>
      <c r="AD36" s="704" t="s">
        <v>227</v>
      </c>
      <c r="AE36" s="704"/>
      <c r="AF36" s="704"/>
      <c r="AG36" s="704"/>
      <c r="AH36" s="704"/>
      <c r="AI36" s="704"/>
      <c r="AJ36" s="704"/>
      <c r="AK36" s="704"/>
      <c r="AL36" s="646" t="s">
        <v>123</v>
      </c>
      <c r="AM36" s="647"/>
      <c r="AN36" s="647"/>
      <c r="AO36" s="705"/>
      <c r="AQ36" s="678" t="s">
        <v>324</v>
      </c>
      <c r="AR36" s="679"/>
      <c r="AS36" s="679"/>
      <c r="AT36" s="679"/>
      <c r="AU36" s="679"/>
      <c r="AV36" s="679"/>
      <c r="AW36" s="679"/>
      <c r="AX36" s="679"/>
      <c r="AY36" s="680"/>
      <c r="AZ36" s="641">
        <v>217520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786174</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3211072</v>
      </c>
      <c r="CS36" s="644"/>
      <c r="CT36" s="644"/>
      <c r="CU36" s="644"/>
      <c r="CV36" s="644"/>
      <c r="CW36" s="644"/>
      <c r="CX36" s="644"/>
      <c r="CY36" s="645"/>
      <c r="CZ36" s="646">
        <v>13.2</v>
      </c>
      <c r="DA36" s="675"/>
      <c r="DB36" s="675"/>
      <c r="DC36" s="676"/>
      <c r="DD36" s="649">
        <v>2814537</v>
      </c>
      <c r="DE36" s="644"/>
      <c r="DF36" s="644"/>
      <c r="DG36" s="644"/>
      <c r="DH36" s="644"/>
      <c r="DI36" s="644"/>
      <c r="DJ36" s="644"/>
      <c r="DK36" s="645"/>
      <c r="DL36" s="649">
        <v>2510523</v>
      </c>
      <c r="DM36" s="644"/>
      <c r="DN36" s="644"/>
      <c r="DO36" s="644"/>
      <c r="DP36" s="644"/>
      <c r="DQ36" s="644"/>
      <c r="DR36" s="644"/>
      <c r="DS36" s="644"/>
      <c r="DT36" s="644"/>
      <c r="DU36" s="644"/>
      <c r="DV36" s="645"/>
      <c r="DW36" s="646">
        <v>17.7</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770000</v>
      </c>
      <c r="S37" s="644"/>
      <c r="T37" s="644"/>
      <c r="U37" s="644"/>
      <c r="V37" s="644"/>
      <c r="W37" s="644"/>
      <c r="X37" s="644"/>
      <c r="Y37" s="645"/>
      <c r="Z37" s="703">
        <v>3</v>
      </c>
      <c r="AA37" s="703"/>
      <c r="AB37" s="703"/>
      <c r="AC37" s="703"/>
      <c r="AD37" s="704" t="s">
        <v>227</v>
      </c>
      <c r="AE37" s="704"/>
      <c r="AF37" s="704"/>
      <c r="AG37" s="704"/>
      <c r="AH37" s="704"/>
      <c r="AI37" s="704"/>
      <c r="AJ37" s="704"/>
      <c r="AK37" s="704"/>
      <c r="AL37" s="646" t="s">
        <v>123</v>
      </c>
      <c r="AM37" s="647"/>
      <c r="AN37" s="647"/>
      <c r="AO37" s="705"/>
      <c r="AQ37" s="678" t="s">
        <v>328</v>
      </c>
      <c r="AR37" s="679"/>
      <c r="AS37" s="679"/>
      <c r="AT37" s="679"/>
      <c r="AU37" s="679"/>
      <c r="AV37" s="679"/>
      <c r="AW37" s="679"/>
      <c r="AX37" s="679"/>
      <c r="AY37" s="680"/>
      <c r="AZ37" s="641">
        <v>207407</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10061</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1535869</v>
      </c>
      <c r="CS37" s="642"/>
      <c r="CT37" s="642"/>
      <c r="CU37" s="642"/>
      <c r="CV37" s="642"/>
      <c r="CW37" s="642"/>
      <c r="CX37" s="642"/>
      <c r="CY37" s="643"/>
      <c r="CZ37" s="646">
        <v>6.3</v>
      </c>
      <c r="DA37" s="675"/>
      <c r="DB37" s="675"/>
      <c r="DC37" s="676"/>
      <c r="DD37" s="649">
        <v>1534041</v>
      </c>
      <c r="DE37" s="642"/>
      <c r="DF37" s="642"/>
      <c r="DG37" s="642"/>
      <c r="DH37" s="642"/>
      <c r="DI37" s="642"/>
      <c r="DJ37" s="642"/>
      <c r="DK37" s="643"/>
      <c r="DL37" s="649">
        <v>1479257</v>
      </c>
      <c r="DM37" s="642"/>
      <c r="DN37" s="642"/>
      <c r="DO37" s="642"/>
      <c r="DP37" s="642"/>
      <c r="DQ37" s="642"/>
      <c r="DR37" s="642"/>
      <c r="DS37" s="642"/>
      <c r="DT37" s="642"/>
      <c r="DU37" s="642"/>
      <c r="DV37" s="643"/>
      <c r="DW37" s="646">
        <v>10.4</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25537015</v>
      </c>
      <c r="S38" s="693"/>
      <c r="T38" s="693"/>
      <c r="U38" s="693"/>
      <c r="V38" s="693"/>
      <c r="W38" s="693"/>
      <c r="X38" s="693"/>
      <c r="Y38" s="698"/>
      <c r="Z38" s="699">
        <v>100</v>
      </c>
      <c r="AA38" s="699"/>
      <c r="AB38" s="699"/>
      <c r="AC38" s="699"/>
      <c r="AD38" s="700">
        <v>13387739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95371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17043</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2060280</v>
      </c>
      <c r="CS38" s="644"/>
      <c r="CT38" s="644"/>
      <c r="CU38" s="644"/>
      <c r="CV38" s="644"/>
      <c r="CW38" s="644"/>
      <c r="CX38" s="644"/>
      <c r="CY38" s="645"/>
      <c r="CZ38" s="646">
        <v>8.5</v>
      </c>
      <c r="DA38" s="675"/>
      <c r="DB38" s="675"/>
      <c r="DC38" s="676"/>
      <c r="DD38" s="649">
        <v>1640746</v>
      </c>
      <c r="DE38" s="644"/>
      <c r="DF38" s="644"/>
      <c r="DG38" s="644"/>
      <c r="DH38" s="644"/>
      <c r="DI38" s="644"/>
      <c r="DJ38" s="644"/>
      <c r="DK38" s="645"/>
      <c r="DL38" s="649">
        <v>1613083</v>
      </c>
      <c r="DM38" s="644"/>
      <c r="DN38" s="644"/>
      <c r="DO38" s="644"/>
      <c r="DP38" s="644"/>
      <c r="DQ38" s="644"/>
      <c r="DR38" s="644"/>
      <c r="DS38" s="644"/>
      <c r="DT38" s="644"/>
      <c r="DU38" s="644"/>
      <c r="DV38" s="645"/>
      <c r="DW38" s="646">
        <v>11.4</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123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100</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2589455</v>
      </c>
      <c r="CS39" s="642"/>
      <c r="CT39" s="642"/>
      <c r="CU39" s="642"/>
      <c r="CV39" s="642"/>
      <c r="CW39" s="642"/>
      <c r="CX39" s="642"/>
      <c r="CY39" s="643"/>
      <c r="CZ39" s="646">
        <v>10.7</v>
      </c>
      <c r="DA39" s="675"/>
      <c r="DB39" s="675"/>
      <c r="DC39" s="676"/>
      <c r="DD39" s="649">
        <v>2499999</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513922</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107</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105286</v>
      </c>
      <c r="CS40" s="644"/>
      <c r="CT40" s="644"/>
      <c r="CU40" s="644"/>
      <c r="CV40" s="644"/>
      <c r="CW40" s="644"/>
      <c r="CX40" s="644"/>
      <c r="CY40" s="645"/>
      <c r="CZ40" s="646">
        <v>0.4</v>
      </c>
      <c r="DA40" s="675"/>
      <c r="DB40" s="675"/>
      <c r="DC40" s="676"/>
      <c r="DD40" s="649">
        <v>29936</v>
      </c>
      <c r="DE40" s="644"/>
      <c r="DF40" s="644"/>
      <c r="DG40" s="644"/>
      <c r="DH40" s="644"/>
      <c r="DI40" s="644"/>
      <c r="DJ40" s="644"/>
      <c r="DK40" s="645"/>
      <c r="DL40" s="649">
        <v>2768</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1328838</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277</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227</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3788805</v>
      </c>
      <c r="CS42" s="644"/>
      <c r="CT42" s="644"/>
      <c r="CU42" s="644"/>
      <c r="CV42" s="644"/>
      <c r="CW42" s="644"/>
      <c r="CX42" s="644"/>
      <c r="CY42" s="645"/>
      <c r="CZ42" s="646">
        <v>15.6</v>
      </c>
      <c r="DA42" s="647"/>
      <c r="DB42" s="647"/>
      <c r="DC42" s="648"/>
      <c r="DD42" s="649">
        <v>475648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146047</v>
      </c>
      <c r="CS43" s="642"/>
      <c r="CT43" s="642"/>
      <c r="CU43" s="642"/>
      <c r="CV43" s="642"/>
      <c r="CW43" s="642"/>
      <c r="CX43" s="642"/>
      <c r="CY43" s="643"/>
      <c r="CZ43" s="646">
        <v>0.6</v>
      </c>
      <c r="DA43" s="675"/>
      <c r="DB43" s="675"/>
      <c r="DC43" s="676"/>
      <c r="DD43" s="649">
        <v>146047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3786408</v>
      </c>
      <c r="CS44" s="644"/>
      <c r="CT44" s="644"/>
      <c r="CU44" s="644"/>
      <c r="CV44" s="644"/>
      <c r="CW44" s="644"/>
      <c r="CX44" s="644"/>
      <c r="CY44" s="645"/>
      <c r="CZ44" s="646">
        <v>15.6</v>
      </c>
      <c r="DA44" s="647"/>
      <c r="DB44" s="647"/>
      <c r="DC44" s="648"/>
      <c r="DD44" s="649">
        <v>473759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1299742</v>
      </c>
      <c r="CS45" s="642"/>
      <c r="CT45" s="642"/>
      <c r="CU45" s="642"/>
      <c r="CV45" s="642"/>
      <c r="CW45" s="642"/>
      <c r="CX45" s="642"/>
      <c r="CY45" s="643"/>
      <c r="CZ45" s="646">
        <v>5.4</v>
      </c>
      <c r="DA45" s="675"/>
      <c r="DB45" s="675"/>
      <c r="DC45" s="676"/>
      <c r="DD45" s="649">
        <v>24676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2465416</v>
      </c>
      <c r="CS46" s="644"/>
      <c r="CT46" s="644"/>
      <c r="CU46" s="644"/>
      <c r="CV46" s="644"/>
      <c r="CW46" s="644"/>
      <c r="CX46" s="644"/>
      <c r="CY46" s="645"/>
      <c r="CZ46" s="646">
        <v>10.199999999999999</v>
      </c>
      <c r="DA46" s="647"/>
      <c r="DB46" s="647"/>
      <c r="DC46" s="648"/>
      <c r="DD46" s="649">
        <v>447964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2397</v>
      </c>
      <c r="CS47" s="642"/>
      <c r="CT47" s="642"/>
      <c r="CU47" s="642"/>
      <c r="CV47" s="642"/>
      <c r="CW47" s="642"/>
      <c r="CX47" s="642"/>
      <c r="CY47" s="643"/>
      <c r="CZ47" s="646">
        <v>0</v>
      </c>
      <c r="DA47" s="675"/>
      <c r="DB47" s="675"/>
      <c r="DC47" s="676"/>
      <c r="DD47" s="649">
        <v>1889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24277073</v>
      </c>
      <c r="CS49" s="657"/>
      <c r="CT49" s="657"/>
      <c r="CU49" s="657"/>
      <c r="CV49" s="657"/>
      <c r="CW49" s="657"/>
      <c r="CX49" s="657"/>
      <c r="CY49" s="658"/>
      <c r="CZ49" s="659">
        <v>100</v>
      </c>
      <c r="DA49" s="660"/>
      <c r="DB49" s="660"/>
      <c r="DC49" s="661"/>
      <c r="DD49" s="662">
        <v>16708572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hk/DjylGPzBs/HDHJhGsPpvt/SsTDZFIDVuzjMsbDuxnZAp+fGSuz8k35gs8mwUCqCtJMRyRaUFOhNHW1/rERg==" saltValue="8qxnVc3qUVlJOUGAbX6K6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25414</v>
      </c>
      <c r="R7" s="1174"/>
      <c r="S7" s="1174"/>
      <c r="T7" s="1174"/>
      <c r="U7" s="1174"/>
      <c r="V7" s="1174">
        <v>24154</v>
      </c>
      <c r="W7" s="1174"/>
      <c r="X7" s="1174"/>
      <c r="Y7" s="1174"/>
      <c r="Z7" s="1174"/>
      <c r="AA7" s="1174">
        <v>1260</v>
      </c>
      <c r="AB7" s="1174"/>
      <c r="AC7" s="1174"/>
      <c r="AD7" s="1174"/>
      <c r="AE7" s="1175"/>
      <c r="AF7" s="1176">
        <v>655</v>
      </c>
      <c r="AG7" s="1177"/>
      <c r="AH7" s="1177"/>
      <c r="AI7" s="1177"/>
      <c r="AJ7" s="1178"/>
      <c r="AK7" s="1160">
        <v>0</v>
      </c>
      <c r="AL7" s="1161"/>
      <c r="AM7" s="1161"/>
      <c r="AN7" s="1161"/>
      <c r="AO7" s="1161"/>
      <c r="AP7" s="1161">
        <v>20023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196</v>
      </c>
      <c r="CI7" s="1158"/>
      <c r="CJ7" s="1158"/>
      <c r="CK7" s="1158"/>
      <c r="CL7" s="1159"/>
      <c r="CM7" s="1157">
        <v>3460</v>
      </c>
      <c r="CN7" s="1158"/>
      <c r="CO7" s="1158"/>
      <c r="CP7" s="1158"/>
      <c r="CQ7" s="1159"/>
      <c r="CR7" s="1157">
        <v>1403</v>
      </c>
      <c r="CS7" s="1158"/>
      <c r="CT7" s="1158"/>
      <c r="CU7" s="1158"/>
      <c r="CV7" s="1159"/>
      <c r="CW7" s="1157">
        <v>337</v>
      </c>
      <c r="CX7" s="1158"/>
      <c r="CY7" s="1158"/>
      <c r="CZ7" s="1158"/>
      <c r="DA7" s="1159"/>
      <c r="DB7" s="1157">
        <v>215</v>
      </c>
      <c r="DC7" s="1158"/>
      <c r="DD7" s="1158"/>
      <c r="DE7" s="1158"/>
      <c r="DF7" s="1159"/>
      <c r="DG7" s="1157" t="s">
        <v>558</v>
      </c>
      <c r="DH7" s="1158"/>
      <c r="DI7" s="1158"/>
      <c r="DJ7" s="1158"/>
      <c r="DK7" s="1159"/>
      <c r="DL7" s="1157" t="s">
        <v>558</v>
      </c>
      <c r="DM7" s="1158"/>
      <c r="DN7" s="1158"/>
      <c r="DO7" s="1158"/>
      <c r="DP7" s="1159"/>
      <c r="DQ7" s="1157" t="s">
        <v>558</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123</v>
      </c>
      <c r="R8" s="1113"/>
      <c r="S8" s="1113"/>
      <c r="T8" s="1113"/>
      <c r="U8" s="1113"/>
      <c r="V8" s="1113">
        <v>123</v>
      </c>
      <c r="W8" s="1113"/>
      <c r="X8" s="1113"/>
      <c r="Y8" s="1113"/>
      <c r="Z8" s="1113"/>
      <c r="AA8" s="1113" t="s">
        <v>558</v>
      </c>
      <c r="AB8" s="1113"/>
      <c r="AC8" s="1113"/>
      <c r="AD8" s="1113"/>
      <c r="AE8" s="1114"/>
      <c r="AF8" s="1088" t="s">
        <v>123</v>
      </c>
      <c r="AG8" s="1089"/>
      <c r="AH8" s="1089"/>
      <c r="AI8" s="1089"/>
      <c r="AJ8" s="1090"/>
      <c r="AK8" s="1155" t="s">
        <v>558</v>
      </c>
      <c r="AL8" s="1156"/>
      <c r="AM8" s="1156"/>
      <c r="AN8" s="1156"/>
      <c r="AO8" s="1156"/>
      <c r="AP8" s="1156">
        <v>215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12">
        <v>221</v>
      </c>
      <c r="R9" s="1113"/>
      <c r="S9" s="1113"/>
      <c r="T9" s="1113"/>
      <c r="U9" s="1113"/>
      <c r="V9" s="1113">
        <v>162</v>
      </c>
      <c r="W9" s="1113"/>
      <c r="X9" s="1113"/>
      <c r="Y9" s="1113"/>
      <c r="Z9" s="1113"/>
      <c r="AA9" s="1113">
        <v>59</v>
      </c>
      <c r="AB9" s="1113"/>
      <c r="AC9" s="1113"/>
      <c r="AD9" s="1113"/>
      <c r="AE9" s="1114"/>
      <c r="AF9" s="1088">
        <v>59</v>
      </c>
      <c r="AG9" s="1089"/>
      <c r="AH9" s="1089"/>
      <c r="AI9" s="1089"/>
      <c r="AJ9" s="1090"/>
      <c r="AK9" s="1155">
        <v>95</v>
      </c>
      <c r="AL9" s="1156"/>
      <c r="AM9" s="1156"/>
      <c r="AN9" s="1156"/>
      <c r="AO9" s="1156"/>
      <c r="AP9" s="1156">
        <v>466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25662</v>
      </c>
      <c r="R23" s="1138"/>
      <c r="S23" s="1138"/>
      <c r="T23" s="1138"/>
      <c r="U23" s="1138"/>
      <c r="V23" s="1138">
        <v>24343</v>
      </c>
      <c r="W23" s="1138"/>
      <c r="X23" s="1138"/>
      <c r="Y23" s="1138"/>
      <c r="Z23" s="1138"/>
      <c r="AA23" s="1138">
        <v>1319</v>
      </c>
      <c r="AB23" s="1138"/>
      <c r="AC23" s="1138"/>
      <c r="AD23" s="1138"/>
      <c r="AE23" s="1139"/>
      <c r="AF23" s="1140">
        <v>714</v>
      </c>
      <c r="AG23" s="1138"/>
      <c r="AH23" s="1138"/>
      <c r="AI23" s="1138"/>
      <c r="AJ23" s="1141"/>
      <c r="AK23" s="1142"/>
      <c r="AL23" s="1143"/>
      <c r="AM23" s="1143"/>
      <c r="AN23" s="1143"/>
      <c r="AO23" s="1143"/>
      <c r="AP23" s="1138">
        <v>20704</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9121</v>
      </c>
      <c r="R28" s="1123"/>
      <c r="S28" s="1123"/>
      <c r="T28" s="1123"/>
      <c r="U28" s="1123"/>
      <c r="V28" s="1123">
        <v>8267</v>
      </c>
      <c r="W28" s="1123"/>
      <c r="X28" s="1123"/>
      <c r="Y28" s="1123"/>
      <c r="Z28" s="1123"/>
      <c r="AA28" s="1123">
        <v>854</v>
      </c>
      <c r="AB28" s="1123"/>
      <c r="AC28" s="1123"/>
      <c r="AD28" s="1123"/>
      <c r="AE28" s="1124"/>
      <c r="AF28" s="1125">
        <v>854</v>
      </c>
      <c r="AG28" s="1123"/>
      <c r="AH28" s="1123"/>
      <c r="AI28" s="1123"/>
      <c r="AJ28" s="1126"/>
      <c r="AK28" s="1127">
        <v>467</v>
      </c>
      <c r="AL28" s="1115"/>
      <c r="AM28" s="1115"/>
      <c r="AN28" s="1115"/>
      <c r="AO28" s="1115"/>
      <c r="AP28" s="1115" t="s">
        <v>558</v>
      </c>
      <c r="AQ28" s="1115"/>
      <c r="AR28" s="1115"/>
      <c r="AS28" s="1115"/>
      <c r="AT28" s="1115"/>
      <c r="AU28" s="1115" t="s">
        <v>558</v>
      </c>
      <c r="AV28" s="1115"/>
      <c r="AW28" s="1115"/>
      <c r="AX28" s="1115"/>
      <c r="AY28" s="1115"/>
      <c r="AZ28" s="1116" t="s">
        <v>558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139</v>
      </c>
      <c r="R29" s="1113"/>
      <c r="S29" s="1113"/>
      <c r="T29" s="1113"/>
      <c r="U29" s="1113"/>
      <c r="V29" s="1113">
        <v>122</v>
      </c>
      <c r="W29" s="1113"/>
      <c r="X29" s="1113"/>
      <c r="Y29" s="1113"/>
      <c r="Z29" s="1113"/>
      <c r="AA29" s="1113">
        <v>17</v>
      </c>
      <c r="AB29" s="1113"/>
      <c r="AC29" s="1113"/>
      <c r="AD29" s="1113"/>
      <c r="AE29" s="1114"/>
      <c r="AF29" s="1088">
        <v>17</v>
      </c>
      <c r="AG29" s="1089"/>
      <c r="AH29" s="1089"/>
      <c r="AI29" s="1089"/>
      <c r="AJ29" s="1090"/>
      <c r="AK29" s="1049" t="s">
        <v>558</v>
      </c>
      <c r="AL29" s="1040"/>
      <c r="AM29" s="1040"/>
      <c r="AN29" s="1040"/>
      <c r="AO29" s="1040"/>
      <c r="AP29" s="1040" t="s">
        <v>558</v>
      </c>
      <c r="AQ29" s="1040"/>
      <c r="AR29" s="1040"/>
      <c r="AS29" s="1040"/>
      <c r="AT29" s="1040"/>
      <c r="AU29" s="1040" t="s">
        <v>558</v>
      </c>
      <c r="AV29" s="1040"/>
      <c r="AW29" s="1040"/>
      <c r="AX29" s="1040"/>
      <c r="AY29" s="1040"/>
      <c r="AZ29" s="1111" t="s">
        <v>558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4744</v>
      </c>
      <c r="R30" s="1113"/>
      <c r="S30" s="1113"/>
      <c r="T30" s="1113"/>
      <c r="U30" s="1113"/>
      <c r="V30" s="1113">
        <v>4607</v>
      </c>
      <c r="W30" s="1113"/>
      <c r="X30" s="1113"/>
      <c r="Y30" s="1113"/>
      <c r="Z30" s="1113"/>
      <c r="AA30" s="1113">
        <v>138</v>
      </c>
      <c r="AB30" s="1113"/>
      <c r="AC30" s="1113"/>
      <c r="AD30" s="1113"/>
      <c r="AE30" s="1114"/>
      <c r="AF30" s="1088">
        <v>138</v>
      </c>
      <c r="AG30" s="1089"/>
      <c r="AH30" s="1089"/>
      <c r="AI30" s="1089"/>
      <c r="AJ30" s="1090"/>
      <c r="AK30" s="1049">
        <v>634</v>
      </c>
      <c r="AL30" s="1040"/>
      <c r="AM30" s="1040"/>
      <c r="AN30" s="1040"/>
      <c r="AO30" s="1040"/>
      <c r="AP30" s="1040" t="s">
        <v>558</v>
      </c>
      <c r="AQ30" s="1040"/>
      <c r="AR30" s="1040"/>
      <c r="AS30" s="1040"/>
      <c r="AT30" s="1040"/>
      <c r="AU30" s="1040" t="s">
        <v>558</v>
      </c>
      <c r="AV30" s="1040"/>
      <c r="AW30" s="1040"/>
      <c r="AX30" s="1040"/>
      <c r="AY30" s="1040"/>
      <c r="AZ30" s="1111" t="s">
        <v>558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500</v>
      </c>
      <c r="R31" s="1113"/>
      <c r="S31" s="1113"/>
      <c r="T31" s="1113"/>
      <c r="U31" s="1113"/>
      <c r="V31" s="1113">
        <v>499</v>
      </c>
      <c r="W31" s="1113"/>
      <c r="X31" s="1113"/>
      <c r="Y31" s="1113"/>
      <c r="Z31" s="1113"/>
      <c r="AA31" s="1113">
        <v>1</v>
      </c>
      <c r="AB31" s="1113"/>
      <c r="AC31" s="1113"/>
      <c r="AD31" s="1113"/>
      <c r="AE31" s="1114"/>
      <c r="AF31" s="1088">
        <v>1</v>
      </c>
      <c r="AG31" s="1089"/>
      <c r="AH31" s="1089"/>
      <c r="AI31" s="1089"/>
      <c r="AJ31" s="1090"/>
      <c r="AK31" s="1049">
        <v>144</v>
      </c>
      <c r="AL31" s="1040"/>
      <c r="AM31" s="1040"/>
      <c r="AN31" s="1040"/>
      <c r="AO31" s="1040"/>
      <c r="AP31" s="1040" t="s">
        <v>558</v>
      </c>
      <c r="AQ31" s="1040"/>
      <c r="AR31" s="1040"/>
      <c r="AS31" s="1040"/>
      <c r="AT31" s="1040"/>
      <c r="AU31" s="1040" t="s">
        <v>558</v>
      </c>
      <c r="AV31" s="1040"/>
      <c r="AW31" s="1040"/>
      <c r="AX31" s="1040"/>
      <c r="AY31" s="1040"/>
      <c r="AZ31" s="1111" t="s">
        <v>558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437</v>
      </c>
      <c r="R32" s="1113"/>
      <c r="S32" s="1113"/>
      <c r="T32" s="1113"/>
      <c r="U32" s="1113"/>
      <c r="V32" s="1113">
        <v>394</v>
      </c>
      <c r="W32" s="1113"/>
      <c r="X32" s="1113"/>
      <c r="Y32" s="1113"/>
      <c r="Z32" s="1113"/>
      <c r="AA32" s="1113">
        <v>43</v>
      </c>
      <c r="AB32" s="1113"/>
      <c r="AC32" s="1113"/>
      <c r="AD32" s="1113"/>
      <c r="AE32" s="1114"/>
      <c r="AF32" s="1088">
        <v>1416</v>
      </c>
      <c r="AG32" s="1089"/>
      <c r="AH32" s="1089"/>
      <c r="AI32" s="1089"/>
      <c r="AJ32" s="1090"/>
      <c r="AK32" s="1049">
        <v>124</v>
      </c>
      <c r="AL32" s="1040"/>
      <c r="AM32" s="1040"/>
      <c r="AN32" s="1040"/>
      <c r="AO32" s="1040"/>
      <c r="AP32" s="1040">
        <v>2731</v>
      </c>
      <c r="AQ32" s="1040"/>
      <c r="AR32" s="1040"/>
      <c r="AS32" s="1040"/>
      <c r="AT32" s="1040"/>
      <c r="AU32" s="1040">
        <v>2731</v>
      </c>
      <c r="AV32" s="1040"/>
      <c r="AW32" s="1040"/>
      <c r="AX32" s="1040"/>
      <c r="AY32" s="1040"/>
      <c r="AZ32" s="1111" t="s">
        <v>558</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268</v>
      </c>
      <c r="R33" s="1113"/>
      <c r="S33" s="1113"/>
      <c r="T33" s="1113"/>
      <c r="U33" s="1113"/>
      <c r="V33" s="1113">
        <v>266</v>
      </c>
      <c r="W33" s="1113"/>
      <c r="X33" s="1113"/>
      <c r="Y33" s="1113"/>
      <c r="Z33" s="1113"/>
      <c r="AA33" s="1113">
        <v>2</v>
      </c>
      <c r="AB33" s="1113"/>
      <c r="AC33" s="1113"/>
      <c r="AD33" s="1113"/>
      <c r="AE33" s="1114"/>
      <c r="AF33" s="1088">
        <v>2</v>
      </c>
      <c r="AG33" s="1089"/>
      <c r="AH33" s="1089"/>
      <c r="AI33" s="1089"/>
      <c r="AJ33" s="1090"/>
      <c r="AK33" s="1049">
        <v>218</v>
      </c>
      <c r="AL33" s="1040"/>
      <c r="AM33" s="1040"/>
      <c r="AN33" s="1040"/>
      <c r="AO33" s="1040"/>
      <c r="AP33" s="1040">
        <v>2348</v>
      </c>
      <c r="AQ33" s="1040"/>
      <c r="AR33" s="1040"/>
      <c r="AS33" s="1040"/>
      <c r="AT33" s="1040"/>
      <c r="AU33" s="1040">
        <v>2348</v>
      </c>
      <c r="AV33" s="1040"/>
      <c r="AW33" s="1040"/>
      <c r="AX33" s="1040"/>
      <c r="AY33" s="1040"/>
      <c r="AZ33" s="1111" t="s">
        <v>558</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2427</v>
      </c>
      <c r="AG63" s="1028"/>
      <c r="AH63" s="1028"/>
      <c r="AI63" s="1028"/>
      <c r="AJ63" s="1099"/>
      <c r="AK63" s="1100"/>
      <c r="AL63" s="1032"/>
      <c r="AM63" s="1032"/>
      <c r="AN63" s="1032"/>
      <c r="AO63" s="1032"/>
      <c r="AP63" s="1028">
        <v>5079</v>
      </c>
      <c r="AQ63" s="1028"/>
      <c r="AR63" s="1028"/>
      <c r="AS63" s="1028"/>
      <c r="AT63" s="1028"/>
      <c r="AU63" s="1028">
        <v>5079</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406</v>
      </c>
      <c r="W66" s="1071"/>
      <c r="X66" s="1071"/>
      <c r="Y66" s="1071"/>
      <c r="Z66" s="1072"/>
      <c r="AA66" s="1070" t="s">
        <v>388</v>
      </c>
      <c r="AB66" s="1071"/>
      <c r="AC66" s="1071"/>
      <c r="AD66" s="1071"/>
      <c r="AE66" s="1072"/>
      <c r="AF66" s="1076" t="s">
        <v>389</v>
      </c>
      <c r="AG66" s="1077"/>
      <c r="AH66" s="1077"/>
      <c r="AI66" s="1077"/>
      <c r="AJ66" s="1078"/>
      <c r="AK66" s="1070" t="s">
        <v>390</v>
      </c>
      <c r="AL66" s="1065"/>
      <c r="AM66" s="1065"/>
      <c r="AN66" s="1065"/>
      <c r="AO66" s="1066"/>
      <c r="AP66" s="1070" t="s">
        <v>391</v>
      </c>
      <c r="AQ66" s="1071"/>
      <c r="AR66" s="1071"/>
      <c r="AS66" s="1071"/>
      <c r="AT66" s="1072"/>
      <c r="AU66" s="1070" t="s">
        <v>407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566</v>
      </c>
      <c r="C68" s="1055"/>
      <c r="D68" s="1055"/>
      <c r="E68" s="1055"/>
      <c r="F68" s="1055"/>
      <c r="G68" s="1055"/>
      <c r="H68" s="1055"/>
      <c r="I68" s="1055"/>
      <c r="J68" s="1055"/>
      <c r="K68" s="1055"/>
      <c r="L68" s="1055"/>
      <c r="M68" s="1055"/>
      <c r="N68" s="1055"/>
      <c r="O68" s="1055"/>
      <c r="P68" s="1056"/>
      <c r="Q68" s="1057">
        <v>4483</v>
      </c>
      <c r="R68" s="1051"/>
      <c r="S68" s="1051"/>
      <c r="T68" s="1051"/>
      <c r="U68" s="1051"/>
      <c r="V68" s="1051">
        <v>4372</v>
      </c>
      <c r="W68" s="1051"/>
      <c r="X68" s="1051"/>
      <c r="Y68" s="1051"/>
      <c r="Z68" s="1051"/>
      <c r="AA68" s="1051">
        <v>111</v>
      </c>
      <c r="AB68" s="1051"/>
      <c r="AC68" s="1051"/>
      <c r="AD68" s="1051"/>
      <c r="AE68" s="1051"/>
      <c r="AF68" s="1051">
        <v>111</v>
      </c>
      <c r="AG68" s="1051"/>
      <c r="AH68" s="1051"/>
      <c r="AI68" s="1051"/>
      <c r="AJ68" s="1051"/>
      <c r="AK68" s="1051" t="s">
        <v>570</v>
      </c>
      <c r="AL68" s="1051"/>
      <c r="AM68" s="1051"/>
      <c r="AN68" s="1051"/>
      <c r="AO68" s="1051"/>
      <c r="AP68" s="1051">
        <v>2358</v>
      </c>
      <c r="AQ68" s="1051"/>
      <c r="AR68" s="1051"/>
      <c r="AS68" s="1051"/>
      <c r="AT68" s="1051"/>
      <c r="AU68" s="1051">
        <v>765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559</v>
      </c>
      <c r="C69" s="1044"/>
      <c r="D69" s="1044"/>
      <c r="E69" s="1044"/>
      <c r="F69" s="1044"/>
      <c r="G69" s="1044"/>
      <c r="H69" s="1044"/>
      <c r="I69" s="1044"/>
      <c r="J69" s="1044"/>
      <c r="K69" s="1044"/>
      <c r="L69" s="1044"/>
      <c r="M69" s="1044"/>
      <c r="N69" s="1044"/>
      <c r="O69" s="1044"/>
      <c r="P69" s="1045"/>
      <c r="Q69" s="1046">
        <v>2217</v>
      </c>
      <c r="R69" s="1040"/>
      <c r="S69" s="1040"/>
      <c r="T69" s="1040"/>
      <c r="U69" s="1040"/>
      <c r="V69" s="1040">
        <v>1583</v>
      </c>
      <c r="W69" s="1040"/>
      <c r="X69" s="1040"/>
      <c r="Y69" s="1040"/>
      <c r="Z69" s="1040"/>
      <c r="AA69" s="1040">
        <v>634</v>
      </c>
      <c r="AB69" s="1040"/>
      <c r="AC69" s="1040"/>
      <c r="AD69" s="1040"/>
      <c r="AE69" s="1040"/>
      <c r="AF69" s="1040">
        <v>634</v>
      </c>
      <c r="AG69" s="1040"/>
      <c r="AH69" s="1040"/>
      <c r="AI69" s="1040"/>
      <c r="AJ69" s="1040"/>
      <c r="AK69" s="1040">
        <v>128</v>
      </c>
      <c r="AL69" s="1040"/>
      <c r="AM69" s="1040"/>
      <c r="AN69" s="1040"/>
      <c r="AO69" s="1040"/>
      <c r="AP69" s="1040" t="s">
        <v>558</v>
      </c>
      <c r="AQ69" s="1040"/>
      <c r="AR69" s="1040"/>
      <c r="AS69" s="1040"/>
      <c r="AT69" s="1040"/>
      <c r="AU69" s="1040" t="s">
        <v>558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560</v>
      </c>
      <c r="C70" s="1044"/>
      <c r="D70" s="1044"/>
      <c r="E70" s="1044"/>
      <c r="F70" s="1044"/>
      <c r="G70" s="1044"/>
      <c r="H70" s="1044"/>
      <c r="I70" s="1044"/>
      <c r="J70" s="1044"/>
      <c r="K70" s="1044"/>
      <c r="L70" s="1044"/>
      <c r="M70" s="1044"/>
      <c r="N70" s="1044"/>
      <c r="O70" s="1044"/>
      <c r="P70" s="1045"/>
      <c r="Q70" s="1046">
        <v>597893</v>
      </c>
      <c r="R70" s="1040"/>
      <c r="S70" s="1040"/>
      <c r="T70" s="1040"/>
      <c r="U70" s="1040"/>
      <c r="V70" s="1040">
        <v>589317</v>
      </c>
      <c r="W70" s="1040"/>
      <c r="X70" s="1040"/>
      <c r="Y70" s="1040"/>
      <c r="Z70" s="1040"/>
      <c r="AA70" s="1040">
        <v>8576</v>
      </c>
      <c r="AB70" s="1040"/>
      <c r="AC70" s="1040"/>
      <c r="AD70" s="1040"/>
      <c r="AE70" s="1040"/>
      <c r="AF70" s="1040">
        <v>8576</v>
      </c>
      <c r="AG70" s="1040"/>
      <c r="AH70" s="1040"/>
      <c r="AI70" s="1040"/>
      <c r="AJ70" s="1040"/>
      <c r="AK70" s="1040">
        <v>3188</v>
      </c>
      <c r="AL70" s="1040"/>
      <c r="AM70" s="1040"/>
      <c r="AN70" s="1040"/>
      <c r="AO70" s="1040"/>
      <c r="AP70" s="1040" t="s">
        <v>558</v>
      </c>
      <c r="AQ70" s="1040"/>
      <c r="AR70" s="1040"/>
      <c r="AS70" s="1040"/>
      <c r="AT70" s="1040"/>
      <c r="AU70" s="1040" t="s">
        <v>558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561</v>
      </c>
      <c r="C71" s="1044"/>
      <c r="D71" s="1044"/>
      <c r="E71" s="1044"/>
      <c r="F71" s="1044"/>
      <c r="G71" s="1044"/>
      <c r="H71" s="1044"/>
      <c r="I71" s="1044"/>
      <c r="J71" s="1044"/>
      <c r="K71" s="1044"/>
      <c r="L71" s="1044"/>
      <c r="M71" s="1044"/>
      <c r="N71" s="1044"/>
      <c r="O71" s="1044"/>
      <c r="P71" s="1045"/>
      <c r="Q71" s="1046">
        <v>5068</v>
      </c>
      <c r="R71" s="1040"/>
      <c r="S71" s="1040"/>
      <c r="T71" s="1040"/>
      <c r="U71" s="1040"/>
      <c r="V71" s="1040">
        <v>4758</v>
      </c>
      <c r="W71" s="1040"/>
      <c r="X71" s="1040"/>
      <c r="Y71" s="1040"/>
      <c r="Z71" s="1040"/>
      <c r="AA71" s="1040">
        <v>311</v>
      </c>
      <c r="AB71" s="1040"/>
      <c r="AC71" s="1040"/>
      <c r="AD71" s="1040"/>
      <c r="AE71" s="1040"/>
      <c r="AF71" s="1040">
        <v>5556</v>
      </c>
      <c r="AG71" s="1040"/>
      <c r="AH71" s="1040"/>
      <c r="AI71" s="1040"/>
      <c r="AJ71" s="1040"/>
      <c r="AK71" s="1040" t="s">
        <v>558</v>
      </c>
      <c r="AL71" s="1040"/>
      <c r="AM71" s="1040"/>
      <c r="AN71" s="1040"/>
      <c r="AO71" s="1040"/>
      <c r="AP71" s="1040">
        <v>1095</v>
      </c>
      <c r="AQ71" s="1040"/>
      <c r="AR71" s="1040"/>
      <c r="AS71" s="1040"/>
      <c r="AT71" s="1040"/>
      <c r="AU71" s="1040" t="s">
        <v>558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562</v>
      </c>
      <c r="C72" s="1044"/>
      <c r="D72" s="1044"/>
      <c r="E72" s="1044"/>
      <c r="F72" s="1044"/>
      <c r="G72" s="1044"/>
      <c r="H72" s="1044"/>
      <c r="I72" s="1044"/>
      <c r="J72" s="1044"/>
      <c r="K72" s="1044"/>
      <c r="L72" s="1044"/>
      <c r="M72" s="1044"/>
      <c r="N72" s="1044"/>
      <c r="O72" s="1044"/>
      <c r="P72" s="1045"/>
      <c r="Q72" s="1046">
        <v>6705</v>
      </c>
      <c r="R72" s="1040"/>
      <c r="S72" s="1040"/>
      <c r="T72" s="1040"/>
      <c r="U72" s="1040"/>
      <c r="V72" s="1040">
        <v>5556</v>
      </c>
      <c r="W72" s="1040"/>
      <c r="X72" s="1040"/>
      <c r="Y72" s="1040"/>
      <c r="Z72" s="1040"/>
      <c r="AA72" s="1040">
        <v>1149</v>
      </c>
      <c r="AB72" s="1040"/>
      <c r="AC72" s="1040"/>
      <c r="AD72" s="1040"/>
      <c r="AE72" s="1040"/>
      <c r="AF72" s="1040">
        <v>7724</v>
      </c>
      <c r="AG72" s="1040"/>
      <c r="AH72" s="1040"/>
      <c r="AI72" s="1040"/>
      <c r="AJ72" s="1040"/>
      <c r="AK72" s="1040" t="s">
        <v>558</v>
      </c>
      <c r="AL72" s="1040"/>
      <c r="AM72" s="1040"/>
      <c r="AN72" s="1040"/>
      <c r="AO72" s="1040"/>
      <c r="AP72" s="1040">
        <v>5927</v>
      </c>
      <c r="AQ72" s="1040"/>
      <c r="AR72" s="1040"/>
      <c r="AS72" s="1040"/>
      <c r="AT72" s="1040"/>
      <c r="AU72" s="1040" t="s">
        <v>558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563</v>
      </c>
      <c r="C73" s="1044"/>
      <c r="D73" s="1044"/>
      <c r="E73" s="1044"/>
      <c r="F73" s="1044"/>
      <c r="G73" s="1044"/>
      <c r="H73" s="1044"/>
      <c r="I73" s="1044"/>
      <c r="J73" s="1044"/>
      <c r="K73" s="1044"/>
      <c r="L73" s="1044"/>
      <c r="M73" s="1044"/>
      <c r="N73" s="1044"/>
      <c r="O73" s="1044"/>
      <c r="P73" s="1045"/>
      <c r="Q73" s="1046">
        <v>1467</v>
      </c>
      <c r="R73" s="1040"/>
      <c r="S73" s="1040"/>
      <c r="T73" s="1040"/>
      <c r="U73" s="1040"/>
      <c r="V73" s="1040">
        <v>1227</v>
      </c>
      <c r="W73" s="1040"/>
      <c r="X73" s="1040"/>
      <c r="Y73" s="1040"/>
      <c r="Z73" s="1040"/>
      <c r="AA73" s="1040">
        <v>240</v>
      </c>
      <c r="AB73" s="1040"/>
      <c r="AC73" s="1040"/>
      <c r="AD73" s="1040"/>
      <c r="AE73" s="1040"/>
      <c r="AF73" s="1040">
        <v>240</v>
      </c>
      <c r="AG73" s="1040"/>
      <c r="AH73" s="1040"/>
      <c r="AI73" s="1040"/>
      <c r="AJ73" s="1040"/>
      <c r="AK73" s="1040" t="s">
        <v>571</v>
      </c>
      <c r="AL73" s="1040"/>
      <c r="AM73" s="1040"/>
      <c r="AN73" s="1040"/>
      <c r="AO73" s="1040"/>
      <c r="AP73" s="1040" t="s">
        <v>558</v>
      </c>
      <c r="AQ73" s="1040"/>
      <c r="AR73" s="1040"/>
      <c r="AS73" s="1040"/>
      <c r="AT73" s="1040"/>
      <c r="AU73" s="1040" t="s">
        <v>558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564</v>
      </c>
      <c r="C74" s="1044"/>
      <c r="D74" s="1044"/>
      <c r="E74" s="1044"/>
      <c r="F74" s="1044"/>
      <c r="G74" s="1044"/>
      <c r="H74" s="1044"/>
      <c r="I74" s="1044"/>
      <c r="J74" s="1044"/>
      <c r="K74" s="1044"/>
      <c r="L74" s="1044"/>
      <c r="M74" s="1044"/>
      <c r="N74" s="1044"/>
      <c r="O74" s="1044"/>
      <c r="P74" s="1045"/>
      <c r="Q74" s="1046">
        <v>1018</v>
      </c>
      <c r="R74" s="1040"/>
      <c r="S74" s="1040"/>
      <c r="T74" s="1040"/>
      <c r="U74" s="1040"/>
      <c r="V74" s="1040">
        <v>991</v>
      </c>
      <c r="W74" s="1040"/>
      <c r="X74" s="1040"/>
      <c r="Y74" s="1040"/>
      <c r="Z74" s="1040"/>
      <c r="AA74" s="1040">
        <v>27</v>
      </c>
      <c r="AB74" s="1040"/>
      <c r="AC74" s="1040"/>
      <c r="AD74" s="1040"/>
      <c r="AE74" s="1040"/>
      <c r="AF74" s="1040">
        <v>27</v>
      </c>
      <c r="AG74" s="1040"/>
      <c r="AH74" s="1040"/>
      <c r="AI74" s="1040"/>
      <c r="AJ74" s="1040"/>
      <c r="AK74" s="1040" t="s">
        <v>558</v>
      </c>
      <c r="AL74" s="1040"/>
      <c r="AM74" s="1040"/>
      <c r="AN74" s="1040"/>
      <c r="AO74" s="1040"/>
      <c r="AP74" s="1040">
        <v>169</v>
      </c>
      <c r="AQ74" s="1040"/>
      <c r="AR74" s="1040"/>
      <c r="AS74" s="1040"/>
      <c r="AT74" s="1040"/>
      <c r="AU74" s="1040">
        <v>90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565</v>
      </c>
      <c r="C75" s="1044"/>
      <c r="D75" s="1044"/>
      <c r="E75" s="1044"/>
      <c r="F75" s="1044"/>
      <c r="G75" s="1044"/>
      <c r="H75" s="1044"/>
      <c r="I75" s="1044"/>
      <c r="J75" s="1044"/>
      <c r="K75" s="1044"/>
      <c r="L75" s="1044"/>
      <c r="M75" s="1044"/>
      <c r="N75" s="1044"/>
      <c r="O75" s="1044"/>
      <c r="P75" s="1045"/>
      <c r="Q75" s="1047">
        <v>24203</v>
      </c>
      <c r="R75" s="1048"/>
      <c r="S75" s="1048"/>
      <c r="T75" s="1048"/>
      <c r="U75" s="1049"/>
      <c r="V75" s="1050">
        <v>22513</v>
      </c>
      <c r="W75" s="1048"/>
      <c r="X75" s="1048"/>
      <c r="Y75" s="1048"/>
      <c r="Z75" s="1049"/>
      <c r="AA75" s="1050">
        <v>1690</v>
      </c>
      <c r="AB75" s="1048"/>
      <c r="AC75" s="1048"/>
      <c r="AD75" s="1048"/>
      <c r="AE75" s="1049"/>
      <c r="AF75" s="1050">
        <v>1690</v>
      </c>
      <c r="AG75" s="1048"/>
      <c r="AH75" s="1048"/>
      <c r="AI75" s="1048"/>
      <c r="AJ75" s="1049"/>
      <c r="AK75" s="1050">
        <v>32</v>
      </c>
      <c r="AL75" s="1048"/>
      <c r="AM75" s="1048"/>
      <c r="AN75" s="1048"/>
      <c r="AO75" s="1049"/>
      <c r="AP75" s="1050" t="s">
        <v>558</v>
      </c>
      <c r="AQ75" s="1048"/>
      <c r="AR75" s="1048"/>
      <c r="AS75" s="1048"/>
      <c r="AT75" s="1049"/>
      <c r="AU75" s="1050" t="s">
        <v>558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567</v>
      </c>
      <c r="C76" s="1044"/>
      <c r="D76" s="1044"/>
      <c r="E76" s="1044"/>
      <c r="F76" s="1044"/>
      <c r="G76" s="1044"/>
      <c r="H76" s="1044"/>
      <c r="I76" s="1044"/>
      <c r="J76" s="1044"/>
      <c r="K76" s="1044"/>
      <c r="L76" s="1044"/>
      <c r="M76" s="1044"/>
      <c r="N76" s="1044"/>
      <c r="O76" s="1044"/>
      <c r="P76" s="1045"/>
      <c r="Q76" s="1047">
        <v>176</v>
      </c>
      <c r="R76" s="1048"/>
      <c r="S76" s="1048"/>
      <c r="T76" s="1048"/>
      <c r="U76" s="1049"/>
      <c r="V76" s="1050">
        <v>143</v>
      </c>
      <c r="W76" s="1048"/>
      <c r="X76" s="1048"/>
      <c r="Y76" s="1048"/>
      <c r="Z76" s="1049"/>
      <c r="AA76" s="1050">
        <v>33</v>
      </c>
      <c r="AB76" s="1048"/>
      <c r="AC76" s="1048"/>
      <c r="AD76" s="1048"/>
      <c r="AE76" s="1049"/>
      <c r="AF76" s="1050">
        <v>33</v>
      </c>
      <c r="AG76" s="1048"/>
      <c r="AH76" s="1048"/>
      <c r="AI76" s="1048"/>
      <c r="AJ76" s="1049"/>
      <c r="AK76" s="1050" t="s">
        <v>558</v>
      </c>
      <c r="AL76" s="1048"/>
      <c r="AM76" s="1048"/>
      <c r="AN76" s="1048"/>
      <c r="AO76" s="1049"/>
      <c r="AP76" s="1050" t="s">
        <v>558</v>
      </c>
      <c r="AQ76" s="1048"/>
      <c r="AR76" s="1048"/>
      <c r="AS76" s="1048"/>
      <c r="AT76" s="1049"/>
      <c r="AU76" s="1050" t="s">
        <v>558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568</v>
      </c>
      <c r="C77" s="1044"/>
      <c r="D77" s="1044"/>
      <c r="E77" s="1044"/>
      <c r="F77" s="1044"/>
      <c r="G77" s="1044"/>
      <c r="H77" s="1044"/>
      <c r="I77" s="1044"/>
      <c r="J77" s="1044"/>
      <c r="K77" s="1044"/>
      <c r="L77" s="1044"/>
      <c r="M77" s="1044"/>
      <c r="N77" s="1044"/>
      <c r="O77" s="1044"/>
      <c r="P77" s="1045"/>
      <c r="Q77" s="1047">
        <v>113</v>
      </c>
      <c r="R77" s="1048"/>
      <c r="S77" s="1048"/>
      <c r="T77" s="1048"/>
      <c r="U77" s="1049"/>
      <c r="V77" s="1050">
        <v>105</v>
      </c>
      <c r="W77" s="1048"/>
      <c r="X77" s="1048"/>
      <c r="Y77" s="1048"/>
      <c r="Z77" s="1049"/>
      <c r="AA77" s="1050">
        <v>7</v>
      </c>
      <c r="AB77" s="1048"/>
      <c r="AC77" s="1048"/>
      <c r="AD77" s="1048"/>
      <c r="AE77" s="1049"/>
      <c r="AF77" s="1050">
        <v>7</v>
      </c>
      <c r="AG77" s="1048"/>
      <c r="AH77" s="1048"/>
      <c r="AI77" s="1048"/>
      <c r="AJ77" s="1049"/>
      <c r="AK77" s="1050">
        <v>2</v>
      </c>
      <c r="AL77" s="1048"/>
      <c r="AM77" s="1048"/>
      <c r="AN77" s="1048"/>
      <c r="AO77" s="1049"/>
      <c r="AP77" s="1050" t="s">
        <v>558</v>
      </c>
      <c r="AQ77" s="1048"/>
      <c r="AR77" s="1048"/>
      <c r="AS77" s="1048"/>
      <c r="AT77" s="1049"/>
      <c r="AU77" s="1050" t="s">
        <v>558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569</v>
      </c>
      <c r="C78" s="1044"/>
      <c r="D78" s="1044"/>
      <c r="E78" s="1044"/>
      <c r="F78" s="1044"/>
      <c r="G78" s="1044"/>
      <c r="H78" s="1044"/>
      <c r="I78" s="1044"/>
      <c r="J78" s="1044"/>
      <c r="K78" s="1044"/>
      <c r="L78" s="1044"/>
      <c r="M78" s="1044"/>
      <c r="N78" s="1044"/>
      <c r="O78" s="1044"/>
      <c r="P78" s="1045"/>
      <c r="Q78" s="1046">
        <v>116</v>
      </c>
      <c r="R78" s="1040"/>
      <c r="S78" s="1040"/>
      <c r="T78" s="1040"/>
      <c r="U78" s="1040"/>
      <c r="V78" s="1040">
        <v>88</v>
      </c>
      <c r="W78" s="1040"/>
      <c r="X78" s="1040"/>
      <c r="Y78" s="1040"/>
      <c r="Z78" s="1040"/>
      <c r="AA78" s="1040">
        <v>27</v>
      </c>
      <c r="AB78" s="1040"/>
      <c r="AC78" s="1040"/>
      <c r="AD78" s="1040"/>
      <c r="AE78" s="1040"/>
      <c r="AF78" s="1040">
        <v>27</v>
      </c>
      <c r="AG78" s="1040"/>
      <c r="AH78" s="1040"/>
      <c r="AI78" s="1040"/>
      <c r="AJ78" s="1040"/>
      <c r="AK78" s="1040" t="s">
        <v>558</v>
      </c>
      <c r="AL78" s="1040"/>
      <c r="AM78" s="1040"/>
      <c r="AN78" s="1040"/>
      <c r="AO78" s="1040"/>
      <c r="AP78" s="1040" t="s">
        <v>558</v>
      </c>
      <c r="AQ78" s="1040"/>
      <c r="AR78" s="1040"/>
      <c r="AS78" s="1040"/>
      <c r="AT78" s="1040"/>
      <c r="AU78" s="1040" t="s">
        <v>558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AF68+AF69+AF70+AF71+AF72+AF73+AF74+AF75+AF76+AF77+AF78</f>
        <v>24625</v>
      </c>
      <c r="AG88" s="1028"/>
      <c r="AH88" s="1028"/>
      <c r="AI88" s="1028"/>
      <c r="AJ88" s="1028"/>
      <c r="AK88" s="1032"/>
      <c r="AL88" s="1032"/>
      <c r="AM88" s="1032"/>
      <c r="AN88" s="1032"/>
      <c r="AO88" s="1032"/>
      <c r="AP88" s="1028">
        <f>AP68+AP71+AP72+AP74</f>
        <v>9549</v>
      </c>
      <c r="AQ88" s="1028"/>
      <c r="AR88" s="1028"/>
      <c r="AS88" s="1028"/>
      <c r="AT88" s="1028"/>
      <c r="AU88" s="1028">
        <f>AU68+AU74</f>
        <v>855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1403</v>
      </c>
      <c r="CS102" s="1020"/>
      <c r="CT102" s="1020"/>
      <c r="CU102" s="1020"/>
      <c r="CV102" s="1021"/>
      <c r="CW102" s="1019">
        <v>337</v>
      </c>
      <c r="CX102" s="1020"/>
      <c r="CY102" s="1020"/>
      <c r="CZ102" s="1020"/>
      <c r="DA102" s="1021"/>
      <c r="DB102" s="1019">
        <v>215</v>
      </c>
      <c r="DC102" s="1020"/>
      <c r="DD102" s="1020"/>
      <c r="DE102" s="1020"/>
      <c r="DF102" s="1021"/>
      <c r="DG102" s="1019" t="s">
        <v>558</v>
      </c>
      <c r="DH102" s="1020"/>
      <c r="DI102" s="1020"/>
      <c r="DJ102" s="1020"/>
      <c r="DK102" s="1021"/>
      <c r="DL102" s="1019" t="s">
        <v>558</v>
      </c>
      <c r="DM102" s="1020"/>
      <c r="DN102" s="1020"/>
      <c r="DO102" s="1020"/>
      <c r="DP102" s="1021"/>
      <c r="DQ102" s="1019" t="s">
        <v>558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299</v>
      </c>
      <c r="AG109" s="963"/>
      <c r="AH109" s="963"/>
      <c r="AI109" s="963"/>
      <c r="AJ109" s="964"/>
      <c r="AK109" s="965" t="s">
        <v>298</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299</v>
      </c>
      <c r="BW109" s="963"/>
      <c r="BX109" s="963"/>
      <c r="BY109" s="963"/>
      <c r="BZ109" s="964"/>
      <c r="CA109" s="965" t="s">
        <v>298</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299</v>
      </c>
      <c r="DM109" s="963"/>
      <c r="DN109" s="963"/>
      <c r="DO109" s="963"/>
      <c r="DP109" s="964"/>
      <c r="DQ109" s="965" t="s">
        <v>298</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2823018</v>
      </c>
      <c r="AB110" s="956"/>
      <c r="AC110" s="956"/>
      <c r="AD110" s="956"/>
      <c r="AE110" s="957"/>
      <c r="AF110" s="958">
        <v>2815378</v>
      </c>
      <c r="AG110" s="956"/>
      <c r="AH110" s="956"/>
      <c r="AI110" s="956"/>
      <c r="AJ110" s="957"/>
      <c r="AK110" s="958">
        <v>2715440</v>
      </c>
      <c r="AL110" s="956"/>
      <c r="AM110" s="956"/>
      <c r="AN110" s="956"/>
      <c r="AO110" s="957"/>
      <c r="AP110" s="959">
        <v>22.4</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21118396</v>
      </c>
      <c r="BR110" s="903"/>
      <c r="BS110" s="903"/>
      <c r="BT110" s="903"/>
      <c r="BU110" s="903"/>
      <c r="BV110" s="903">
        <v>20222104</v>
      </c>
      <c r="BW110" s="903"/>
      <c r="BX110" s="903"/>
      <c r="BY110" s="903"/>
      <c r="BZ110" s="903"/>
      <c r="CA110" s="903">
        <v>20704217</v>
      </c>
      <c r="CB110" s="903"/>
      <c r="CC110" s="903"/>
      <c r="CD110" s="903"/>
      <c r="CE110" s="903"/>
      <c r="CF110" s="927">
        <v>170.8</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424</v>
      </c>
      <c r="DH110" s="903"/>
      <c r="DI110" s="903"/>
      <c r="DJ110" s="903"/>
      <c r="DK110" s="903"/>
      <c r="DL110" s="903" t="s">
        <v>123</v>
      </c>
      <c r="DM110" s="903"/>
      <c r="DN110" s="903"/>
      <c r="DO110" s="903"/>
      <c r="DP110" s="903"/>
      <c r="DQ110" s="903" t="s">
        <v>123</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424</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2500</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424</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8312900</v>
      </c>
      <c r="BR112" s="875"/>
      <c r="BS112" s="875"/>
      <c r="BT112" s="875"/>
      <c r="BU112" s="875"/>
      <c r="BV112" s="875">
        <v>4964526</v>
      </c>
      <c r="BW112" s="875"/>
      <c r="BX112" s="875"/>
      <c r="BY112" s="875"/>
      <c r="BZ112" s="875"/>
      <c r="CA112" s="875">
        <v>5079794</v>
      </c>
      <c r="CB112" s="875"/>
      <c r="CC112" s="875"/>
      <c r="CD112" s="875"/>
      <c r="CE112" s="875"/>
      <c r="CF112" s="936">
        <v>41.9</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424</v>
      </c>
      <c r="DR112" s="875"/>
      <c r="DS112" s="875"/>
      <c r="DT112" s="875"/>
      <c r="DU112" s="875"/>
      <c r="DV112" s="852" t="s">
        <v>432</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263680</v>
      </c>
      <c r="AB113" s="984"/>
      <c r="AC113" s="984"/>
      <c r="AD113" s="984"/>
      <c r="AE113" s="985"/>
      <c r="AF113" s="986">
        <v>298646</v>
      </c>
      <c r="AG113" s="984"/>
      <c r="AH113" s="984"/>
      <c r="AI113" s="984"/>
      <c r="AJ113" s="985"/>
      <c r="AK113" s="986">
        <v>307118</v>
      </c>
      <c r="AL113" s="984"/>
      <c r="AM113" s="984"/>
      <c r="AN113" s="984"/>
      <c r="AO113" s="985"/>
      <c r="AP113" s="987">
        <v>2.5</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679186</v>
      </c>
      <c r="BR113" s="875"/>
      <c r="BS113" s="875"/>
      <c r="BT113" s="875"/>
      <c r="BU113" s="875"/>
      <c r="BV113" s="875">
        <v>801757</v>
      </c>
      <c r="BW113" s="875"/>
      <c r="BX113" s="875"/>
      <c r="BY113" s="875"/>
      <c r="BZ113" s="875"/>
      <c r="CA113" s="875">
        <v>854926</v>
      </c>
      <c r="CB113" s="875"/>
      <c r="CC113" s="875"/>
      <c r="CD113" s="875"/>
      <c r="CE113" s="875"/>
      <c r="CF113" s="936">
        <v>7.1</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89671</v>
      </c>
      <c r="AB114" s="838"/>
      <c r="AC114" s="838"/>
      <c r="AD114" s="838"/>
      <c r="AE114" s="839"/>
      <c r="AF114" s="840">
        <v>82206</v>
      </c>
      <c r="AG114" s="838"/>
      <c r="AH114" s="838"/>
      <c r="AI114" s="838"/>
      <c r="AJ114" s="839"/>
      <c r="AK114" s="840">
        <v>83854</v>
      </c>
      <c r="AL114" s="838"/>
      <c r="AM114" s="838"/>
      <c r="AN114" s="838"/>
      <c r="AO114" s="839"/>
      <c r="AP114" s="885">
        <v>0.7</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3964764</v>
      </c>
      <c r="BR114" s="875"/>
      <c r="BS114" s="875"/>
      <c r="BT114" s="875"/>
      <c r="BU114" s="875"/>
      <c r="BV114" s="875">
        <v>3941617</v>
      </c>
      <c r="BW114" s="875"/>
      <c r="BX114" s="875"/>
      <c r="BY114" s="875"/>
      <c r="BZ114" s="875"/>
      <c r="CA114" s="875">
        <v>3267672</v>
      </c>
      <c r="CB114" s="875"/>
      <c r="CC114" s="875"/>
      <c r="CD114" s="875"/>
      <c r="CE114" s="875"/>
      <c r="CF114" s="936">
        <v>27</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432</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2650</v>
      </c>
      <c r="AB115" s="984"/>
      <c r="AC115" s="984"/>
      <c r="AD115" s="984"/>
      <c r="AE115" s="985"/>
      <c r="AF115" s="986">
        <v>2575</v>
      </c>
      <c r="AG115" s="984"/>
      <c r="AH115" s="984"/>
      <c r="AI115" s="984"/>
      <c r="AJ115" s="985"/>
      <c r="AK115" s="986" t="s">
        <v>432</v>
      </c>
      <c r="AL115" s="984"/>
      <c r="AM115" s="984"/>
      <c r="AN115" s="984"/>
      <c r="AO115" s="985"/>
      <c r="AP115" s="987" t="s">
        <v>123</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424</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432</v>
      </c>
      <c r="AB116" s="838"/>
      <c r="AC116" s="838"/>
      <c r="AD116" s="838"/>
      <c r="AE116" s="839"/>
      <c r="AF116" s="840" t="s">
        <v>123</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2500</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3179019</v>
      </c>
      <c r="AB117" s="970"/>
      <c r="AC117" s="970"/>
      <c r="AD117" s="970"/>
      <c r="AE117" s="971"/>
      <c r="AF117" s="972">
        <v>3198805</v>
      </c>
      <c r="AG117" s="970"/>
      <c r="AH117" s="970"/>
      <c r="AI117" s="970"/>
      <c r="AJ117" s="971"/>
      <c r="AK117" s="972">
        <v>3106412</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432</v>
      </c>
      <c r="BW117" s="875"/>
      <c r="BX117" s="875"/>
      <c r="BY117" s="875"/>
      <c r="BZ117" s="875"/>
      <c r="CA117" s="875" t="s">
        <v>123</v>
      </c>
      <c r="CB117" s="875"/>
      <c r="CC117" s="875"/>
      <c r="CD117" s="875"/>
      <c r="CE117" s="875"/>
      <c r="CF117" s="936" t="s">
        <v>123</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424</v>
      </c>
      <c r="DR117" s="838"/>
      <c r="DS117" s="838"/>
      <c r="DT117" s="838"/>
      <c r="DU117" s="839"/>
      <c r="DV117" s="885" t="s">
        <v>123</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299</v>
      </c>
      <c r="AG118" s="963"/>
      <c r="AH118" s="963"/>
      <c r="AI118" s="963"/>
      <c r="AJ118" s="964"/>
      <c r="AK118" s="965" t="s">
        <v>298</v>
      </c>
      <c r="AL118" s="963"/>
      <c r="AM118" s="963"/>
      <c r="AN118" s="963"/>
      <c r="AO118" s="964"/>
      <c r="AP118" s="966" t="s">
        <v>418</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424</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450</v>
      </c>
      <c r="BP119" s="939"/>
      <c r="BQ119" s="943">
        <v>34077746</v>
      </c>
      <c r="BR119" s="906"/>
      <c r="BS119" s="906"/>
      <c r="BT119" s="906"/>
      <c r="BU119" s="906"/>
      <c r="BV119" s="906">
        <v>29930004</v>
      </c>
      <c r="BW119" s="906"/>
      <c r="BX119" s="906"/>
      <c r="BY119" s="906"/>
      <c r="BZ119" s="906"/>
      <c r="CA119" s="906">
        <v>29906609</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432</v>
      </c>
      <c r="DM119" s="821"/>
      <c r="DN119" s="821"/>
      <c r="DO119" s="821"/>
      <c r="DP119" s="822"/>
      <c r="DQ119" s="823" t="s">
        <v>123</v>
      </c>
      <c r="DR119" s="821"/>
      <c r="DS119" s="821"/>
      <c r="DT119" s="821"/>
      <c r="DU119" s="822"/>
      <c r="DV119" s="909" t="s">
        <v>432</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432</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14883547</v>
      </c>
      <c r="BR120" s="903"/>
      <c r="BS120" s="903"/>
      <c r="BT120" s="903"/>
      <c r="BU120" s="903"/>
      <c r="BV120" s="903">
        <v>15006637</v>
      </c>
      <c r="BW120" s="903"/>
      <c r="BX120" s="903"/>
      <c r="BY120" s="903"/>
      <c r="BZ120" s="903"/>
      <c r="CA120" s="903">
        <v>15616572</v>
      </c>
      <c r="CB120" s="903"/>
      <c r="CC120" s="903"/>
      <c r="CD120" s="903"/>
      <c r="CE120" s="903"/>
      <c r="CF120" s="927">
        <v>128.80000000000001</v>
      </c>
      <c r="CG120" s="928"/>
      <c r="CH120" s="928"/>
      <c r="CI120" s="928"/>
      <c r="CJ120" s="928"/>
      <c r="CK120" s="929" t="s">
        <v>454</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3086150</v>
      </c>
      <c r="DH120" s="903"/>
      <c r="DI120" s="903"/>
      <c r="DJ120" s="903"/>
      <c r="DK120" s="903"/>
      <c r="DL120" s="903">
        <v>2482263</v>
      </c>
      <c r="DM120" s="903"/>
      <c r="DN120" s="903"/>
      <c r="DO120" s="903"/>
      <c r="DP120" s="903"/>
      <c r="DQ120" s="903">
        <v>2731353</v>
      </c>
      <c r="DR120" s="903"/>
      <c r="DS120" s="903"/>
      <c r="DT120" s="903"/>
      <c r="DU120" s="903"/>
      <c r="DV120" s="904">
        <v>22.5</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432</v>
      </c>
      <c r="AG121" s="838"/>
      <c r="AH121" s="838"/>
      <c r="AI121" s="838"/>
      <c r="AJ121" s="839"/>
      <c r="AK121" s="840" t="s">
        <v>424</v>
      </c>
      <c r="AL121" s="838"/>
      <c r="AM121" s="838"/>
      <c r="AN121" s="838"/>
      <c r="AO121" s="839"/>
      <c r="AP121" s="885" t="s">
        <v>123</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465228</v>
      </c>
      <c r="BR121" s="875"/>
      <c r="BS121" s="875"/>
      <c r="BT121" s="875"/>
      <c r="BU121" s="875"/>
      <c r="BV121" s="875">
        <v>383905</v>
      </c>
      <c r="BW121" s="875"/>
      <c r="BX121" s="875"/>
      <c r="BY121" s="875"/>
      <c r="BZ121" s="875"/>
      <c r="CA121" s="875">
        <v>304137</v>
      </c>
      <c r="CB121" s="875"/>
      <c r="CC121" s="875"/>
      <c r="CD121" s="875"/>
      <c r="CE121" s="875"/>
      <c r="CF121" s="936">
        <v>2.5</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5226750</v>
      </c>
      <c r="DH121" s="875"/>
      <c r="DI121" s="875"/>
      <c r="DJ121" s="875"/>
      <c r="DK121" s="875"/>
      <c r="DL121" s="875">
        <v>2482263</v>
      </c>
      <c r="DM121" s="875"/>
      <c r="DN121" s="875"/>
      <c r="DO121" s="875"/>
      <c r="DP121" s="875"/>
      <c r="DQ121" s="875">
        <v>2348441</v>
      </c>
      <c r="DR121" s="875"/>
      <c r="DS121" s="875"/>
      <c r="DT121" s="875"/>
      <c r="DU121" s="875"/>
      <c r="DV121" s="852">
        <v>19.399999999999999</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432</v>
      </c>
      <c r="AG122" s="838"/>
      <c r="AH122" s="838"/>
      <c r="AI122" s="838"/>
      <c r="AJ122" s="839"/>
      <c r="AK122" s="840" t="s">
        <v>432</v>
      </c>
      <c r="AL122" s="838"/>
      <c r="AM122" s="838"/>
      <c r="AN122" s="838"/>
      <c r="AO122" s="839"/>
      <c r="AP122" s="885" t="s">
        <v>424</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18906525</v>
      </c>
      <c r="BR122" s="906"/>
      <c r="BS122" s="906"/>
      <c r="BT122" s="906"/>
      <c r="BU122" s="906"/>
      <c r="BV122" s="906">
        <v>19404928</v>
      </c>
      <c r="BW122" s="906"/>
      <c r="BX122" s="906"/>
      <c r="BY122" s="906"/>
      <c r="BZ122" s="906"/>
      <c r="CA122" s="906">
        <v>19023864</v>
      </c>
      <c r="CB122" s="906"/>
      <c r="CC122" s="906"/>
      <c r="CD122" s="906"/>
      <c r="CE122" s="906"/>
      <c r="CF122" s="907">
        <v>156.9</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424</v>
      </c>
      <c r="DH122" s="875"/>
      <c r="DI122" s="875"/>
      <c r="DJ122" s="875"/>
      <c r="DK122" s="875"/>
      <c r="DL122" s="875" t="s">
        <v>123</v>
      </c>
      <c r="DM122" s="875"/>
      <c r="DN122" s="875"/>
      <c r="DO122" s="875"/>
      <c r="DP122" s="875"/>
      <c r="DQ122" s="875" t="s">
        <v>432</v>
      </c>
      <c r="DR122" s="875"/>
      <c r="DS122" s="875"/>
      <c r="DT122" s="875"/>
      <c r="DU122" s="875"/>
      <c r="DV122" s="852" t="s">
        <v>123</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2650</v>
      </c>
      <c r="AB123" s="838"/>
      <c r="AC123" s="838"/>
      <c r="AD123" s="838"/>
      <c r="AE123" s="839"/>
      <c r="AF123" s="840">
        <v>2575</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458</v>
      </c>
      <c r="BP123" s="939"/>
      <c r="BQ123" s="893">
        <v>34255300</v>
      </c>
      <c r="BR123" s="894"/>
      <c r="BS123" s="894"/>
      <c r="BT123" s="894"/>
      <c r="BU123" s="894"/>
      <c r="BV123" s="894">
        <v>34795470</v>
      </c>
      <c r="BW123" s="894"/>
      <c r="BX123" s="894"/>
      <c r="BY123" s="894"/>
      <c r="BZ123" s="894"/>
      <c r="CA123" s="894">
        <v>34944573</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432</v>
      </c>
      <c r="DH123" s="838"/>
      <c r="DI123" s="838"/>
      <c r="DJ123" s="838"/>
      <c r="DK123" s="839"/>
      <c r="DL123" s="840" t="s">
        <v>123</v>
      </c>
      <c r="DM123" s="838"/>
      <c r="DN123" s="838"/>
      <c r="DO123" s="838"/>
      <c r="DP123" s="839"/>
      <c r="DQ123" s="840" t="s">
        <v>123</v>
      </c>
      <c r="DR123" s="838"/>
      <c r="DS123" s="838"/>
      <c r="DT123" s="838"/>
      <c r="DU123" s="839"/>
      <c r="DV123" s="885" t="s">
        <v>432</v>
      </c>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432</v>
      </c>
      <c r="AG124" s="838"/>
      <c r="AH124" s="838"/>
      <c r="AI124" s="838"/>
      <c r="AJ124" s="839"/>
      <c r="AK124" s="840" t="s">
        <v>123</v>
      </c>
      <c r="AL124" s="838"/>
      <c r="AM124" s="838"/>
      <c r="AN124" s="838"/>
      <c r="AO124" s="839"/>
      <c r="AP124" s="885" t="s">
        <v>432</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123</v>
      </c>
      <c r="BR124" s="892"/>
      <c r="BS124" s="892"/>
      <c r="BT124" s="892"/>
      <c r="BU124" s="892"/>
      <c r="BV124" s="892" t="s">
        <v>432</v>
      </c>
      <c r="BW124" s="892"/>
      <c r="BX124" s="892"/>
      <c r="BY124" s="892"/>
      <c r="BZ124" s="892"/>
      <c r="CA124" s="892" t="s">
        <v>424</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111036</v>
      </c>
      <c r="AB128" s="859"/>
      <c r="AC128" s="859"/>
      <c r="AD128" s="859"/>
      <c r="AE128" s="860"/>
      <c r="AF128" s="861">
        <v>104153</v>
      </c>
      <c r="AG128" s="859"/>
      <c r="AH128" s="859"/>
      <c r="AI128" s="859"/>
      <c r="AJ128" s="860"/>
      <c r="AK128" s="861">
        <v>102930</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123</v>
      </c>
      <c r="BG128" s="845"/>
      <c r="BH128" s="845"/>
      <c r="BI128" s="845"/>
      <c r="BJ128" s="845"/>
      <c r="BK128" s="845"/>
      <c r="BL128" s="868"/>
      <c r="BM128" s="844">
        <v>12.85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14649626</v>
      </c>
      <c r="AB129" s="838"/>
      <c r="AC129" s="838"/>
      <c r="AD129" s="838"/>
      <c r="AE129" s="839"/>
      <c r="AF129" s="840">
        <v>14218164</v>
      </c>
      <c r="AG129" s="838"/>
      <c r="AH129" s="838"/>
      <c r="AI129" s="838"/>
      <c r="AJ129" s="839"/>
      <c r="AK129" s="840">
        <v>14026017</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123</v>
      </c>
      <c r="BG129" s="828"/>
      <c r="BH129" s="828"/>
      <c r="BI129" s="828"/>
      <c r="BJ129" s="828"/>
      <c r="BK129" s="828"/>
      <c r="BL129" s="829"/>
      <c r="BM129" s="827">
        <v>17.850000000000001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1900517</v>
      </c>
      <c r="AB130" s="838"/>
      <c r="AC130" s="838"/>
      <c r="AD130" s="838"/>
      <c r="AE130" s="839"/>
      <c r="AF130" s="840">
        <v>1894066</v>
      </c>
      <c r="AG130" s="838"/>
      <c r="AH130" s="838"/>
      <c r="AI130" s="838"/>
      <c r="AJ130" s="839"/>
      <c r="AK130" s="840">
        <v>1901723</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9.3000000000000007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12749109</v>
      </c>
      <c r="AB131" s="821"/>
      <c r="AC131" s="821"/>
      <c r="AD131" s="821"/>
      <c r="AE131" s="822"/>
      <c r="AF131" s="823">
        <v>12324098</v>
      </c>
      <c r="AG131" s="821"/>
      <c r="AH131" s="821"/>
      <c r="AI131" s="821"/>
      <c r="AJ131" s="822"/>
      <c r="AK131" s="823">
        <v>12124294</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9.1572360079999999</v>
      </c>
      <c r="AB132" s="801"/>
      <c r="AC132" s="801"/>
      <c r="AD132" s="801"/>
      <c r="AE132" s="802"/>
      <c r="AF132" s="803">
        <v>9.7417758279999997</v>
      </c>
      <c r="AG132" s="801"/>
      <c r="AH132" s="801"/>
      <c r="AI132" s="801"/>
      <c r="AJ132" s="802"/>
      <c r="AK132" s="803">
        <v>9.0872012840000007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10.3</v>
      </c>
      <c r="AB133" s="780"/>
      <c r="AC133" s="780"/>
      <c r="AD133" s="780"/>
      <c r="AE133" s="781"/>
      <c r="AF133" s="779">
        <v>9.6999999999999993</v>
      </c>
      <c r="AG133" s="780"/>
      <c r="AH133" s="780"/>
      <c r="AI133" s="780"/>
      <c r="AJ133" s="781"/>
      <c r="AK133" s="779">
        <v>9.3000000000000007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tOSMfgMv4Gj6GUuwz3UZ74oxwZ9a7TmZ2OBmx6pHbYnYaSSYu5Rx3wnqGf4LGJb3i/WisJ8aGt8/9kO+hYoAg==" saltValue="k+DauzeOuYqSU95mqbil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OJwmPNdGimBCfi6D42QbAaKfmYRUUtkSBvQ5wLnTRtFedDtvdnntVOMb++c4cJVxvUPg6onP/Wd74PM1o+zfw==" saltValue="rQr9x9rO+jBtSt5vAlUqC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HtOZUPNCdJcCeR4M6+TEV7Oc06jytRllqJCCdincrpzSmz70GG+oHToha3pwjEK4XzEna26QZTkzk7zPfLhAw==" saltValue="0pbvDlFmMkVfyvPPso2qV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3632739</v>
      </c>
      <c r="AP9" s="292">
        <v>68931</v>
      </c>
      <c r="AQ9" s="293">
        <v>72828</v>
      </c>
      <c r="AR9" s="294">
        <v>-5.4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303212</v>
      </c>
      <c r="AP10" s="295">
        <v>5753</v>
      </c>
      <c r="AQ10" s="296">
        <v>5865</v>
      </c>
      <c r="AR10" s="297">
        <v>-1.9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836117</v>
      </c>
      <c r="AP11" s="295">
        <v>15865</v>
      </c>
      <c r="AQ11" s="296">
        <v>5145</v>
      </c>
      <c r="AR11" s="297">
        <v>208.4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t="s">
        <v>496</v>
      </c>
      <c r="AP12" s="295" t="s">
        <v>496</v>
      </c>
      <c r="AQ12" s="296">
        <v>1255</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496</v>
      </c>
      <c r="AP13" s="295" t="s">
        <v>496</v>
      </c>
      <c r="AQ13" s="296">
        <v>1</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164457</v>
      </c>
      <c r="AP14" s="295">
        <v>3121</v>
      </c>
      <c r="AQ14" s="296">
        <v>3026</v>
      </c>
      <c r="AR14" s="297">
        <v>3.1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v>146047</v>
      </c>
      <c r="AP15" s="295">
        <v>2771</v>
      </c>
      <c r="AQ15" s="296">
        <v>1617</v>
      </c>
      <c r="AR15" s="297">
        <v>71.400000000000006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-415371</v>
      </c>
      <c r="AP16" s="295">
        <v>-7882</v>
      </c>
      <c r="AQ16" s="296">
        <v>-6841</v>
      </c>
      <c r="AR16" s="297">
        <v>15.2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4667201</v>
      </c>
      <c r="AP17" s="295">
        <v>88560</v>
      </c>
      <c r="AQ17" s="296">
        <v>82896</v>
      </c>
      <c r="AR17" s="297">
        <v>6.8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7.74</v>
      </c>
      <c r="AP21" s="308">
        <v>8.3000000000000007</v>
      </c>
      <c r="AQ21" s="309">
        <v>-0.56000000000000005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100.8</v>
      </c>
      <c r="AP22" s="313">
        <v>98</v>
      </c>
      <c r="AQ22" s="314">
        <v>2.8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2715440</v>
      </c>
      <c r="AP32" s="322">
        <v>51525</v>
      </c>
      <c r="AQ32" s="323">
        <v>54128</v>
      </c>
      <c r="AR32" s="324">
        <v>-4.8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496</v>
      </c>
      <c r="AP34" s="322" t="s">
        <v>496</v>
      </c>
      <c r="AQ34" s="323">
        <v>36</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307118</v>
      </c>
      <c r="AP35" s="322">
        <v>5828</v>
      </c>
      <c r="AQ35" s="323">
        <v>14780</v>
      </c>
      <c r="AR35" s="324">
        <v>-60.6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83854</v>
      </c>
      <c r="AP36" s="322">
        <v>1591</v>
      </c>
      <c r="AQ36" s="323">
        <v>1208</v>
      </c>
      <c r="AR36" s="324">
        <v>31.7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t="s">
        <v>496</v>
      </c>
      <c r="AP37" s="322" t="s">
        <v>496</v>
      </c>
      <c r="AQ37" s="323">
        <v>884</v>
      </c>
      <c r="AR37" s="324" t="s">
        <v>496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t="s">
        <v>496</v>
      </c>
      <c r="AP38" s="325" t="s">
        <v>496</v>
      </c>
      <c r="AQ38" s="326">
        <v>2</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v>-102930</v>
      </c>
      <c r="AP39" s="322">
        <v>-1953</v>
      </c>
      <c r="AQ39" s="323">
        <v>-4266</v>
      </c>
      <c r="AR39" s="324">
        <v>-54.2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-1901723</v>
      </c>
      <c r="AP40" s="322">
        <v>-36085</v>
      </c>
      <c r="AQ40" s="323">
        <v>-48487</v>
      </c>
      <c r="AR40" s="324">
        <v>-25.6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1101759</v>
      </c>
      <c r="AP41" s="322">
        <v>20906</v>
      </c>
      <c r="AQ41" s="323">
        <v>18285</v>
      </c>
      <c r="AR41" s="324">
        <v>14.3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2184039</v>
      </c>
      <c r="AN51" s="344">
        <v>39152</v>
      </c>
      <c r="AO51" s="345">
        <v>-42.1</v>
      </c>
      <c r="AP51" s="346">
        <v>63956</v>
      </c>
      <c r="AQ51" s="347">
        <v>25.7</v>
      </c>
      <c r="AR51" s="348">
        <v>-67.8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1256520</v>
      </c>
      <c r="AN52" s="352">
        <v>22525</v>
      </c>
      <c r="AO52" s="353">
        <v>-62</v>
      </c>
      <c r="AP52" s="354">
        <v>29239</v>
      </c>
      <c r="AQ52" s="355">
        <v>8.8000000000000007</v>
      </c>
      <c r="AR52" s="356">
        <v>-70.8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3321028</v>
      </c>
      <c r="AN53" s="344">
        <v>60488</v>
      </c>
      <c r="AO53" s="345">
        <v>54.5</v>
      </c>
      <c r="AP53" s="346">
        <v>66255</v>
      </c>
      <c r="AQ53" s="347">
        <v>3.6</v>
      </c>
      <c r="AR53" s="348">
        <v>50.9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2304784</v>
      </c>
      <c r="AN54" s="352">
        <v>41978</v>
      </c>
      <c r="AO54" s="353">
        <v>86.4</v>
      </c>
      <c r="AP54" s="354">
        <v>31822</v>
      </c>
      <c r="AQ54" s="355">
        <v>8.8000000000000007</v>
      </c>
      <c r="AR54" s="356">
        <v>77.599999999999994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2809812</v>
      </c>
      <c r="AN55" s="344">
        <v>51900</v>
      </c>
      <c r="AO55" s="345">
        <v>-14.2</v>
      </c>
      <c r="AP55" s="346">
        <v>92247</v>
      </c>
      <c r="AQ55" s="347">
        <v>39.200000000000003</v>
      </c>
      <c r="AR55" s="348">
        <v>-53.4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2127637</v>
      </c>
      <c r="AN56" s="352">
        <v>39300</v>
      </c>
      <c r="AO56" s="353">
        <v>-6.4</v>
      </c>
      <c r="AP56" s="354">
        <v>37204</v>
      </c>
      <c r="AQ56" s="355">
        <v>16.899999999999999</v>
      </c>
      <c r="AR56" s="356">
        <v>-23.3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2056005</v>
      </c>
      <c r="AN57" s="344">
        <v>38477</v>
      </c>
      <c r="AO57" s="345">
        <v>-25.9</v>
      </c>
      <c r="AP57" s="346">
        <v>67319</v>
      </c>
      <c r="AQ57" s="347">
        <v>-27</v>
      </c>
      <c r="AR57" s="348">
        <v>1.1000000000000001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1329276</v>
      </c>
      <c r="AN58" s="352">
        <v>24877</v>
      </c>
      <c r="AO58" s="353">
        <v>-36.700000000000003</v>
      </c>
      <c r="AP58" s="354">
        <v>38101</v>
      </c>
      <c r="AQ58" s="355">
        <v>2.4</v>
      </c>
      <c r="AR58" s="356">
        <v>-39.1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3786408</v>
      </c>
      <c r="AN59" s="344">
        <v>71847</v>
      </c>
      <c r="AO59" s="345">
        <v>86.7</v>
      </c>
      <c r="AP59" s="346">
        <v>70615</v>
      </c>
      <c r="AQ59" s="347">
        <v>4.9000000000000004</v>
      </c>
      <c r="AR59" s="348">
        <v>81.8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2465416</v>
      </c>
      <c r="AN60" s="352">
        <v>46781</v>
      </c>
      <c r="AO60" s="353">
        <v>88</v>
      </c>
      <c r="AP60" s="354">
        <v>37382</v>
      </c>
      <c r="AQ60" s="355">
        <v>-1.9</v>
      </c>
      <c r="AR60" s="356">
        <v>89.9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2831458</v>
      </c>
      <c r="AN61" s="359">
        <v>52373</v>
      </c>
      <c r="AO61" s="360">
        <v>11.8</v>
      </c>
      <c r="AP61" s="361">
        <v>72078</v>
      </c>
      <c r="AQ61" s="362">
        <v>9.3000000000000007</v>
      </c>
      <c r="AR61" s="348">
        <v>2.5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1896727</v>
      </c>
      <c r="AN62" s="352">
        <v>35092</v>
      </c>
      <c r="AO62" s="353">
        <v>13.9</v>
      </c>
      <c r="AP62" s="354">
        <v>34750</v>
      </c>
      <c r="AQ62" s="355">
        <v>7</v>
      </c>
      <c r="AR62" s="356">
        <v>6.9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05+D0wC3RpjTQpqTQy/ihNias9TM60eD+QJXs1R1M04L+z9cTr4WAdsO//TKEHiR5ulLnM0YdwptzLC2n0YkKQ==" saltValue="/cN/GNxRBBvVoIyNzGbF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1cttqSPg3oPHVfUl8mos9ULQJmeLCfnNaCZRQliptP7FPNd3+iCZjy7nfrRG51vmtEgRzgfb6cG2FQB7ceoGA==" saltValue="iHHQQ6VIrTcfQkwrlhMIM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l9jo3eeM7SJmNIhhTxMAECGjkYnnfi8pn2VOYdnb6+TA1i2frMzZzs3FXBQkvNAOxy1ha2MkGeRFZHVuDW9Xw==" saltValue="MVU9cMGdlwG7fxIJfjvk8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48.64</v>
      </c>
      <c r="G47" s="12">
        <v>51.48</v>
      </c>
      <c r="H47" s="12">
        <v>50.31</v>
      </c>
      <c r="I47" s="12">
        <v>53.39</v>
      </c>
      <c r="J47" s="13">
        <v>40.99</v>
      </c>
    </row>
    <row r="48" spans="2:10" ht="57.75" customHeight="1" x14ac:dyDescent="0.15">
      <c r="B48" s="14"/>
      <c r="C48" s="1214" t="s">
        <v>4</v>
      </c>
      <c r="D48" s="1214"/>
      <c r="E48" s="1215"/>
      <c r="F48" s="15">
        <v>6.21</v>
      </c>
      <c r="G48" s="16">
        <v>4.96</v>
      </c>
      <c r="H48" s="16">
        <v>5.23</v>
      </c>
      <c r="I48" s="16">
        <v>3.85</v>
      </c>
      <c r="J48" s="17">
        <v>4.67</v>
      </c>
    </row>
    <row r="49" spans="2:10" ht="57.75" customHeight="1" thickBot="1" x14ac:dyDescent="0.2">
      <c r="B49" s="18"/>
      <c r="C49" s="1216" t="s">
        <v>5</v>
      </c>
      <c r="D49" s="1216"/>
      <c r="E49" s="1217"/>
      <c r="F49" s="19" t="s">
        <v>543</v>
      </c>
      <c r="G49" s="20" t="s">
        <v>544</v>
      </c>
      <c r="H49" s="20" t="s">
        <v>545</v>
      </c>
      <c r="I49" s="20" t="s">
        <v>546</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qRrGvH8/s+dokmY9oUkyzusKz94J/TnJKyhvlM05ebDxYQk6roXN/CVioOXmh9XqodbK0lL50qYW7lrvd0luQ==" saltValue="kLMudS01M7kQ32yPbhpZR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2019-10-28T04:20:33Z</cp:lastPrinted>
  <dcterms:created xsi:type="dcterms:W3CDTF">2019-02-14T02:15:33Z</dcterms:created>
  <dcterms:modified xsi:type="dcterms:W3CDTF">2019-10-29T07:09:24Z</dcterms:modified>
  <cp:category/>
</cp:coreProperties>
</file>