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0026\Desktop\【財政状況資料集】_122378_山武市_2015 (2)\"/>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BW34" i="9"/>
  <c r="BW35" i="9" s="1"/>
  <c r="BW36" i="9" s="1"/>
  <c r="BW37" i="9" s="1"/>
  <c r="BW38" i="9" s="1"/>
  <c r="BW39" i="9" s="1"/>
  <c r="BW40" i="9" s="1"/>
  <c r="BW41" i="9" s="1"/>
  <c r="BW42" i="9" s="1"/>
  <c r="BW43" i="9" s="1"/>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U37" i="9" s="1"/>
  <c r="AM34" i="9" l="1"/>
  <c r="BE34" i="9" s="1"/>
</calcChain>
</file>

<file path=xl/sharedStrings.xml><?xml version="1.0" encoding="utf-8"?>
<sst xmlns="http://schemas.openxmlformats.org/spreadsheetml/2006/main" count="1081" uniqueCount="567">
  <si>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</si>
  <si>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</si>
  <si>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</si>
  <si>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</si>
  <si>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</si>
  <si>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</si>
  <si>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</si>
  <si>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</si>
  <si>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</si>
  <si>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</si>
  <si>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</si>
  <si>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</si>
  <si>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</si>
  <si>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</si>
  <si>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</si>
  <si>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</si>
  <si>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</si>
  <si>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</si>
  <si>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</si>
  <si>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</si>
  <si>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</si>
  <si>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</si>
  <si>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</si>
  <si>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</si>
  <si>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</si>
  <si>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</si>
  <si>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</si>
  <si>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</si>
  <si>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</si>
  <si>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</si>
  <si>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</si>
  <si>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</si>
  <si>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</si>
  <si>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</si>
  <si>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</si>
  <si>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</si>
  <si>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</si>
  <si>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</si>
  <si>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</si>
  <si>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</si>
  <si>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</si>
  <si>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</si>
  <si>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</si>
  <si>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</si>
  <si>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</si>
  <si>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</si>
  <si>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</si>
  <si>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</si>
  <si>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</si>
  <si>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</si>
  <si>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</si>
  <si>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</si>
  <si>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</si>
  <si>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</si>
  <si>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</si>
  <si>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</si>
  <si>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</si>
  <si>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</si>
  <si>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</si>
  <si>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</si>
  <si>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</si>
  <si>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</si>
  <si>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</si>
  <si>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</si>
  <si>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</si>
  <si>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</si>
  <si>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</si>
  <si>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</si>
  <si>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</si>
  <si>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</si>
  <si>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</si>
  <si>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</si>
  <si>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</si>
  <si>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</si>
  <si>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</si>
  <si>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</si>
  <si>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</si>
  <si>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</si>
  <si>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</si>
  <si>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</si>
  <si>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</si>
  <si>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山武市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</si>
  <si>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</si>
  <si>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</si>
  <si>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</si>
  <si>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</si>
  <si>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</si>
  <si>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</si>
  <si>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</si>
  <si>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</si>
  <si>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</si>
  <si>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</si>
  <si>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</si>
  <si>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</si>
  <si>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</si>
  <si>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</si>
  <si>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</si>
  <si>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</si>
  <si>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</si>
  <si>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</si>
  <si>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</si>
  <si>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</si>
  <si>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</si>
  <si>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</si>
  <si>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</si>
  <si>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</si>
  <si>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</si>
  <si>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</si>
  <si>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</si>
  <si>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</si>
  <si>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</si>
  <si>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</si>
  <si>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</si>
  <si>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</si>
  <si>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</si>
  <si>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</si>
  <si>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</si>
  <si>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</si>
  <si>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</si>
  <si>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</si>
  <si>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</si>
  <si>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</si>
  <si>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</si>
  <si>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</si>
  <si>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</si>
  <si>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</si>
  <si>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</si>
  <si>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</si>
  <si>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</si>
  <si>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</si>
  <si>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</si>
  <si>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</si>
  <si>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</si>
  <si>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</si>
  <si>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</si>
  <si>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</si>
  <si>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</si>
  <si>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</si>
  <si>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</si>
  <si>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</si>
  <si>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</si>
  <si>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</si>
  <si>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</si>
  <si>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</si>
  <si>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</si>
  <si>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</si>
  <si>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</si>
  <si>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</si>
  <si>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</si>
  <si>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</si>
  <si>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</si>
  <si>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</si>
  <si>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</si>
  <si>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</si>
  <si>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</si>
  <si>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</si>
  <si>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</si>
  <si>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</si>
  <si>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</si>
  <si>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</si>
  <si>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</si>
  <si>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</si>
  <si>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</si>
  <si>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</si>
  <si>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</si>
  <si>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</si>
  <si>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</si>
  <si>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</si>
  <si>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</si>
  <si>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</si>
  <si>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</si>
  <si>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</si>
  <si>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</si>
  <si>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</si>
  <si>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</si>
  <si>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</si>
  <si>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</si>
  <si>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</si>
  <si>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</si>
  <si>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</si>
  <si>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</si>
  <si>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</si>
  <si>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</si>
  <si>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</si>
  <si>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</si>
  <si>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</si>
  <si>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</si>
  <si>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</si>
  <si>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</si>
  <si>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</si>
  <si>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</si>
  <si>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</si>
  <si>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千葉県山武市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</si>
  <si>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</si>
  <si>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</si>
  <si>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</si>
  <si>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</si>
  <si>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</si>
  <si>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</si>
  <si>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</si>
  <si>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</si>
  <si>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</si>
  <si>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</si>
  <si>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</si>
  <si>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</si>
  <si>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</si>
  <si>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</si>
  <si>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</si>
  <si>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</si>
  <si>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</si>
  <si>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</si>
  <si>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</si>
  <si>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</si>
  <si>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</si>
  <si>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</si>
  <si>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</si>
  <si>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</si>
  <si>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</si>
  <si>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</si>
  <si>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</si>
  <si>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</si>
  <si>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</si>
  <si>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</si>
  <si>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</si>
  <si>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</si>
  <si>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</si>
  <si>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</si>
  <si>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</si>
  <si>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</si>
  <si>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</si>
  <si>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</si>
  <si>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</si>
  <si>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</si>
  <si>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</si>
  <si>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</si>
  <si>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</si>
  <si>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</si>
  <si>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</si>
  <si>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</si>
  <si>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</si>
  <si>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</si>
  <si>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</si>
  <si>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</si>
  <si>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</si>
  <si>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</si>
  <si>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</si>
  <si>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</si>
  <si>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</si>
  <si>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</si>
  <si>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</si>
  <si>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</si>
  <si>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</si>
  <si>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</si>
  <si>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</si>
  <si>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</si>
  <si>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</si>
  <si>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</si>
  <si>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</si>
  <si>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</si>
  <si>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</si>
  <si>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</si>
  <si>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</si>
  <si>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</si>
  <si>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</si>
  <si>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</si>
  <si>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</si>
  <si>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</si>
  <si>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</si>
  <si>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</si>
  <si>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</si>
  <si>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</si>
  <si>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</si>
  <si>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</si>
  <si>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</si>
  <si>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</si>
  <si>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</si>
  <si>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</si>
  <si>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</si>
  <si>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</si>
  <si>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</si>
  <si>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</si>
  <si>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</si>
  <si>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</si>
  <si>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</si>
  <si>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</si>
  <si>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</si>
  <si>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</si>
  <si>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</si>
  <si>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</si>
  <si>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</si>
  <si>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</si>
  <si>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</si>
  <si>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</si>
  <si>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</si>
  <si>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</si>
  <si>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</si>
  <si>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</si>
  <si>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</si>
  <si>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</si>
  <si>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</si>
  <si>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</si>
  <si>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</si>
  <si>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</si>
  <si>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</si>
  <si>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</si>
  <si>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</si>
  <si>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</si>
  <si>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</si>
  <si>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</si>
  <si>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</si>
  <si>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</si>
  <si>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</si>
  <si>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</si>
  <si>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</si>
  <si>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</si>
  <si>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</si>
  <si>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</si>
  <si>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</si>
  <si>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</si>
  <si>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</si>
  <si>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</si>
  <si>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</si>
  <si>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</si>
  <si>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</si>
  <si>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</si>
  <si>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</si>
  <si>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</si>
  <si>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</si>
  <si>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</si>
  <si>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</si>
  <si>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</si>
  <si>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</si>
  <si>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</si>
  <si>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</si>
  <si>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</si>
  <si>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</si>
  <si>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</si>
  <si>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</si>
  <si>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</si>
  <si>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</si>
  <si>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千葉県山武市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</si>
  <si>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</si>
  <si>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</si>
  <si>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</si>
  <si>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</si>
  <si>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</si>
  <si>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</si>
  <si>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</si>
  <si>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</si>
  <si>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</si>
  <si>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</si>
  <si>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</si>
  <si>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</si>
  <si>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</si>
  <si>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</si>
  <si>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</si>
  <si>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</si>
  <si>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</si>
  <si>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</si>
  <si>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</si>
  <si>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</si>
  <si>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山武市地方独立行政法人さんむ医療センター公債管理特別会計</t>
    <phoneticPr fontId="5"/>
  </si>
  <si>
    <t>山武市組合立国保成東病院事業清算事務特別会計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</si>
  <si>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</si>
  <si>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</si>
  <si>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</si>
  <si>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</si>
  <si>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</si>
  <si>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</si>
  <si>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</si>
  <si>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</si>
  <si>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</si>
  <si>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</si>
  <si>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</si>
  <si>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</si>
  <si>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</si>
  <si>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山武市国民健康保険特別会計（事業勘定）</t>
    <phoneticPr fontId="5"/>
  </si>
  <si>
    <t>山武市国民健康保険特別会計（施設勘定）</t>
    <phoneticPr fontId="5"/>
  </si>
  <si>
    <t>山武市介護保険特別会計</t>
    <phoneticPr fontId="5"/>
  </si>
  <si>
    <t>山武市後期高齢者医療特別会計</t>
    <phoneticPr fontId="5"/>
  </si>
  <si>
    <t>山武市水道事業会計</t>
    <phoneticPr fontId="5"/>
  </si>
  <si>
    <t>山武市農業集落排水事業特別会計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</si>
  <si>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</si>
  <si>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</si>
  <si>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</si>
  <si>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</si>
  <si>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</si>
  <si>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</si>
  <si>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</si>
  <si>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</si>
  <si>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</si>
  <si>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</si>
  <si>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</si>
  <si>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</si>
  <si>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</si>
  <si>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</si>
  <si>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</si>
  <si>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</si>
  <si>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</si>
  <si>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</si>
  <si>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</si>
  <si>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</si>
  <si>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</si>
  <si>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</si>
  <si>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</si>
  <si>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</si>
  <si>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</si>
  <si>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</si>
  <si>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</si>
  <si>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</si>
  <si>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</si>
  <si>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</si>
  <si>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</si>
  <si>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</si>
  <si>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</si>
  <si>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</si>
  <si>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</si>
  <si>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</si>
  <si>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</si>
  <si>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</si>
  <si>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</si>
  <si>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</si>
  <si>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</si>
  <si>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</si>
  <si>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</si>
  <si>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</si>
  <si>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</si>
  <si>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</si>
  <si>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</si>
  <si>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</si>
  <si>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</si>
  <si>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</si>
  <si>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</si>
  <si>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</si>
  <si>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山武市農業集落排水事業特別会計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</si>
  <si>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</si>
  <si>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</si>
  <si>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山武市水道事業会計</t>
    <phoneticPr fontId="5"/>
  </si>
  <si>
    <t>(Ｆ)</t>
    <phoneticPr fontId="5"/>
  </si>
  <si>
    <t>山武市後期高齢者医療特別会計</t>
    <phoneticPr fontId="5"/>
  </si>
  <si>
    <t>将来負担比率（(Ｅ)－(Ｆ)）／（(Ｃ)－(Ｄ)）×１００</t>
    <rPh sb="0" eb="2">
      <t>ショウライ</t>
    </rPh>
    <rPh sb="2" eb="4">
      <t>フタン</t>
    </rPh>
    <rPh sb="4" eb="6">
      <t>ヒリツ</t>
    </rPh>
    <phoneticPr fontId="5"/>
  </si>
  <si>
    <t>山武市介護保険特別会計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</si>
  <si>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</si>
  <si>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</si>
  <si>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</si>
  <si>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</si>
  <si>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</si>
  <si>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</si>
  <si>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</si>
  <si>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</si>
  <si>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</si>
  <si>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</si>
  <si>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</si>
  <si>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</si>
  <si>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</si>
  <si>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</si>
  <si>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</si>
  <si>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</si>
  <si>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</si>
  <si>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</si>
  <si>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</si>
  <si>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</si>
  <si>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</si>
  <si>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</si>
  <si>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</si>
  <si>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</si>
  <si>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</si>
  <si>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</si>
  <si>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</si>
  <si>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</si>
  <si>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</si>
  <si>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</si>
  <si>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</si>
  <si>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</si>
  <si>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</si>
  <si>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</si>
  <si>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</si>
  <si>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</si>
  <si>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</si>
  <si>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</si>
  <si>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</si>
  <si>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</si>
  <si>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</si>
  <si>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</si>
  <si>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</si>
  <si>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</si>
  <si>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</si>
  <si>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</si>
  <si>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</si>
  <si>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</si>
  <si>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</si>
  <si>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</si>
  <si>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</si>
  <si>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</si>
  <si>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</si>
  <si>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</si>
  <si>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</si>
  <si>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</si>
  <si>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</si>
  <si>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</si>
  <si>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</si>
  <si>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</si>
  <si>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</si>
  <si>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</si>
  <si>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</si>
  <si>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</si>
  <si>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</si>
  <si>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</si>
  <si>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</si>
  <si>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</si>
  <si>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</si>
  <si>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</si>
  <si>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</si>
  <si>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</si>
  <si>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</si>
  <si>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</si>
  <si>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</si>
  <si>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</si>
  <si>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</si>
  <si>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</si>
  <si>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</si>
  <si>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</si>
  <si>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</si>
  <si>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</si>
  <si>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</si>
  <si>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2.65</t>
  </si>
  <si>
    <t>▲ 1.08</t>
  </si>
  <si>
    <t>▲ 0.56</t>
  </si>
  <si>
    <t>▲ 1.84</t>
  </si>
  <si>
    <t>▲ 2.74</t>
  </si>
  <si>
    <t>山武市水道事業会計</t>
  </si>
  <si>
    <t>一般会計</t>
  </si>
  <si>
    <t>山武市国民健康保険特別会計（事業勘定）</t>
  </si>
  <si>
    <t>山武市介護保険特別会計</t>
  </si>
  <si>
    <t>山武市組合立国保成東病院事業清算事務特別会計</t>
  </si>
  <si>
    <t>山武市国民健康保険特別会計（施設勘定）</t>
  </si>
  <si>
    <t>山武市農業集落排水事業特別会計</t>
  </si>
  <si>
    <t>山武市後期高齢者医療特別会計</t>
  </si>
  <si>
    <t>その他会計（赤字）</t>
  </si>
  <si>
    <t>その他会計（黒字）</t>
  </si>
  <si>
    <t>さんむ医療センター</t>
  </si>
  <si>
    <t/>
  </si>
  <si>
    <t>法適用企業</t>
  </si>
  <si>
    <t>法非適用企業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</si>
  <si>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</si>
  <si>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</si>
  <si>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</si>
  <si>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</si>
  <si>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</si>
  <si>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</si>
  <si>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山武郡市広域行政組合（一般会計）</t>
  </si>
  <si>
    <t>東金市外三市町清掃組合</t>
  </si>
  <si>
    <t>九十九里地域水道企業団（水道用水供給事業会計）</t>
  </si>
  <si>
    <t>山武郡市広域水道企業団</t>
  </si>
  <si>
    <t>山武郡市環境衛生組合（一般会計）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</si>
  <si>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</si>
  <si>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</si>
  <si>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</si>
  <si>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</si>
  <si>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</si>
  <si>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</si>
  <si>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</si>
  <si>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</si>
  <si>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</si>
  <si>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</si>
  <si>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</si>
  <si>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実質公債費比率は類似団体と比較して高いものの、将来負担比率は低くなっている。
将来負担比率については、充当可能財源である充当可能基金の残高が合併の効果により増加していること等に伴い、充当可能財源等が将来負担額を上回っているため、低くなっている。
また、実質公債費比率については、将来の公債費負担の抑制のため、臨時財政対策債の償還期間を短縮したことに伴い、類似団体より高くなっているが、元利償還金が年々減少していること並びに新規借入において合併特例事業債等の普通交付税算入率が有利なものを選択していることによる算入公債費等の増加に伴い低下し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</si>
</sst>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c:ext xmlns:c16="http://schemas.microsoft.com/office/drawing/2014/chart" uri="{C3380CC4-5D6E-409C-BE32-E72D297353CC}">
              <c16:uniqueId val="{00000000-D091-4AEC-8FBE-DFA61501A2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32007</c:v>
                </c:pt>
                <c:pt idx="1">
                  <c:v>67565</c:v>
                </c:pt>
                <c:pt idx="2">
                  <c:v>39152</c:v>
                </c:pt>
                <c:pt idx="3">
                  <c:v>60488</c:v>
                </c:pt>
                <c:pt idx="4">
                  <c:v>51900</c:v>
                </c:pt>
              </c:numCache>
            </c:numRef>
          </c:val>
          <c:smooth val="0"/>
          <c:extLst>
            <c:ext xmlns:c16="http://schemas.microsoft.com/office/drawing/2014/chart" uri="{C3380CC4-5D6E-409C-BE32-E72D297353CC}">
              <c16:uniqueId val="{00000001-D091-4AEC-8FBE-DFA61501A2EE}"/>
            </c:ext>
          </c:extLst>
        </c:ser>
        <c:dLbls>
          <c:showLegendKey val="0"/>
          <c:showVal val="0"/>
          <c:showCatName val="0"/>
          <c:showSerName val="0"/>
          <c:showPercent val="0"/>
          <c:showBubbleSize val="0"/>
        </c:dLbls>
        <c:marker val="1"/>
        <c:smooth val="0"/>
        <c:axId val="349132288"/>
        <c:axId val="349134208"/>
      </c:lineChart>
      <c:catAx>
        <c:axId val="34913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134208"/>
        <c:crosses val="autoZero"/>
        <c:auto val="1"/>
        <c:lblAlgn val="ctr"/>
        <c:lblOffset val="100"/>
        <c:tickLblSkip val="1"/>
        <c:tickMarkSkip val="1"/>
        <c:noMultiLvlLbl val="0"/>
      </c:catAx>
      <c:valAx>
        <c:axId val="3491342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13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6.48</c:v>
                </c:pt>
                <c:pt idx="1">
                  <c:v>7.28</c:v>
                </c:pt>
                <c:pt idx="2">
                  <c:v>6.21</c:v>
                </c:pt>
                <c:pt idx="3">
                  <c:v>4.96</c:v>
                </c:pt>
                <c:pt idx="4">
                  <c:v>5.23</c:v>
                </c:pt>
              </c:numCache>
            </c:numRef>
          </c:val>
          <c:extLst>
            <c:ext xmlns:c16="http://schemas.microsoft.com/office/drawing/2014/chart" uri="{C3380CC4-5D6E-409C-BE32-E72D297353CC}">
              <c16:uniqueId val="{00000000-EC82-4D2D-86A3-0164B0538D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42.95</c:v>
                </c:pt>
                <c:pt idx="1">
                  <c:v>44.78</c:v>
                </c:pt>
                <c:pt idx="2">
                  <c:v>48.64</c:v>
                </c:pt>
                <c:pt idx="3">
                  <c:v>51.48</c:v>
                </c:pt>
                <c:pt idx="4">
                  <c:v>50.31</c:v>
                </c:pt>
              </c:numCache>
            </c:numRef>
          </c:val>
          <c:extLst>
            <c:ext xmlns:c16="http://schemas.microsoft.com/office/drawing/2014/chart" uri="{C3380CC4-5D6E-409C-BE32-E72D297353CC}">
              <c16:uniqueId val="{00000001-EC82-4D2D-86A3-0164B0538D3A}"/>
            </c:ext>
          </c:extLst>
        </c:ser>
        <c:dLbls>
          <c:showLegendKey val="0"/>
          <c:showVal val="0"/>
          <c:showCatName val="0"/>
          <c:showSerName val="0"/>
          <c:showPercent val="0"/>
          <c:showBubbleSize val="0"/>
        </c:dLbls>
        <c:gapWidth val="250"/>
        <c:overlap val="100"/>
        <c:axId val="97715712"/>
        <c:axId val="9772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-2.65</c:v>
                </c:pt>
                <c:pt idx="1">
                  <c:v>-1.08</c:v>
                </c:pt>
                <c:pt idx="2">
                  <c:v>-0.56000000000000005</c:v>
                </c:pt>
                <c:pt idx="3">
                  <c:v>-1.84</c:v>
                </c:pt>
                <c:pt idx="4">
                  <c:v>-2.74</c:v>
                </c:pt>
              </c:numCache>
            </c:numRef>
          </c:val>
          <c:smooth val="0"/>
          <c:extLst>
            <c:ext xmlns:c16="http://schemas.microsoft.com/office/drawing/2014/chart" uri="{C3380CC4-5D6E-409C-BE32-E72D297353CC}">
              <c16:uniqueId val="{00000002-EC82-4D2D-86A3-0164B0538D3A}"/>
            </c:ext>
          </c:extLst>
        </c:ser>
        <c:dLbls>
          <c:showLegendKey val="0"/>
          <c:showVal val="0"/>
          <c:showCatName val="0"/>
          <c:showSerName val="0"/>
          <c:showPercent val="0"/>
          <c:showBubbleSize val="0"/>
        </c:dLbls>
        <c:marker val="1"/>
        <c:smooth val="0"/>
        <c:axId val="97715712"/>
        <c:axId val="97726464"/>
      </c:lineChart>
      <c:catAx>
        <c:axId val="977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26464"/>
        <c:crosses val="autoZero"/>
        <c:auto val="1"/>
        <c:lblAlgn val="ctr"/>
        <c:lblOffset val="100"/>
        <c:tickLblSkip val="1"/>
        <c:tickMarkSkip val="1"/>
        <c:noMultiLvlLbl val="0"/>
      </c:catAx>
      <c:valAx>
        <c:axId val="977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687-43D8-A053-D9C93F459D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87-43D8-A053-D9C93F459D28}"/>
            </c:ext>
          </c:extLst>
        </c:ser>
        <c:ser>
          <c:idx val="2"/>
          <c:order val="2"/>
          <c:tx>
            <c:strRef>
              <c:f>データシート!$A$29</c:f>
              <c:strCache>
                <c:ptCount val="1"/>
                <c:pt idx="0">
                  <c:v>山武市後期高齢者医療特別会計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B687-43D8-A053-D9C93F459D28}"/>
            </c:ext>
          </c:extLst>
        </c:ser>
        <c:ser>
          <c:idx val="3"/>
          <c:order val="3"/>
          <c:tx>
            <c:strRef>
              <c:f>データシート!$A$30</c:f>
              <c:strCache>
                <c:ptCount val="1"/>
                <c:pt idx="0">
                  <c:v>山武市農業集落排水事業特別会計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3-B687-43D8-A053-D9C93F459D28}"/>
            </c:ext>
          </c:extLst>
        </c:ser>
        <c:ser>
          <c:idx val="4"/>
          <c:order val="4"/>
          <c:tx>
            <c:strRef>
              <c:f>データシート!$A$31</c:f>
              <c:strCache>
                <c:ptCount val="1"/>
                <c:pt idx="0">
                  <c:v>山武市国民健康保険特別会計（施設勘定）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0.18</c:v>
                </c:pt>
                <c:pt idx="4">
                  <c:v>#N/A</c:v>
                </c:pt>
                <c:pt idx="5">
                  <c:v>0.14000000000000001</c:v>
                </c:pt>
                <c:pt idx="6">
                  <c:v>#N/A</c:v>
                </c:pt>
                <c:pt idx="7">
                  <c:v>0.11</c:v>
                </c:pt>
                <c:pt idx="8">
                  <c:v>#N/A</c:v>
                </c:pt>
                <c:pt idx="9">
                  <c:v>0.08</c:v>
                </c:pt>
              </c:numCache>
            </c:numRef>
          </c:val>
          <c:extLst>
            <c:ext xmlns:c16="http://schemas.microsoft.com/office/drawing/2014/chart" uri="{C3380CC4-5D6E-409C-BE32-E72D297353CC}">
              <c16:uniqueId val="{00000004-B687-43D8-A053-D9C93F459D28}"/>
            </c:ext>
          </c:extLst>
        </c:ser>
        <c:ser>
          <c:idx val="5"/>
          <c:order val="5"/>
          <c:tx>
            <c:strRef>
              <c:f>データシート!$A$32</c:f>
              <c:strCache>
                <c:ptCount val="1"/>
                <c:pt idx="0">
                  <c:v>山武市組合立国保成東病院事業清算事務特別会計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1.01</c:v>
                </c:pt>
                <c:pt idx="2">
                  <c:v>#N/A</c:v>
                </c:pt>
                <c:pt idx="3">
                  <c:v>0.73</c:v>
                </c:pt>
                <c:pt idx="4">
                  <c:v>#N/A</c:v>
                </c:pt>
                <c:pt idx="5">
                  <c:v>0.67</c:v>
                </c:pt>
                <c:pt idx="6">
                  <c:v>#N/A</c:v>
                </c:pt>
                <c:pt idx="7">
                  <c:v>0.6</c:v>
                </c:pt>
                <c:pt idx="8">
                  <c:v>#N/A</c:v>
                </c:pt>
                <c:pt idx="9">
                  <c:v>0.53</c:v>
                </c:pt>
              </c:numCache>
            </c:numRef>
          </c:val>
          <c:extLst>
            <c:ext xmlns:c16="http://schemas.microsoft.com/office/drawing/2014/chart" uri="{C3380CC4-5D6E-409C-BE32-E72D297353CC}">
              <c16:uniqueId val="{00000005-B687-43D8-A053-D9C93F459D28}"/>
            </c:ext>
          </c:extLst>
        </c:ser>
        <c:ser>
          <c:idx val="6"/>
          <c:order val="6"/>
          <c:tx>
            <c:strRef>
              <c:f>データシート!$A$33</c:f>
              <c:strCache>
                <c:ptCount val="1"/>
                <c:pt idx="0">
                  <c:v>山武市介護保険特別会計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0.36</c:v>
                </c:pt>
                <c:pt idx="4">
                  <c:v>#N/A</c:v>
                </c:pt>
                <c:pt idx="5">
                  <c:v>0.82</c:v>
                </c:pt>
                <c:pt idx="6">
                  <c:v>#N/A</c:v>
                </c:pt>
                <c:pt idx="7">
                  <c:v>0.94</c:v>
                </c:pt>
                <c:pt idx="8">
                  <c:v>#N/A</c:v>
                </c:pt>
                <c:pt idx="9">
                  <c:v>1.48</c:v>
                </c:pt>
              </c:numCache>
            </c:numRef>
          </c:val>
          <c:extLst>
            <c:ext xmlns:c16="http://schemas.microsoft.com/office/drawing/2014/chart" uri="{C3380CC4-5D6E-409C-BE32-E72D297353CC}">
              <c16:uniqueId val="{00000006-B687-43D8-A053-D9C93F459D28}"/>
            </c:ext>
          </c:extLst>
        </c:ser>
        <c:ser>
          <c:idx val="7"/>
          <c:order val="7"/>
          <c:tx>
            <c:strRef>
              <c:f>データシート!$A$34</c:f>
              <c:strCache>
                <c:ptCount val="1"/>
                <c:pt idx="0">
                  <c:v>山武市国民健康保険特別会計（事業勘定）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3.77</c:v>
                </c:pt>
                <c:pt idx="2">
                  <c:v>#N/A</c:v>
                </c:pt>
                <c:pt idx="3">
                  <c:v>4.42</c:v>
                </c:pt>
                <c:pt idx="4">
                  <c:v>#N/A</c:v>
                </c:pt>
                <c:pt idx="5">
                  <c:v>3.6</c:v>
                </c:pt>
                <c:pt idx="6">
                  <c:v>#N/A</c:v>
                </c:pt>
                <c:pt idx="7">
                  <c:v>4.22</c:v>
                </c:pt>
                <c:pt idx="8">
                  <c:v>#N/A</c:v>
                </c:pt>
                <c:pt idx="9">
                  <c:v>2.93</c:v>
                </c:pt>
              </c:numCache>
            </c:numRef>
          </c:val>
          <c:extLst>
            <c:ext xmlns:c16="http://schemas.microsoft.com/office/drawing/2014/chart" uri="{C3380CC4-5D6E-409C-BE32-E72D297353CC}">
              <c16:uniqueId val="{00000007-B687-43D8-A053-D9C93F459D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6.48</c:v>
                </c:pt>
                <c:pt idx="2">
                  <c:v>#N/A</c:v>
                </c:pt>
                <c:pt idx="3">
                  <c:v>7.27</c:v>
                </c:pt>
                <c:pt idx="4">
                  <c:v>#N/A</c:v>
                </c:pt>
                <c:pt idx="5">
                  <c:v>6.21</c:v>
                </c:pt>
                <c:pt idx="6">
                  <c:v>#N/A</c:v>
                </c:pt>
                <c:pt idx="7">
                  <c:v>4.95</c:v>
                </c:pt>
                <c:pt idx="8">
                  <c:v>#N/A</c:v>
                </c:pt>
                <c:pt idx="9">
                  <c:v>5.23</c:v>
                </c:pt>
              </c:numCache>
            </c:numRef>
          </c:val>
          <c:extLst>
            <c:ext xmlns:c16="http://schemas.microsoft.com/office/drawing/2014/chart" uri="{C3380CC4-5D6E-409C-BE32-E72D297353CC}">
              <c16:uniqueId val="{00000008-B687-43D8-A053-D9C93F459D28}"/>
            </c:ext>
          </c:extLst>
        </c:ser>
        <c:ser>
          <c:idx val="9"/>
          <c:order val="9"/>
          <c:tx>
            <c:strRef>
              <c:f>データシート!$A$36</c:f>
              <c:strCache>
                <c:ptCount val="1"/>
                <c:pt idx="0">
                  <c:v>山武市水道事業会計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10.52</c:v>
                </c:pt>
                <c:pt idx="2">
                  <c:v>#N/A</c:v>
                </c:pt>
                <c:pt idx="3">
                  <c:v>10.77</c:v>
                </c:pt>
                <c:pt idx="4">
                  <c:v>#N/A</c:v>
                </c:pt>
                <c:pt idx="5">
                  <c:v>10.71</c:v>
                </c:pt>
                <c:pt idx="6">
                  <c:v>#N/A</c:v>
                </c:pt>
                <c:pt idx="7">
                  <c:v>10.68</c:v>
                </c:pt>
                <c:pt idx="8">
                  <c:v>#N/A</c:v>
                </c:pt>
                <c:pt idx="9">
                  <c:v>9.75</c:v>
                </c:pt>
              </c:numCache>
            </c:numRef>
          </c:val>
          <c:extLst>
            <c:ext xmlns:c16="http://schemas.microsoft.com/office/drawing/2014/chart" uri="{C3380CC4-5D6E-409C-BE32-E72D297353CC}">
              <c16:uniqueId val="{00000009-B687-43D8-A053-D9C93F459D28}"/>
            </c:ext>
          </c:extLst>
        </c:ser>
        <c:dLbls>
          <c:showLegendKey val="0"/>
          <c:showVal val="0"/>
          <c:showCatName val="0"/>
          <c:showSerName val="0"/>
          <c:showPercent val="0"/>
          <c:showBubbleSize val="0"/>
        </c:dLbls>
        <c:gapWidth val="150"/>
        <c:overlap val="100"/>
        <c:axId val="149653760"/>
        <c:axId val="151679744"/>
      </c:barChart>
      <c:catAx>
        <c:axId val="1496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79744"/>
        <c:crosses val="autoZero"/>
        <c:auto val="1"/>
        <c:lblAlgn val="ctr"/>
        <c:lblOffset val="100"/>
        <c:tickLblSkip val="1"/>
        <c:tickMarkSkip val="1"/>
        <c:noMultiLvlLbl val="0"/>
      </c:catAx>
      <c:valAx>
        <c:axId val="15167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1898</c:v>
                </c:pt>
                <c:pt idx="5">
                  <c:v>1948</c:v>
                </c:pt>
                <c:pt idx="8">
                  <c:v>1930</c:v>
                </c:pt>
                <c:pt idx="11">
                  <c:v>2053</c:v>
                </c:pt>
                <c:pt idx="14">
                  <c:v>2011</c:v>
                </c:pt>
              </c:numCache>
            </c:numRef>
          </c:val>
          <c:extLst>
            <c:ext xmlns:c16="http://schemas.microsoft.com/office/drawing/2014/chart" uri="{C3380CC4-5D6E-409C-BE32-E72D297353CC}">
              <c16:uniqueId val="{00000000-BD0D-482E-9883-54163167D3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0D-482E-9883-54163167D3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17</c:v>
                </c:pt>
                <c:pt idx="6">
                  <c:v>17</c:v>
                </c:pt>
                <c:pt idx="9">
                  <c:v>3</c:v>
                </c:pt>
                <c:pt idx="12">
                  <c:v>3</c:v>
                </c:pt>
              </c:numCache>
            </c:numRef>
          </c:val>
          <c:extLst>
            <c:ext xmlns:c16="http://schemas.microsoft.com/office/drawing/2014/chart" uri="{C3380CC4-5D6E-409C-BE32-E72D297353CC}">
              <c16:uniqueId val="{00000002-BD0D-482E-9883-54163167D3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329</c:v>
                </c:pt>
                <c:pt idx="3">
                  <c:v>227</c:v>
                </c:pt>
                <c:pt idx="6">
                  <c:v>73</c:v>
                </c:pt>
                <c:pt idx="9">
                  <c:v>90</c:v>
                </c:pt>
                <c:pt idx="12">
                  <c:v>90</c:v>
                </c:pt>
              </c:numCache>
            </c:numRef>
          </c:val>
          <c:extLst>
            <c:ext xmlns:c16="http://schemas.microsoft.com/office/drawing/2014/chart" uri="{C3380CC4-5D6E-409C-BE32-E72D297353CC}">
              <c16:uniqueId val="{00000003-BD0D-482E-9883-54163167D3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276</c:v>
                </c:pt>
                <c:pt idx="3">
                  <c:v>279</c:v>
                </c:pt>
                <c:pt idx="6">
                  <c:v>292</c:v>
                </c:pt>
                <c:pt idx="9">
                  <c:v>285</c:v>
                </c:pt>
                <c:pt idx="12">
                  <c:v>264</c:v>
                </c:pt>
              </c:numCache>
            </c:numRef>
          </c:val>
          <c:extLst>
            <c:ext xmlns:c16="http://schemas.microsoft.com/office/drawing/2014/chart" uri="{C3380CC4-5D6E-409C-BE32-E72D297353CC}">
              <c16:uniqueId val="{00000004-BD0D-482E-9883-54163167D3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0D-482E-9883-54163167D3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0D-482E-9883-54163167D3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3114</c:v>
                </c:pt>
                <c:pt idx="3">
                  <c:v>3098</c:v>
                </c:pt>
                <c:pt idx="6">
                  <c:v>3018</c:v>
                </c:pt>
                <c:pt idx="9">
                  <c:v>2980</c:v>
                </c:pt>
                <c:pt idx="12">
                  <c:v>2823</c:v>
                </c:pt>
              </c:numCache>
            </c:numRef>
          </c:val>
          <c:extLst>
            <c:ext xmlns:c16="http://schemas.microsoft.com/office/drawing/2014/chart" uri="{C3380CC4-5D6E-409C-BE32-E72D297353CC}">
              <c16:uniqueId val="{00000007-BD0D-482E-9883-54163167D3AD}"/>
            </c:ext>
          </c:extLst>
        </c:ser>
        <c:dLbls>
          <c:showLegendKey val="0"/>
          <c:showVal val="0"/>
          <c:showCatName val="0"/>
          <c:showSerName val="0"/>
          <c:showPercent val="0"/>
          <c:showBubbleSize val="0"/>
        </c:dLbls>
        <c:gapWidth val="100"/>
        <c:overlap val="100"/>
        <c:axId val="154353664"/>
        <c:axId val="1543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1838</c:v>
                </c:pt>
                <c:pt idx="2">
                  <c:v>#N/A</c:v>
                </c:pt>
                <c:pt idx="3">
                  <c:v>#N/A</c:v>
                </c:pt>
                <c:pt idx="4">
                  <c:v>1673</c:v>
                </c:pt>
                <c:pt idx="5">
                  <c:v>#N/A</c:v>
                </c:pt>
                <c:pt idx="6">
                  <c:v>#N/A</c:v>
                </c:pt>
                <c:pt idx="7">
                  <c:v>1470</c:v>
                </c:pt>
                <c:pt idx="8">
                  <c:v>#N/A</c:v>
                </c:pt>
                <c:pt idx="9">
                  <c:v>#N/A</c:v>
                </c:pt>
                <c:pt idx="10">
                  <c:v>1305</c:v>
                </c:pt>
                <c:pt idx="11">
                  <c:v>#N/A</c:v>
                </c:pt>
                <c:pt idx="12">
                  <c:v>#N/A</c:v>
                </c:pt>
                <c:pt idx="13">
                  <c:v>1169</c:v>
                </c:pt>
                <c:pt idx="14">
                  <c:v>#N/A</c:v>
                </c:pt>
              </c:numCache>
            </c:numRef>
          </c:val>
          <c:smooth val="0"/>
          <c:extLst>
            <c:ext xmlns:c16="http://schemas.microsoft.com/office/drawing/2014/chart" uri="{C3380CC4-5D6E-409C-BE32-E72D297353CC}">
              <c16:uniqueId val="{00000008-BD0D-482E-9883-54163167D3AD}"/>
            </c:ext>
          </c:extLst>
        </c:ser>
        <c:dLbls>
          <c:showLegendKey val="0"/>
          <c:showVal val="0"/>
          <c:showCatName val="0"/>
          <c:showSerName val="0"/>
          <c:showPercent val="0"/>
          <c:showBubbleSize val="0"/>
        </c:dLbls>
        <c:marker val="1"/>
        <c:smooth val="0"/>
        <c:axId val="154353664"/>
        <c:axId val="154355584"/>
      </c:lineChart>
      <c:catAx>
        <c:axId val="1543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5584"/>
        <c:crosses val="autoZero"/>
        <c:auto val="1"/>
        <c:lblAlgn val="ctr"/>
        <c:lblOffset val="100"/>
        <c:tickLblSkip val="1"/>
        <c:tickMarkSkip val="1"/>
        <c:noMultiLvlLbl val="0"/>
      </c:catAx>
      <c:valAx>
        <c:axId val="1543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18809</c:v>
                </c:pt>
                <c:pt idx="5">
                  <c:v>18483</c:v>
                </c:pt>
                <c:pt idx="8">
                  <c:v>19419</c:v>
                </c:pt>
                <c:pt idx="11">
                  <c:v>19233</c:v>
                </c:pt>
                <c:pt idx="14">
                  <c:v>18907</c:v>
                </c:pt>
              </c:numCache>
            </c:numRef>
          </c:val>
          <c:extLst>
            <c:ext xmlns:c16="http://schemas.microsoft.com/office/drawing/2014/chart" uri="{C3380CC4-5D6E-409C-BE32-E72D297353CC}">
              <c16:uniqueId val="{00000000-6AA9-41E2-878D-5FD5EF6B95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817</c:v>
                </c:pt>
                <c:pt idx="5">
                  <c:v>728</c:v>
                </c:pt>
                <c:pt idx="8">
                  <c:v>643</c:v>
                </c:pt>
                <c:pt idx="11">
                  <c:v>554</c:v>
                </c:pt>
                <c:pt idx="14">
                  <c:v>465</c:v>
                </c:pt>
              </c:numCache>
            </c:numRef>
          </c:val>
          <c:extLst>
            <c:ext xmlns:c16="http://schemas.microsoft.com/office/drawing/2014/chart" uri="{C3380CC4-5D6E-409C-BE32-E72D297353CC}">
              <c16:uniqueId val="{00000001-6AA9-41E2-878D-5FD5EF6B95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11760</c:v>
                </c:pt>
                <c:pt idx="5">
                  <c:v>12337</c:v>
                </c:pt>
                <c:pt idx="8">
                  <c:v>13468</c:v>
                </c:pt>
                <c:pt idx="11">
                  <c:v>13733</c:v>
                </c:pt>
                <c:pt idx="14">
                  <c:v>14884</c:v>
                </c:pt>
              </c:numCache>
            </c:numRef>
          </c:val>
          <c:extLst>
            <c:ext xmlns:c16="http://schemas.microsoft.com/office/drawing/2014/chart" uri="{C3380CC4-5D6E-409C-BE32-E72D297353CC}">
              <c16:uniqueId val="{00000002-6AA9-41E2-878D-5FD5EF6B95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A9-41E2-878D-5FD5EF6B95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A9-41E2-878D-5FD5EF6B95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A9-41E2-878D-5FD5EF6B95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5150</c:v>
                </c:pt>
                <c:pt idx="3">
                  <c:v>5069</c:v>
                </c:pt>
                <c:pt idx="6">
                  <c:v>4740</c:v>
                </c:pt>
                <c:pt idx="9">
                  <c:v>4553</c:v>
                </c:pt>
                <c:pt idx="12">
                  <c:v>3965</c:v>
                </c:pt>
              </c:numCache>
            </c:numRef>
          </c:val>
          <c:extLst>
            <c:ext xmlns:c16="http://schemas.microsoft.com/office/drawing/2014/chart" uri="{C3380CC4-5D6E-409C-BE32-E72D297353CC}">
              <c16:uniqueId val="{00000006-6AA9-41E2-878D-5FD5EF6B95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720</c:v>
                </c:pt>
                <c:pt idx="3">
                  <c:v>563</c:v>
                </c:pt>
                <c:pt idx="6">
                  <c:v>509</c:v>
                </c:pt>
                <c:pt idx="9">
                  <c:v>477</c:v>
                </c:pt>
                <c:pt idx="12">
                  <c:v>679</c:v>
                </c:pt>
              </c:numCache>
            </c:numRef>
          </c:val>
          <c:extLst>
            <c:ext xmlns:c16="http://schemas.microsoft.com/office/drawing/2014/chart" uri="{C3380CC4-5D6E-409C-BE32-E72D297353CC}">
              <c16:uniqueId val="{00000007-6AA9-41E2-878D-5FD5EF6B95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6829</c:v>
                </c:pt>
                <c:pt idx="3">
                  <c:v>6574</c:v>
                </c:pt>
                <c:pt idx="6">
                  <c:v>6294</c:v>
                </c:pt>
                <c:pt idx="9">
                  <c:v>6000</c:v>
                </c:pt>
                <c:pt idx="12">
                  <c:v>8313</c:v>
                </c:pt>
              </c:numCache>
            </c:numRef>
          </c:val>
          <c:extLst>
            <c:ext xmlns:c16="http://schemas.microsoft.com/office/drawing/2014/chart" uri="{C3380CC4-5D6E-409C-BE32-E72D297353CC}">
              <c16:uniqueId val="{00000008-6AA9-41E2-878D-5FD5EF6B95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c:v>
                </c:pt>
                <c:pt idx="3">
                  <c:v>24</c:v>
                </c:pt>
                <c:pt idx="6">
                  <c:v>8</c:v>
                </c:pt>
                <c:pt idx="9">
                  <c:v>962</c:v>
                </c:pt>
                <c:pt idx="12">
                  <c:v>3</c:v>
                </c:pt>
              </c:numCache>
            </c:numRef>
          </c:val>
          <c:extLst>
            <c:ext xmlns:c16="http://schemas.microsoft.com/office/drawing/2014/chart" uri="{C3380CC4-5D6E-409C-BE32-E72D297353CC}">
              <c16:uniqueId val="{00000009-6AA9-41E2-878D-5FD5EF6B95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21831</c:v>
                </c:pt>
                <c:pt idx="3">
                  <c:v>22341</c:v>
                </c:pt>
                <c:pt idx="6">
                  <c:v>21218</c:v>
                </c:pt>
                <c:pt idx="9">
                  <c:v>20805</c:v>
                </c:pt>
                <c:pt idx="12">
                  <c:v>21118</c:v>
                </c:pt>
              </c:numCache>
            </c:numRef>
          </c:val>
          <c:extLst>
            <c:ext xmlns:c16="http://schemas.microsoft.com/office/drawing/2014/chart" uri="{C3380CC4-5D6E-409C-BE32-E72D297353CC}">
              <c16:uniqueId val="{0000000A-6AA9-41E2-878D-5FD5EF6B957A}"/>
            </c:ext>
          </c:extLst>
        </c:ser>
        <c:dLbls>
          <c:showLegendKey val="0"/>
          <c:showVal val="0"/>
          <c:showCatName val="0"/>
          <c:showSerName val="0"/>
          <c:showPercent val="0"/>
          <c:showBubbleSize val="0"/>
        </c:dLbls>
        <c:gapWidth val="100"/>
        <c:overlap val="100"/>
        <c:axId val="154682880"/>
        <c:axId val="15468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3174</c:v>
                </c:pt>
                <c:pt idx="2">
                  <c:v>#N/A</c:v>
                </c:pt>
                <c:pt idx="3">
                  <c:v>#N/A</c:v>
                </c:pt>
                <c:pt idx="4">
                  <c:v>3023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AA9-41E2-878D-5FD5EF6B957A}"/>
            </c:ext>
          </c:extLst>
        </c:ser>
        <c:dLbls>
          <c:showLegendKey val="0"/>
          <c:showVal val="0"/>
          <c:showCatName val="0"/>
          <c:showSerName val="0"/>
          <c:showPercent val="0"/>
          <c:showBubbleSize val="0"/>
        </c:dLbls>
        <c:marker val="1"/>
        <c:smooth val="0"/>
        <c:axId val="154682880"/>
        <c:axId val="154684800"/>
      </c:lineChart>
      <c:catAx>
        <c:axId val="1546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4800"/>
        <c:crosses val="autoZero"/>
        <c:auto val="1"/>
        <c:lblAlgn val="ctr"/>
        <c:lblOffset val="100"/>
        <c:tickLblSkip val="1"/>
        <c:tickMarkSkip val="1"/>
        <c:noMultiLvlLbl val="0"/>
      </c:catAx>
      <c:valAx>
        <c:axId val="15468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{238BE49A-5AAE-428F-A03C-AFDF7A45A567}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FDA-42E2-8865-DDAA01107CE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{799823FB-8601-43B1-A066-3EBA4AE70752}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FDA-42E2-8865-DDAA01107CE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{224286D4-C555-43BC-BEB1-57CE13EFC5E7}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FDA-42E2-8865-DDAA01107CE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{59A431D9-FD05-4124-8AB5-744358CD8EE8}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FDA-42E2-8865-DDAA01107CE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{1F390D05-4D08-4636-BEA2-4771AE4D4D73}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FDA-42E2-8865-DDAA01107CE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FDA-42E2-8865-DDAA01107CE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{53CA2A39-77F3-4733-88AB-BF32548C0876}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FDA-42E2-8865-DDAA01107CE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{BFCD5E07-80A7-42B3-B341-E8623A0916A5}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FDA-42E2-8865-DDAA01107CE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{907DF201-77E7-4357-A03C-8EAA71E88086}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FDA-42E2-8865-DDAA01107CE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{A1F9F684-EA3B-4E57-8A5F-C66CCC7A908C}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FDA-42E2-8865-DDAA01107CE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{2C2B65C4-D7E6-41C1-8BE3-60107CC0A9D6}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FDA-42E2-8865-DDAA01107CE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FDA-42E2-8865-DDAA01107CE7}"/>
            </c:ext>
          </c:extLst>
        </c:ser>
        <c:dLbls>
          <c:showLegendKey val="0"/>
          <c:showVal val="0"/>
          <c:showCatName val="0"/>
          <c:showSerName val="0"/>
          <c:showPercent val="0"/>
          <c:showBubbleSize val="0"/>
        </c:dLbls>
        <c:axId val="91000192"/>
        <c:axId val="91002368"/>
      </c:scatterChart>
      <c:valAx>
        <c:axId val="91000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02368"/>
        <c:crosses val="autoZero"/>
        <c:crossBetween val="midCat"/>
      </c:valAx>
      <c:valAx>
        <c:axId val="91002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00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{B54C3815-DC22-452E-9455-02180B84A1AE}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212-4896-A75D-C80FE3D208F4}"/>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{6B37255F-439E-4990-82ED-62E516CB2DBB}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212-4896-A75D-C80FE3D208F4}"/>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{EBD8AEE1-F30F-41AB-90D9-CFB6B7AE5900}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212-4896-A75D-C80FE3D208F4}"/>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{10A0D472-59D6-4C23-9303-7502A58714B7}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212-4896-A75D-C80FE3D208F4}"/>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{E5CEF920-80C2-4132-B3DA-FB98A9799540}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212-4896-A75D-C80FE3D208F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13.8</c:v>
                </c:pt>
                <c:pt idx="2">
                  <c:v>13</c:v>
                </c:pt>
                <c:pt idx="3">
                  <c:v>11.7</c:v>
                </c:pt>
                <c:pt idx="4">
                  <c:v>10.3</c:v>
                </c:pt>
              </c:numCache>
            </c:numRef>
          </c:xVal>
          <c:yVal>
            <c:numRef>
              <c:f>公会計指標分析・財政指標組合せ分析表!$K$73:$O$73</c:f>
              <c:numCache>
                <c:formatCode>#,##0.0;"▲ "#,##0.0</c:formatCode>
                <c:ptCount val="5"/>
                <c:pt idx="0">
                  <c:v>24.6</c:v>
                </c:pt>
                <c:pt idx="1">
                  <c:v>23.8</c:v>
                </c:pt>
              </c:numCache>
            </c:numRef>
          </c:yVal>
          <c:smooth val="0"/>
          <c:extLst>
            <c:ext xmlns:c16="http://schemas.microsoft.com/office/drawing/2014/chart" uri="{C3380CC4-5D6E-409C-BE32-E72D297353CC}">
              <c16:uniqueId val="{00000005-9212-4896-A75D-C80FE3D208F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{8F18BF00-3086-42F1-8C8E-F6F4F9BD9200}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212-4896-A75D-C80FE3D208F4}"/>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{C2BE162A-D312-4FD3-B896-8ED2EFBA9481}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212-4896-A75D-C80FE3D208F4}"/>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{50E096F3-2F22-499D-AEFE-F78DA44340A5}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212-4896-A75D-C80FE3D208F4}"/>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{EE8501D4-5112-4A82-9F3A-4A3691DD57A8}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212-4896-A75D-C80FE3D208F4}"/>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{3F44FFB3-EEFF-46E3-A420-565A0B2F1E8E}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212-4896-A75D-C80FE3D208F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extLst>
            <c:ext xmlns:c16="http://schemas.microsoft.com/office/drawing/2014/chart" uri="{C3380CC4-5D6E-409C-BE32-E72D297353CC}">
              <c16:uniqueId val="{0000000B-9212-4896-A75D-C80FE3D208F4}"/>
            </c:ext>
          </c:extLst>
        </c:ser>
        <c:dLbls>
          <c:showLegendKey val="0"/>
          <c:showVal val="0"/>
          <c:showCatName val="0"/>
          <c:showSerName val="0"/>
          <c:showPercent val="0"/>
          <c:showBubbleSize val="0"/>
        </c:dLbls>
        <c:axId val="91048192"/>
        <c:axId val="91115904"/>
      </c:scatterChart>
      <c:valAx>
        <c:axId val="91048192"/>
        <c:scaling>
          <c:orientation val="minMax"/>
          <c:max val="14.799999999999999"/>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15904"/>
        <c:crosses val="autoZero"/>
        <c:crossBetween val="midCat"/>
      </c:valAx>
      <c:valAx>
        <c:axId val="91115904"/>
        <c:scaling>
          <c:orientation val="minMax"/>
          <c:max val="77"/>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48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元利償還金は年々減少傾向にある。</a:t>
          </a:r>
        </a:p>
        <a:p>
          <a:r>
            <a:rPr kumimoji="1" lang="ja-JP" altLang="en-US" sz="1400">
              <a:latin typeface="ＭＳ ゴシック" pitchFamily="49" charset="-128"/>
              <a:ea typeface="ＭＳ ゴシック" pitchFamily="49" charset="-128"/>
            </a:rPr>
            <a:t>　新規借入は、合併特例事業債等の普通交付税算入率が有利なものを選択している影響が表れている。</a:t>
          </a:r>
        </a:p>
        <a:p>
          <a:r>
            <a:rPr kumimoji="1" lang="ja-JP" altLang="en-US" sz="1400">
              <a:latin typeface="ＭＳ ゴシック" pitchFamily="49" charset="-128"/>
              <a:ea typeface="ＭＳ ゴシック" pitchFamily="49" charset="-128"/>
            </a:rPr>
            <a:t>　今後も有利な借入を選択すると共に、新規借入の抑制に努める。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平成２５年度以降、将来負担比率はマイナスとなっている。</a:t>
          </a:r>
        </a:p>
        <a:p>
          <a:r>
            <a:rPr kumimoji="1" lang="ja-JP" altLang="en-US" sz="1400">
              <a:latin typeface="ＭＳ ゴシック" pitchFamily="49" charset="-128"/>
              <a:ea typeface="ＭＳ ゴシック" pitchFamily="49" charset="-128"/>
            </a:rPr>
            <a:t>　要因としては、地方債や公営企業債等繰入見込額等の将来負担額の減少と共に、充当可能基金等の充当可能財源が増加していることが挙げられる。</a:t>
          </a:r>
        </a:p>
        <a:p>
          <a:r>
            <a:rPr kumimoji="1" lang="ja-JP" altLang="en-US" sz="1400">
              <a:latin typeface="ＭＳ ゴシック" pitchFamily="49" charset="-128"/>
              <a:ea typeface="ＭＳ ゴシック" pitchFamily="49" charset="-128"/>
            </a:rPr>
            <a:t>　引き続き、市債の発行や基金の取崩しを最小限に抑制し、財政健全化に努める。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千葉県山武市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54,139
53,406
146.77
23,933,742
22,706,892
766,565
14,649,626
20,366,436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千葉県山武市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54,139
53,406
146.77
23,933,742
22,706,892
766,565
14,649,626
20,366,436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千葉県山武市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54,139
53,406
146.77
23,933,742
22,706,892
766,565
14,649,626
20,366,436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千葉県山武市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54,139
53,406
146.77
23,933,742
22,706,892
766,565
14,649,626
20,366,436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市内に中心となる産業がないため財政基盤が弱く、また生産年齢人口の減少に伴う市税の減少傾向により、類似団体平均を下回っている。</a:t>
          </a:r>
        </a:p>
        <a:p>
          <a:r>
            <a:rPr kumimoji="1" lang="ja-JP" altLang="en-US" sz="1300">
              <a:latin typeface="ＭＳ Ｐゴシック"/>
            </a:rPr>
            <a:t>　引き続き、行政改革行動計画に基づく歳出の見直しや自主財源の確保等に努める。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8" name="直線コネクタ 67"/>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1" name="直線コネクタ 70"/>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8"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90" name="テキスト ボックス 89"/>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類似団体平均をやや上回っている。平成</a:t>
          </a:r>
          <a:r>
            <a:rPr kumimoji="1" lang="en-US" altLang="ja-JP" sz="1300">
              <a:latin typeface="ＭＳ Ｐゴシック"/>
            </a:rPr>
            <a:t>25</a:t>
          </a:r>
          <a:r>
            <a:rPr kumimoji="1" lang="ja-JP" altLang="en-US" sz="1300">
              <a:latin typeface="ＭＳ Ｐゴシック"/>
            </a:rPr>
            <a:t>年度は時限的な職員給与の減額措置があったため率が低下しているが、その他の年度については</a:t>
          </a:r>
          <a:r>
            <a:rPr kumimoji="1" lang="en-US" altLang="ja-JP" sz="1300">
              <a:latin typeface="ＭＳ Ｐゴシック"/>
            </a:rPr>
            <a:t>90%</a:t>
          </a:r>
          <a:r>
            <a:rPr kumimoji="1" lang="ja-JP" altLang="en-US" sz="1300">
              <a:latin typeface="ＭＳ Ｐゴシック"/>
            </a:rPr>
            <a:t>前後で推移している。</a:t>
          </a:r>
          <a:endParaRPr kumimoji="1" lang="en-US" altLang="ja-JP" sz="1300">
            <a:latin typeface="ＭＳ Ｐゴシック"/>
          </a:endParaRPr>
        </a:p>
        <a:p>
          <a:r>
            <a:rPr kumimoji="1" lang="ja-JP" altLang="en-US" sz="1300">
              <a:latin typeface="ＭＳ Ｐゴシック"/>
            </a:rPr>
            <a:t>　引き続き、行政改革行動計画、職員定員適正化計画に基づき、人件費・物件費等の削減等、経常経費の削減に努める。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103959</xdr:rowOff>
    </xdr:from>
    <xdr:to>
      <xdr:col>7</xdr:col>
      <xdr:colOff>152400</xdr:colOff>
      <xdr:row>64</xdr:row>
      <xdr:rowOff>1451</xdr:rowOff>
    </xdr:to>
    <xdr:cxnSp macro="">
      <xdr:nvCxnSpPr>
        <xdr:cNvPr id="133" name="直線コネクタ 132"/>
        <xdr:cNvCxnSpPr/>
      </xdr:nvCxnSpPr>
      <xdr:spPr>
        <a:xfrm flipV="1">
          <a:off x="4114800" y="1090530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14333</xdr:rowOff>
    </xdr:from>
    <xdr:to>
      <xdr:col>6</xdr:col>
      <xdr:colOff>0</xdr:colOff>
      <xdr:row>64</xdr:row>
      <xdr:rowOff>1451</xdr:rowOff>
    </xdr:to>
    <xdr:cxnSp macro="">
      <xdr:nvCxnSpPr>
        <xdr:cNvPr id="136" name="直線コネクタ 135"/>
        <xdr:cNvCxnSpPr/>
      </xdr:nvCxnSpPr>
      <xdr:spPr>
        <a:xfrm>
          <a:off x="3225800" y="1081568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14333</xdr:rowOff>
    </xdr:from>
    <xdr:to>
      <xdr:col>4</xdr:col>
      <xdr:colOff>482600</xdr:colOff>
      <xdr:row>63</xdr:row>
      <xdr:rowOff>152219</xdr:rowOff>
    </xdr:to>
    <xdr:cxnSp macro="">
      <xdr:nvCxnSpPr>
        <xdr:cNvPr id="139" name="直線コネクタ 138"/>
        <xdr:cNvCxnSpPr/>
      </xdr:nvCxnSpPr>
      <xdr:spPr>
        <a:xfrm flipV="1">
          <a:off x="2336800" y="1081568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63</xdr:row>
      <xdr:rowOff>152219</xdr:rowOff>
    </xdr:to>
    <xdr:cxnSp macro="">
      <xdr:nvCxnSpPr>
        <xdr:cNvPr id="142" name="直線コネクタ 141"/>
        <xdr:cNvCxnSpPr/>
      </xdr:nvCxnSpPr>
      <xdr:spPr>
        <a:xfrm>
          <a:off x="1447800" y="1089841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53159</xdr:rowOff>
    </xdr:from>
    <xdr:to>
      <xdr:col>7</xdr:col>
      <xdr:colOff>203200</xdr:colOff>
      <xdr:row>63</xdr:row>
      <xdr:rowOff>154759</xdr:rowOff>
    </xdr:to>
    <xdr:sp macro="" textlink="">
      <xdr:nvSpPr>
        <xdr:cNvPr id="152" name="円/楕円 151"/>
        <xdr:cNvSpPr/>
      </xdr:nvSpPr>
      <xdr:spPr>
        <a:xfrm>
          <a:off x="4902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25236</xdr:rowOff>
    </xdr:from>
    <xdr:ext cx="762000" cy="259045"/>
    <xdr:sp macro="" textlink="">
      <xdr:nvSpPr>
        <xdr:cNvPr id="153" name="財政構造の弾力性該当値テキスト"/>
        <xdr:cNvSpPr txBox="1"/>
      </xdr:nvSpPr>
      <xdr:spPr>
        <a:xfrm>
          <a:off x="5041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122101</xdr:rowOff>
    </xdr:from>
    <xdr:to>
      <xdr:col>6</xdr:col>
      <xdr:colOff>50800</xdr:colOff>
      <xdr:row>64</xdr:row>
      <xdr:rowOff>52251</xdr:rowOff>
    </xdr:to>
    <xdr:sp macro="" textlink="">
      <xdr:nvSpPr>
        <xdr:cNvPr id="154" name="円/楕円 153"/>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62428</xdr:rowOff>
    </xdr:from>
    <xdr:ext cx="736600" cy="259045"/>
    <xdr:sp macro="" textlink="">
      <xdr:nvSpPr>
        <xdr:cNvPr id="155" name="テキスト ボックス 154"/>
        <xdr:cNvSpPr txBox="1"/>
      </xdr:nvSpPr>
      <xdr:spPr>
        <a:xfrm>
          <a:off x="3733800" y="1069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134983</xdr:rowOff>
    </xdr:from>
    <xdr:to>
      <xdr:col>4</xdr:col>
      <xdr:colOff>533400</xdr:colOff>
      <xdr:row>63</xdr:row>
      <xdr:rowOff>65133</xdr:rowOff>
    </xdr:to>
    <xdr:sp macro="" textlink="">
      <xdr:nvSpPr>
        <xdr:cNvPr id="156" name="円/楕円 155"/>
        <xdr:cNvSpPr/>
      </xdr:nvSpPr>
      <xdr:spPr>
        <a:xfrm>
          <a:off x="3175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75310</xdr:rowOff>
    </xdr:from>
    <xdr:ext cx="762000" cy="259045"/>
    <xdr:sp macro="" textlink="">
      <xdr:nvSpPr>
        <xdr:cNvPr id="157" name="テキスト ボックス 156"/>
        <xdr:cNvSpPr txBox="1"/>
      </xdr:nvSpPr>
      <xdr:spPr>
        <a:xfrm>
          <a:off x="2844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101419</xdr:rowOff>
    </xdr:from>
    <xdr:to>
      <xdr:col>3</xdr:col>
      <xdr:colOff>330200</xdr:colOff>
      <xdr:row>64</xdr:row>
      <xdr:rowOff>31569</xdr:rowOff>
    </xdr:to>
    <xdr:sp macro="" textlink="">
      <xdr:nvSpPr>
        <xdr:cNvPr id="158" name="円/楕円 157"/>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41746</xdr:rowOff>
    </xdr:from>
    <xdr:ext cx="762000" cy="259045"/>
    <xdr:sp macro="" textlink="">
      <xdr:nvSpPr>
        <xdr:cNvPr id="159" name="テキスト ボックス 158"/>
        <xdr:cNvSpPr txBox="1"/>
      </xdr:nvSpPr>
      <xdr:spPr>
        <a:xfrm>
          <a:off x="1955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60" name="円/楕円 159"/>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61" name="テキスト ボックス 160"/>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[119,357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人件費は、地域手当の支給開始及び勤勉手当支給率引上げにより、増加している。</a:t>
          </a:r>
        </a:p>
        <a:p>
          <a:r>
            <a:rPr kumimoji="1" lang="ja-JP" altLang="en-US" sz="1300">
              <a:latin typeface="ＭＳ Ｐゴシック"/>
            </a:rPr>
            <a:t>　消防業務を一部事務組合で行っているため、類似団体平均を下回っている。</a:t>
          </a:r>
        </a:p>
        <a:p>
          <a:r>
            <a:rPr kumimoji="1" lang="ja-JP" altLang="en-US" sz="1300">
              <a:latin typeface="ＭＳ Ｐゴシック"/>
            </a:rPr>
            <a:t>　行政改革行動計画、職員定員適正化計画に基づき、人件費・物件費の削減等、経常経費の削減に努める。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161292</xdr:rowOff>
    </xdr:from>
    <xdr:to>
      <xdr:col>7</xdr:col>
      <xdr:colOff>152400</xdr:colOff>
      <xdr:row>80</xdr:row>
      <xdr:rowOff>164361</xdr:rowOff>
    </xdr:to>
    <xdr:cxnSp macro="">
      <xdr:nvCxnSpPr>
        <xdr:cNvPr id="197" name="直線コネクタ 196"/>
        <xdr:cNvCxnSpPr/>
      </xdr:nvCxnSpPr>
      <xdr:spPr>
        <a:xfrm>
          <a:off x="4114800" y="13877292"/>
          <a:ext cx="8382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149138</xdr:rowOff>
    </xdr:from>
    <xdr:ext cx="762000" cy="259045"/>
    <xdr:sp macro="" textlink="">
      <xdr:nvSpPr>
        <xdr:cNvPr id="198" name="人件費・物件費等の状況平均値テキスト"/>
        <xdr:cNvSpPr txBox="1"/>
      </xdr:nvSpPr>
      <xdr:spPr>
        <a:xfrm>
          <a:off x="5041900" y="1386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155101</xdr:rowOff>
    </xdr:from>
    <xdr:to>
      <xdr:col>6</xdr:col>
      <xdr:colOff>0</xdr:colOff>
      <xdr:row>80</xdr:row>
      <xdr:rowOff>161292</xdr:rowOff>
    </xdr:to>
    <xdr:cxnSp macro="">
      <xdr:nvCxnSpPr>
        <xdr:cNvPr id="200" name="直線コネクタ 199"/>
        <xdr:cNvCxnSpPr/>
      </xdr:nvCxnSpPr>
      <xdr:spPr>
        <a:xfrm>
          <a:off x="3225800" y="13871101"/>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155101</xdr:rowOff>
    </xdr:from>
    <xdr:to>
      <xdr:col>4</xdr:col>
      <xdr:colOff>482600</xdr:colOff>
      <xdr:row>80</xdr:row>
      <xdr:rowOff>155716</xdr:rowOff>
    </xdr:to>
    <xdr:cxnSp macro="">
      <xdr:nvCxnSpPr>
        <xdr:cNvPr id="203" name="直線コネクタ 202"/>
        <xdr:cNvCxnSpPr/>
      </xdr:nvCxnSpPr>
      <xdr:spPr>
        <a:xfrm flipV="1">
          <a:off x="2336800" y="13871101"/>
          <a:ext cx="8890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155716</xdr:rowOff>
    </xdr:from>
    <xdr:to>
      <xdr:col>3</xdr:col>
      <xdr:colOff>279400</xdr:colOff>
      <xdr:row>80</xdr:row>
      <xdr:rowOff>158578</xdr:rowOff>
    </xdr:to>
    <xdr:cxnSp macro="">
      <xdr:nvCxnSpPr>
        <xdr:cNvPr id="206" name="直線コネクタ 205"/>
        <xdr:cNvCxnSpPr/>
      </xdr:nvCxnSpPr>
      <xdr:spPr>
        <a:xfrm flipV="1">
          <a:off x="1447800" y="13871716"/>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113561</xdr:rowOff>
    </xdr:from>
    <xdr:to>
      <xdr:col>7</xdr:col>
      <xdr:colOff>203200</xdr:colOff>
      <xdr:row>81</xdr:row>
      <xdr:rowOff>43711</xdr:rowOff>
    </xdr:to>
    <xdr:sp macro="" textlink="">
      <xdr:nvSpPr>
        <xdr:cNvPr id="216" name="円/楕円 215"/>
        <xdr:cNvSpPr/>
      </xdr:nvSpPr>
      <xdr:spPr>
        <a:xfrm>
          <a:off x="4902200" y="138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34838</xdr:rowOff>
    </xdr:from>
    <xdr:ext cx="762000" cy="259045"/>
    <xdr:sp macro="" textlink="">
      <xdr:nvSpPr>
        <xdr:cNvPr id="217" name="人件費・物件費等の状況該当値テキスト"/>
        <xdr:cNvSpPr txBox="1"/>
      </xdr:nvSpPr>
      <xdr:spPr>
        <a:xfrm>
          <a:off x="5041900" y="1375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110492</xdr:rowOff>
    </xdr:from>
    <xdr:to>
      <xdr:col>6</xdr:col>
      <xdr:colOff>50800</xdr:colOff>
      <xdr:row>81</xdr:row>
      <xdr:rowOff>40642</xdr:rowOff>
    </xdr:to>
    <xdr:sp macro="" textlink="">
      <xdr:nvSpPr>
        <xdr:cNvPr id="218" name="円/楕円 217"/>
        <xdr:cNvSpPr/>
      </xdr:nvSpPr>
      <xdr:spPr>
        <a:xfrm>
          <a:off x="4064000" y="138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50819</xdr:rowOff>
    </xdr:from>
    <xdr:ext cx="736600" cy="259045"/>
    <xdr:sp macro="" textlink="">
      <xdr:nvSpPr>
        <xdr:cNvPr id="219" name="テキスト ボックス 218"/>
        <xdr:cNvSpPr txBox="1"/>
      </xdr:nvSpPr>
      <xdr:spPr>
        <a:xfrm>
          <a:off x="3733800" y="1359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104301</xdr:rowOff>
    </xdr:from>
    <xdr:to>
      <xdr:col>4</xdr:col>
      <xdr:colOff>533400</xdr:colOff>
      <xdr:row>81</xdr:row>
      <xdr:rowOff>34451</xdr:rowOff>
    </xdr:to>
    <xdr:sp macro="" textlink="">
      <xdr:nvSpPr>
        <xdr:cNvPr id="220" name="円/楕円 219"/>
        <xdr:cNvSpPr/>
      </xdr:nvSpPr>
      <xdr:spPr>
        <a:xfrm>
          <a:off x="3175000" y="138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44628</xdr:rowOff>
    </xdr:from>
    <xdr:ext cx="762000" cy="259045"/>
    <xdr:sp macro="" textlink="">
      <xdr:nvSpPr>
        <xdr:cNvPr id="221" name="テキスト ボックス 220"/>
        <xdr:cNvSpPr txBox="1"/>
      </xdr:nvSpPr>
      <xdr:spPr>
        <a:xfrm>
          <a:off x="2844800" y="135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104916</xdr:rowOff>
    </xdr:from>
    <xdr:to>
      <xdr:col>3</xdr:col>
      <xdr:colOff>330200</xdr:colOff>
      <xdr:row>81</xdr:row>
      <xdr:rowOff>35066</xdr:rowOff>
    </xdr:to>
    <xdr:sp macro="" textlink="">
      <xdr:nvSpPr>
        <xdr:cNvPr id="222" name="円/楕円 221"/>
        <xdr:cNvSpPr/>
      </xdr:nvSpPr>
      <xdr:spPr>
        <a:xfrm>
          <a:off x="2286000" y="138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45243</xdr:rowOff>
    </xdr:from>
    <xdr:ext cx="762000" cy="259045"/>
    <xdr:sp macro="" textlink="">
      <xdr:nvSpPr>
        <xdr:cNvPr id="223" name="テキスト ボックス 222"/>
        <xdr:cNvSpPr txBox="1"/>
      </xdr:nvSpPr>
      <xdr:spPr>
        <a:xfrm>
          <a:off x="1955800" y="1358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107778</xdr:rowOff>
    </xdr:from>
    <xdr:to>
      <xdr:col>2</xdr:col>
      <xdr:colOff>127000</xdr:colOff>
      <xdr:row>81</xdr:row>
      <xdr:rowOff>37928</xdr:rowOff>
    </xdr:to>
    <xdr:sp macro="" textlink="">
      <xdr:nvSpPr>
        <xdr:cNvPr id="224" name="円/楕円 223"/>
        <xdr:cNvSpPr/>
      </xdr:nvSpPr>
      <xdr:spPr>
        <a:xfrm>
          <a:off x="1397000" y="138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48105</xdr:rowOff>
    </xdr:from>
    <xdr:ext cx="762000" cy="259045"/>
    <xdr:sp macro="" textlink="">
      <xdr:nvSpPr>
        <xdr:cNvPr id="225" name="テキスト ボックス 224"/>
        <xdr:cNvSpPr txBox="1"/>
      </xdr:nvSpPr>
      <xdr:spPr>
        <a:xfrm>
          <a:off x="1066800" y="13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前年度との比較では、</a:t>
          </a:r>
          <a:r>
            <a:rPr kumimoji="1" lang="en-US" altLang="ja-JP" sz="1300">
              <a:latin typeface="ＭＳ Ｐゴシック"/>
            </a:rPr>
            <a:t>1.0</a:t>
          </a:r>
          <a:r>
            <a:rPr kumimoji="1" lang="ja-JP" altLang="en-US" sz="1300">
              <a:latin typeface="ＭＳ Ｐゴシック"/>
            </a:rPr>
            <a:t>ポイント増加している。増加の要因としては、職員の経験年数による構成の変動による増加が前年度と比較して</a:t>
          </a:r>
          <a:r>
            <a:rPr kumimoji="1" lang="en-US" altLang="ja-JP" sz="1300">
              <a:latin typeface="ＭＳ Ｐゴシック"/>
            </a:rPr>
            <a:t>1.1</a:t>
          </a:r>
          <a:r>
            <a:rPr kumimoji="1" lang="ja-JP" altLang="en-US" sz="1300">
              <a:latin typeface="ＭＳ Ｐゴシック"/>
            </a:rPr>
            <a:t>ポイント増加したことによるものであり、給与の調整等により発生したものではない。</a:t>
          </a:r>
        </a:p>
        <a:p>
          <a:r>
            <a:rPr kumimoji="1" lang="ja-JP" altLang="en-US" sz="1300">
              <a:latin typeface="ＭＳ Ｐゴシック"/>
            </a:rPr>
            <a:t>　今後も国家公務員の給与水準と比較し、適正な水準を保てるよう努める。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104139</xdr:rowOff>
    </xdr:to>
    <xdr:cxnSp macro="">
      <xdr:nvCxnSpPr>
        <xdr:cNvPr id="259" name="直線コネクタ 258"/>
        <xdr:cNvCxnSpPr/>
      </xdr:nvCxnSpPr>
      <xdr:spPr>
        <a:xfrm>
          <a:off x="16179800" y="1459695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63923</xdr:rowOff>
    </xdr:to>
    <xdr:cxnSp macro="">
      <xdr:nvCxnSpPr>
        <xdr:cNvPr id="262" name="直線コネクタ 261"/>
        <xdr:cNvCxnSpPr/>
      </xdr:nvCxnSpPr>
      <xdr:spPr>
        <a:xfrm flipV="1">
          <a:off x="15290800" y="145969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37677</xdr:rowOff>
    </xdr:to>
    <xdr:cxnSp macro="">
      <xdr:nvCxnSpPr>
        <xdr:cNvPr id="265" name="直線コネクタ 264"/>
        <xdr:cNvCxnSpPr/>
      </xdr:nvCxnSpPr>
      <xdr:spPr>
        <a:xfrm flipV="1">
          <a:off x="14401800" y="14637173"/>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37677</xdr:rowOff>
    </xdr:to>
    <xdr:cxnSp macro="">
      <xdr:nvCxnSpPr>
        <xdr:cNvPr id="268" name="直線コネクタ 267"/>
        <xdr:cNvCxnSpPr/>
      </xdr:nvCxnSpPr>
      <xdr:spPr>
        <a:xfrm>
          <a:off x="13512800" y="152565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8" name="円/楕円 277"/>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79"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80" name="円/楕円 279"/>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81" name="テキスト ボックス 280"/>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82" name="円/楕円 281"/>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99500</xdr:rowOff>
    </xdr:from>
    <xdr:ext cx="762000" cy="259045"/>
    <xdr:sp macro="" textlink="">
      <xdr:nvSpPr>
        <xdr:cNvPr id="283" name="テキスト ボックス 282"/>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84" name="円/楕円 283"/>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5" name="テキスト ボックス 284"/>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6" name="円/楕円 285"/>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7" name="テキスト ボックス 286"/>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平成２７年度の職員数は、類似団体平均を下回った。事務事業の増加や新たな行政需要が見込まれている状況であるが、事務事業の見直しや計画的な職員採用を行う等、</a:t>
          </a:r>
          <a:r>
            <a:rPr kumimoji="1" lang="en-US" altLang="ja-JP" sz="1300">
              <a:latin typeface="ＭＳ Ｐゴシック"/>
            </a:rPr>
            <a:t>『</a:t>
          </a:r>
          <a:r>
            <a:rPr kumimoji="1" lang="ja-JP" altLang="en-US" sz="1300">
              <a:latin typeface="ＭＳ Ｐゴシック"/>
            </a:rPr>
            <a:t>山武市職員定員適正化計画</a:t>
          </a:r>
          <a:r>
            <a:rPr kumimoji="1" lang="en-US" altLang="ja-JP" sz="1300">
              <a:latin typeface="ＭＳ Ｐゴシック"/>
            </a:rPr>
            <a:t>』</a:t>
          </a:r>
          <a:r>
            <a:rPr kumimoji="1" lang="ja-JP" altLang="en-US" sz="1300">
              <a:latin typeface="ＭＳ Ｐゴシック"/>
            </a:rPr>
            <a:t>に基づき、引き続き定員適正化に取り組む。</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163285</xdr:rowOff>
    </xdr:from>
    <xdr:to>
      <xdr:col>24</xdr:col>
      <xdr:colOff>558800</xdr:colOff>
      <xdr:row>61</xdr:row>
      <xdr:rowOff>3326</xdr:rowOff>
    </xdr:to>
    <xdr:cxnSp macro="">
      <xdr:nvCxnSpPr>
        <xdr:cNvPr id="324" name="直線コネクタ 323"/>
        <xdr:cNvCxnSpPr/>
      </xdr:nvCxnSpPr>
      <xdr:spPr>
        <a:xfrm flipV="1">
          <a:off x="16179800" y="104502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3326</xdr:rowOff>
    </xdr:from>
    <xdr:to>
      <xdr:col>23</xdr:col>
      <xdr:colOff>406400</xdr:colOff>
      <xdr:row>61</xdr:row>
      <xdr:rowOff>3326</xdr:rowOff>
    </xdr:to>
    <xdr:cxnSp macro="">
      <xdr:nvCxnSpPr>
        <xdr:cNvPr id="327" name="直線コネクタ 326"/>
        <xdr:cNvCxnSpPr/>
      </xdr:nvCxnSpPr>
      <xdr:spPr>
        <a:xfrm>
          <a:off x="15290800" y="1046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3326</xdr:rowOff>
    </xdr:from>
    <xdr:to>
      <xdr:col>22</xdr:col>
      <xdr:colOff>203200</xdr:colOff>
      <xdr:row>61</xdr:row>
      <xdr:rowOff>3326</xdr:rowOff>
    </xdr:to>
    <xdr:cxnSp macro="">
      <xdr:nvCxnSpPr>
        <xdr:cNvPr id="330" name="直線コネクタ 329"/>
        <xdr:cNvCxnSpPr/>
      </xdr:nvCxnSpPr>
      <xdr:spPr>
        <a:xfrm>
          <a:off x="14401800" y="1046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3326</xdr:rowOff>
    </xdr:from>
    <xdr:to>
      <xdr:col>21</xdr:col>
      <xdr:colOff>0</xdr:colOff>
      <xdr:row>61</xdr:row>
      <xdr:rowOff>14817</xdr:rowOff>
    </xdr:to>
    <xdr:cxnSp macro="">
      <xdr:nvCxnSpPr>
        <xdr:cNvPr id="333" name="直線コネクタ 332"/>
        <xdr:cNvCxnSpPr/>
      </xdr:nvCxnSpPr>
      <xdr:spPr>
        <a:xfrm flipV="1">
          <a:off x="13512800" y="1046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112485</xdr:rowOff>
    </xdr:from>
    <xdr:to>
      <xdr:col>24</xdr:col>
      <xdr:colOff>609600</xdr:colOff>
      <xdr:row>61</xdr:row>
      <xdr:rowOff>42635</xdr:rowOff>
    </xdr:to>
    <xdr:sp macro="" textlink="">
      <xdr:nvSpPr>
        <xdr:cNvPr id="343" name="円/楕円 342"/>
        <xdr:cNvSpPr/>
      </xdr:nvSpPr>
      <xdr:spPr>
        <a:xfrm>
          <a:off x="16967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129012</xdr:rowOff>
    </xdr:from>
    <xdr:ext cx="762000" cy="259045"/>
    <xdr:sp macro="" textlink="">
      <xdr:nvSpPr>
        <xdr:cNvPr id="344" name="定員管理の状況該当値テキスト"/>
        <xdr:cNvSpPr txBox="1"/>
      </xdr:nvSpPr>
      <xdr:spPr>
        <a:xfrm>
          <a:off x="17106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123976</xdr:rowOff>
    </xdr:from>
    <xdr:to>
      <xdr:col>23</xdr:col>
      <xdr:colOff>457200</xdr:colOff>
      <xdr:row>61</xdr:row>
      <xdr:rowOff>54126</xdr:rowOff>
    </xdr:to>
    <xdr:sp macro="" textlink="">
      <xdr:nvSpPr>
        <xdr:cNvPr id="345" name="円/楕円 344"/>
        <xdr:cNvSpPr/>
      </xdr:nvSpPr>
      <xdr:spPr>
        <a:xfrm>
          <a:off x="16129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38903</xdr:rowOff>
    </xdr:from>
    <xdr:ext cx="736600" cy="259045"/>
    <xdr:sp macro="" textlink="">
      <xdr:nvSpPr>
        <xdr:cNvPr id="346" name="テキスト ボックス 345"/>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123976</xdr:rowOff>
    </xdr:from>
    <xdr:to>
      <xdr:col>22</xdr:col>
      <xdr:colOff>254000</xdr:colOff>
      <xdr:row>61</xdr:row>
      <xdr:rowOff>54126</xdr:rowOff>
    </xdr:to>
    <xdr:sp macro="" textlink="">
      <xdr:nvSpPr>
        <xdr:cNvPr id="347" name="円/楕円 346"/>
        <xdr:cNvSpPr/>
      </xdr:nvSpPr>
      <xdr:spPr>
        <a:xfrm>
          <a:off x="15240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38903</xdr:rowOff>
    </xdr:from>
    <xdr:ext cx="762000" cy="259045"/>
    <xdr:sp macro="" textlink="">
      <xdr:nvSpPr>
        <xdr:cNvPr id="348" name="テキスト ボックス 347"/>
        <xdr:cNvSpPr txBox="1"/>
      </xdr:nvSpPr>
      <xdr:spPr>
        <a:xfrm>
          <a:off x="149098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123976</xdr:rowOff>
    </xdr:from>
    <xdr:to>
      <xdr:col>21</xdr:col>
      <xdr:colOff>50800</xdr:colOff>
      <xdr:row>61</xdr:row>
      <xdr:rowOff>54126</xdr:rowOff>
    </xdr:to>
    <xdr:sp macro="" textlink="">
      <xdr:nvSpPr>
        <xdr:cNvPr id="349" name="円/楕円 348"/>
        <xdr:cNvSpPr/>
      </xdr:nvSpPr>
      <xdr:spPr>
        <a:xfrm>
          <a:off x="14351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38903</xdr:rowOff>
    </xdr:from>
    <xdr:ext cx="762000" cy="259045"/>
    <xdr:sp macro="" textlink="">
      <xdr:nvSpPr>
        <xdr:cNvPr id="350" name="テキスト ボックス 349"/>
        <xdr:cNvSpPr txBox="1"/>
      </xdr:nvSpPr>
      <xdr:spPr>
        <a:xfrm>
          <a:off x="140208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135467</xdr:rowOff>
    </xdr:from>
    <xdr:to>
      <xdr:col>19</xdr:col>
      <xdr:colOff>533400</xdr:colOff>
      <xdr:row>61</xdr:row>
      <xdr:rowOff>65617</xdr:rowOff>
    </xdr:to>
    <xdr:sp macro="" textlink="">
      <xdr:nvSpPr>
        <xdr:cNvPr id="351" name="円/楕円 350"/>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50394</xdr:rowOff>
    </xdr:from>
    <xdr:ext cx="762000" cy="259045"/>
    <xdr:sp macro="" textlink="">
      <xdr:nvSpPr>
        <xdr:cNvPr id="352" name="テキスト ボックス 351"/>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普通交付税の合併特例債算定期間後の公債費負担を抑制するため、平成２０年度から平成２２年度に借り入れた臨時財政対策債の償還期限を１０年としたことにより、類似団体平均を上回っている。</a:t>
          </a:r>
        </a:p>
        <a:p>
          <a:r>
            <a:rPr kumimoji="1" lang="ja-JP" altLang="en-US" sz="1300">
              <a:latin typeface="ＭＳ Ｐゴシック"/>
            </a:rPr>
            <a:t>　今後も、交付税措置のある合併特例債を活用し、実質公債費比率の抑制に努める。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73660</xdr:rowOff>
    </xdr:to>
    <xdr:cxnSp macro="">
      <xdr:nvCxnSpPr>
        <xdr:cNvPr id="387" name="直線コネクタ 386"/>
        <xdr:cNvCxnSpPr/>
      </xdr:nvCxnSpPr>
      <xdr:spPr>
        <a:xfrm flipV="1">
          <a:off x="16179800" y="71780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8"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163285</xdr:rowOff>
    </xdr:to>
    <xdr:cxnSp macro="">
      <xdr:nvCxnSpPr>
        <xdr:cNvPr id="390" name="直線コネクタ 389"/>
        <xdr:cNvCxnSpPr/>
      </xdr:nvCxnSpPr>
      <xdr:spPr>
        <a:xfrm flipV="1">
          <a:off x="15290800" y="7274560"/>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43</xdr:row>
      <xdr:rowOff>46990</xdr:rowOff>
    </xdr:to>
    <xdr:cxnSp macro="">
      <xdr:nvCxnSpPr>
        <xdr:cNvPr id="393" name="直線コネクタ 392"/>
        <xdr:cNvCxnSpPr/>
      </xdr:nvCxnSpPr>
      <xdr:spPr>
        <a:xfrm flipV="1">
          <a:off x="14401800" y="73641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81462</xdr:rowOff>
    </xdr:to>
    <xdr:cxnSp macro="">
      <xdr:nvCxnSpPr>
        <xdr:cNvPr id="396" name="直線コネクタ 395"/>
        <xdr:cNvCxnSpPr/>
      </xdr:nvCxnSpPr>
      <xdr:spPr>
        <a:xfrm flipV="1">
          <a:off x="13512800" y="741934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6" name="円/楕円 40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8" name="円/楕円 407"/>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9" name="テキスト ボックス 408"/>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10" name="円/楕円 409"/>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411" name="テキスト ボックス 410"/>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12" name="円/楕円 411"/>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13" name="テキスト ボックス 412"/>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30662</xdr:rowOff>
    </xdr:from>
    <xdr:to>
      <xdr:col>19</xdr:col>
      <xdr:colOff>533400</xdr:colOff>
      <xdr:row>43</xdr:row>
      <xdr:rowOff>132262</xdr:rowOff>
    </xdr:to>
    <xdr:sp macro="" textlink="">
      <xdr:nvSpPr>
        <xdr:cNvPr id="414" name="円/楕円 413"/>
        <xdr:cNvSpPr/>
      </xdr:nvSpPr>
      <xdr:spPr>
        <a:xfrm>
          <a:off x="13462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117039</xdr:rowOff>
    </xdr:from>
    <xdr:ext cx="762000" cy="259045"/>
    <xdr:sp macro="" textlink="">
      <xdr:nvSpPr>
        <xdr:cNvPr id="415" name="テキスト ボックス 414"/>
        <xdr:cNvSpPr txBox="1"/>
      </xdr:nvSpPr>
      <xdr:spPr>
        <a:xfrm>
          <a:off x="13131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市町村合併の効果により、基金残高が増加していることもあり、平成２５年度以降将来負担比率はマイナスとなっている。</a:t>
          </a:r>
          <a:endParaRPr kumimoji="1" lang="en-US" altLang="ja-JP" sz="1300">
            <a:latin typeface="ＭＳ Ｐゴシック"/>
          </a:endParaRPr>
        </a:p>
        <a:p>
          <a:r>
            <a:rPr kumimoji="1" lang="ja-JP" altLang="en-US" sz="1300">
              <a:latin typeface="ＭＳ Ｐゴシック"/>
            </a:rPr>
            <a:t>　今後は、普通交付税の合併算定替え終了や人口減少に伴う税収減等、財政を取り巻く状況はより厳しくなる見込みであるため、地方債の発行抑制等、後年度負担の軽減に努める。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161798</xdr:rowOff>
    </xdr:from>
    <xdr:to>
      <xdr:col>21</xdr:col>
      <xdr:colOff>0</xdr:colOff>
      <xdr:row>14</xdr:row>
      <xdr:rowOff>168233</xdr:rowOff>
    </xdr:to>
    <xdr:cxnSp macro="">
      <xdr:nvCxnSpPr>
        <xdr:cNvPr id="449" name="直線コネクタ 448"/>
        <xdr:cNvCxnSpPr/>
      </xdr:nvCxnSpPr>
      <xdr:spPr>
        <a:xfrm flipV="1">
          <a:off x="13512800" y="256209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2" name="フローチャート : 判断 451"/>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3" name="テキスト ボックス 452"/>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4" name="フローチャート : 判断 45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5" name="テキスト ボックス 45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6" name="フローチャート : 判断 455"/>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7" name="テキスト ボックス 456"/>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8" name="フローチャート : 判断 457"/>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9" name="テキスト ボックス 458"/>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110998</xdr:rowOff>
    </xdr:from>
    <xdr:to>
      <xdr:col>21</xdr:col>
      <xdr:colOff>50800</xdr:colOff>
      <xdr:row>15</xdr:row>
      <xdr:rowOff>41148</xdr:rowOff>
    </xdr:to>
    <xdr:sp macro="" textlink="">
      <xdr:nvSpPr>
        <xdr:cNvPr id="465" name="円/楕円 464"/>
        <xdr:cNvSpPr/>
      </xdr:nvSpPr>
      <xdr:spPr>
        <a:xfrm>
          <a:off x="14351000" y="2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51325</xdr:rowOff>
    </xdr:from>
    <xdr:ext cx="762000" cy="259045"/>
    <xdr:sp macro="" textlink="">
      <xdr:nvSpPr>
        <xdr:cNvPr id="466" name="テキスト ボックス 465"/>
        <xdr:cNvSpPr txBox="1"/>
      </xdr:nvSpPr>
      <xdr:spPr>
        <a:xfrm>
          <a:off x="14020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117433</xdr:rowOff>
    </xdr:from>
    <xdr:to>
      <xdr:col>19</xdr:col>
      <xdr:colOff>533400</xdr:colOff>
      <xdr:row>15</xdr:row>
      <xdr:rowOff>47583</xdr:rowOff>
    </xdr:to>
    <xdr:sp macro="" textlink="">
      <xdr:nvSpPr>
        <xdr:cNvPr id="467" name="円/楕円 466"/>
        <xdr:cNvSpPr/>
      </xdr:nvSpPr>
      <xdr:spPr>
        <a:xfrm>
          <a:off x="134620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57760</xdr:rowOff>
    </xdr:from>
    <xdr:ext cx="762000" cy="259045"/>
    <xdr:sp macro="" textlink="">
      <xdr:nvSpPr>
        <xdr:cNvPr id="468" name="テキスト ボックス 467"/>
        <xdr:cNvSpPr txBox="1"/>
      </xdr:nvSpPr>
      <xdr:spPr>
        <a:xfrm>
          <a:off x="13131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千葉県山武市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54,139
53,406
146.77
23,933,742
22,706,892
766,565
14,649,626
20,366,436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類似団体平均値と比較すると、人件費に係る経常収支比率は</a:t>
          </a:r>
          <a:r>
            <a:rPr kumimoji="1" lang="en-US" altLang="ja-JP" sz="1300">
              <a:latin typeface="ＭＳ Ｐゴシック"/>
            </a:rPr>
            <a:t>0.1</a:t>
          </a:r>
          <a:r>
            <a:rPr kumimoji="1" lang="ja-JP" altLang="en-US" sz="1300">
              <a:latin typeface="ＭＳ Ｐゴシック"/>
            </a:rPr>
            <a:t>％上回っているが、ほぼ同水準である。今後も、</a:t>
          </a:r>
          <a:r>
            <a:rPr kumimoji="1" lang="en-US" altLang="ja-JP" sz="1300">
              <a:latin typeface="ＭＳ Ｐゴシック"/>
            </a:rPr>
            <a:t>『</a:t>
          </a:r>
          <a:r>
            <a:rPr kumimoji="1" lang="ja-JP" altLang="en-US" sz="1300">
              <a:latin typeface="ＭＳ Ｐゴシック"/>
            </a:rPr>
            <a:t>山武市職員定員適正化計画</a:t>
          </a:r>
          <a:r>
            <a:rPr kumimoji="1" lang="en-US" altLang="ja-JP" sz="1300">
              <a:latin typeface="ＭＳ Ｐゴシック"/>
            </a:rPr>
            <a:t>』</a:t>
          </a:r>
          <a:r>
            <a:rPr kumimoji="1" lang="ja-JP" altLang="en-US" sz="1300">
              <a:latin typeface="ＭＳ Ｐゴシック"/>
            </a:rPr>
            <a:t>に基づき計画的な採用を行う等、人件費の抑制に努める。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1270</xdr:rowOff>
    </xdr:to>
    <xdr:cxnSp macro="">
      <xdr:nvCxnSpPr>
        <xdr:cNvPr id="66" name="直線コネクタ 65"/>
        <xdr:cNvCxnSpPr/>
      </xdr:nvCxnSpPr>
      <xdr:spPr>
        <a:xfrm flipV="1">
          <a:off x="3987800" y="6291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37</xdr:row>
      <xdr:rowOff>1270</xdr:rowOff>
    </xdr:to>
    <xdr:cxnSp macro="">
      <xdr:nvCxnSpPr>
        <xdr:cNvPr id="69" name="直線コネクタ 68"/>
        <xdr:cNvCxnSpPr/>
      </xdr:nvCxnSpPr>
      <xdr:spPr>
        <a:xfrm>
          <a:off x="3098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37</xdr:row>
      <xdr:rowOff>8890</xdr:rowOff>
    </xdr:to>
    <xdr:cxnSp macro="">
      <xdr:nvCxnSpPr>
        <xdr:cNvPr id="72" name="直線コネクタ 71"/>
        <xdr:cNvCxnSpPr/>
      </xdr:nvCxnSpPr>
      <xdr:spPr>
        <a:xfrm flipV="1">
          <a:off x="2209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8890</xdr:rowOff>
    </xdr:to>
    <xdr:cxnSp macro="">
      <xdr:nvCxnSpPr>
        <xdr:cNvPr id="75" name="直線コネクタ 74"/>
        <xdr:cNvCxnSpPr/>
      </xdr:nvCxnSpPr>
      <xdr:spPr>
        <a:xfrm>
          <a:off x="1320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8" name="テキスト ボックス 87"/>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類似団体平均値と比較すると、下回っている。</a:t>
          </a:r>
        </a:p>
        <a:p>
          <a:r>
            <a:rPr kumimoji="1" lang="ja-JP" altLang="en-US" sz="1300">
              <a:latin typeface="ＭＳ Ｐゴシック"/>
            </a:rPr>
            <a:t>　合併団体のため旧町村の施設が多くあり、施設の老朽化から今後維持管理に係る経費も増加していくことが予想される。</a:t>
          </a:r>
        </a:p>
        <a:p>
          <a:r>
            <a:rPr kumimoji="1" lang="ja-JP" altLang="en-US" sz="1300">
              <a:latin typeface="ＭＳ Ｐゴシック"/>
            </a:rPr>
            <a:t>　施設の適正な配置に努め、物件費の抑制を図る。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44450</xdr:rowOff>
    </xdr:from>
    <xdr:to>
      <xdr:col>24</xdr:col>
      <xdr:colOff>31750</xdr:colOff>
      <xdr:row>15</xdr:row>
      <xdr:rowOff>82550</xdr:rowOff>
    </xdr:to>
    <xdr:cxnSp macro="">
      <xdr:nvCxnSpPr>
        <xdr:cNvPr id="127" name="直線コネクタ 126"/>
        <xdr:cNvCxnSpPr/>
      </xdr:nvCxnSpPr>
      <xdr:spPr>
        <a:xfrm flipV="1">
          <a:off x="15671800" y="2616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82550</xdr:rowOff>
    </xdr:to>
    <xdr:cxnSp macro="">
      <xdr:nvCxnSpPr>
        <xdr:cNvPr id="130" name="直線コネクタ 129"/>
        <xdr:cNvCxnSpPr/>
      </xdr:nvCxnSpPr>
      <xdr:spPr>
        <a:xfrm>
          <a:off x="14782800" y="256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139700</xdr:rowOff>
    </xdr:from>
    <xdr:to>
      <xdr:col>21</xdr:col>
      <xdr:colOff>361950</xdr:colOff>
      <xdr:row>14</xdr:row>
      <xdr:rowOff>165100</xdr:rowOff>
    </xdr:to>
    <xdr:cxnSp macro="">
      <xdr:nvCxnSpPr>
        <xdr:cNvPr id="133" name="直線コネクタ 132"/>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139700</xdr:rowOff>
    </xdr:to>
    <xdr:cxnSp macro="">
      <xdr:nvCxnSpPr>
        <xdr:cNvPr id="136" name="直線コネクタ 135"/>
        <xdr:cNvCxnSpPr/>
      </xdr:nvCxnSpPr>
      <xdr:spPr>
        <a:xfrm>
          <a:off x="13004800" y="248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165100</xdr:rowOff>
    </xdr:from>
    <xdr:to>
      <xdr:col>24</xdr:col>
      <xdr:colOff>82550</xdr:colOff>
      <xdr:row>15</xdr:row>
      <xdr:rowOff>95250</xdr:rowOff>
    </xdr:to>
    <xdr:sp macro="" textlink="">
      <xdr:nvSpPr>
        <xdr:cNvPr id="146" name="円/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48" name="円/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49" name="テキスト ボックス 148"/>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2" name="円/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53" name="テキスト ボックス 152"/>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4" name="円/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類似団体平均値と比較すると、大きく下回っている。</a:t>
          </a:r>
        </a:p>
        <a:p>
          <a:r>
            <a:rPr kumimoji="1" lang="ja-JP" altLang="en-US" sz="1300">
              <a:latin typeface="ＭＳ Ｐゴシック"/>
            </a:rPr>
            <a:t>　少子高齢化の進展から、扶助費の伸びが予想されるため適正な扶助を実施するよう努める。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67128</xdr:rowOff>
    </xdr:from>
    <xdr:to>
      <xdr:col>7</xdr:col>
      <xdr:colOff>15875</xdr:colOff>
      <xdr:row>52</xdr:row>
      <xdr:rowOff>165100</xdr:rowOff>
    </xdr:to>
    <xdr:cxnSp macro="">
      <xdr:nvCxnSpPr>
        <xdr:cNvPr id="190" name="直線コネクタ 189"/>
        <xdr:cNvCxnSpPr/>
      </xdr:nvCxnSpPr>
      <xdr:spPr>
        <a:xfrm>
          <a:off x="3987800" y="8982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56243</xdr:rowOff>
    </xdr:from>
    <xdr:to>
      <xdr:col>5</xdr:col>
      <xdr:colOff>549275</xdr:colOff>
      <xdr:row>52</xdr:row>
      <xdr:rowOff>67128</xdr:rowOff>
    </xdr:to>
    <xdr:cxnSp macro="">
      <xdr:nvCxnSpPr>
        <xdr:cNvPr id="193" name="直線コネクタ 192"/>
        <xdr:cNvCxnSpPr/>
      </xdr:nvCxnSpPr>
      <xdr:spPr>
        <a:xfrm>
          <a:off x="3098800" y="8971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56243</xdr:rowOff>
    </xdr:from>
    <xdr:to>
      <xdr:col>4</xdr:col>
      <xdr:colOff>346075</xdr:colOff>
      <xdr:row>52</xdr:row>
      <xdr:rowOff>67128</xdr:rowOff>
    </xdr:to>
    <xdr:cxnSp macro="">
      <xdr:nvCxnSpPr>
        <xdr:cNvPr id="196" name="直線コネクタ 195"/>
        <xdr:cNvCxnSpPr/>
      </xdr:nvCxnSpPr>
      <xdr:spPr>
        <a:xfrm flipV="1">
          <a:off x="2209800" y="8971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34472</xdr:rowOff>
    </xdr:from>
    <xdr:to>
      <xdr:col>3</xdr:col>
      <xdr:colOff>142875</xdr:colOff>
      <xdr:row>52</xdr:row>
      <xdr:rowOff>67128</xdr:rowOff>
    </xdr:to>
    <xdr:cxnSp macro="">
      <xdr:nvCxnSpPr>
        <xdr:cNvPr id="199" name="直線コネクタ 198"/>
        <xdr:cNvCxnSpPr/>
      </xdr:nvCxnSpPr>
      <xdr:spPr>
        <a:xfrm>
          <a:off x="1320800" y="8949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9" name="円/楕円 208"/>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130827</xdr:rowOff>
    </xdr:from>
    <xdr:ext cx="762000" cy="259045"/>
    <xdr:sp macro="" textlink="">
      <xdr:nvSpPr>
        <xdr:cNvPr id="210" name="扶助費該当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16328</xdr:rowOff>
    </xdr:from>
    <xdr:to>
      <xdr:col>5</xdr:col>
      <xdr:colOff>600075</xdr:colOff>
      <xdr:row>52</xdr:row>
      <xdr:rowOff>117928</xdr:rowOff>
    </xdr:to>
    <xdr:sp macro="" textlink="">
      <xdr:nvSpPr>
        <xdr:cNvPr id="211" name="円/楕円 210"/>
        <xdr:cNvSpPr/>
      </xdr:nvSpPr>
      <xdr:spPr>
        <a:xfrm>
          <a:off x="3937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128105</xdr:rowOff>
    </xdr:from>
    <xdr:ext cx="736600" cy="259045"/>
    <xdr:sp macro="" textlink="">
      <xdr:nvSpPr>
        <xdr:cNvPr id="212" name="テキスト ボックス 211"/>
        <xdr:cNvSpPr txBox="1"/>
      </xdr:nvSpPr>
      <xdr:spPr>
        <a:xfrm>
          <a:off x="3606800" y="870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5443</xdr:rowOff>
    </xdr:from>
    <xdr:to>
      <xdr:col>4</xdr:col>
      <xdr:colOff>396875</xdr:colOff>
      <xdr:row>52</xdr:row>
      <xdr:rowOff>107043</xdr:rowOff>
    </xdr:to>
    <xdr:sp macro="" textlink="">
      <xdr:nvSpPr>
        <xdr:cNvPr id="213" name="円/楕円 212"/>
        <xdr:cNvSpPr/>
      </xdr:nvSpPr>
      <xdr:spPr>
        <a:xfrm>
          <a:off x="3048000" y="89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117220</xdr:rowOff>
    </xdr:from>
    <xdr:ext cx="762000" cy="259045"/>
    <xdr:sp macro="" textlink="">
      <xdr:nvSpPr>
        <xdr:cNvPr id="214" name="テキスト ボックス 213"/>
        <xdr:cNvSpPr txBox="1"/>
      </xdr:nvSpPr>
      <xdr:spPr>
        <a:xfrm>
          <a:off x="2717800" y="8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16328</xdr:rowOff>
    </xdr:from>
    <xdr:to>
      <xdr:col>3</xdr:col>
      <xdr:colOff>193675</xdr:colOff>
      <xdr:row>52</xdr:row>
      <xdr:rowOff>117928</xdr:rowOff>
    </xdr:to>
    <xdr:sp macro="" textlink="">
      <xdr:nvSpPr>
        <xdr:cNvPr id="215" name="円/楕円 214"/>
        <xdr:cNvSpPr/>
      </xdr:nvSpPr>
      <xdr:spPr>
        <a:xfrm>
          <a:off x="2159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128105</xdr:rowOff>
    </xdr:from>
    <xdr:ext cx="762000" cy="259045"/>
    <xdr:sp macro="" textlink="">
      <xdr:nvSpPr>
        <xdr:cNvPr id="216" name="テキスト ボックス 215"/>
        <xdr:cNvSpPr txBox="1"/>
      </xdr:nvSpPr>
      <xdr:spPr>
        <a:xfrm>
          <a:off x="1828800" y="87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51</xdr:row>
      <xdr:rowOff>155122</xdr:rowOff>
    </xdr:from>
    <xdr:to>
      <xdr:col>1</xdr:col>
      <xdr:colOff>676275</xdr:colOff>
      <xdr:row>52</xdr:row>
      <xdr:rowOff>85272</xdr:rowOff>
    </xdr:to>
    <xdr:sp macro="" textlink="">
      <xdr:nvSpPr>
        <xdr:cNvPr id="217" name="円/楕円 216"/>
        <xdr:cNvSpPr/>
      </xdr:nvSpPr>
      <xdr:spPr>
        <a:xfrm>
          <a:off x="1270000" y="8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95449</xdr:rowOff>
    </xdr:from>
    <xdr:ext cx="762000" cy="259045"/>
    <xdr:sp macro="" textlink="">
      <xdr:nvSpPr>
        <xdr:cNvPr id="218" name="テキスト ボックス 217"/>
        <xdr:cNvSpPr txBox="1"/>
      </xdr:nvSpPr>
      <xdr:spPr>
        <a:xfrm>
          <a:off x="939800" y="8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類似団体平均値と比較すると、下回っている。</a:t>
          </a:r>
        </a:p>
        <a:p>
          <a:r>
            <a:rPr kumimoji="1" lang="ja-JP" altLang="en-US" sz="1300">
              <a:latin typeface="ＭＳ Ｐゴシック"/>
            </a:rPr>
            <a:t>　その他の中身については、繰出金が主なものとなっているが、当市では、水道、農業集落排水事業があるため、今後も維持管理費や企業債の償還等の増加が見込まれている。</a:t>
          </a:r>
        </a:p>
        <a:p>
          <a:r>
            <a:rPr kumimoji="1" lang="ja-JP" altLang="en-US" sz="1300">
              <a:latin typeface="ＭＳ Ｐゴシック"/>
            </a:rPr>
            <a:t>　引き続き加入促進に努め、繰出金の節減を図る。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5080</xdr:rowOff>
    </xdr:to>
    <xdr:cxnSp macro="">
      <xdr:nvCxnSpPr>
        <xdr:cNvPr id="251" name="直線コネクタ 250"/>
        <xdr:cNvCxnSpPr/>
      </xdr:nvCxnSpPr>
      <xdr:spPr>
        <a:xfrm>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153670</xdr:rowOff>
    </xdr:to>
    <xdr:cxnSp macro="">
      <xdr:nvCxnSpPr>
        <xdr:cNvPr id="254" name="直線コネクタ 253"/>
        <xdr:cNvCxnSpPr/>
      </xdr:nvCxnSpPr>
      <xdr:spPr>
        <a:xfrm>
          <a:off x="14782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100330</xdr:rowOff>
    </xdr:to>
    <xdr:cxnSp macro="">
      <xdr:nvCxnSpPr>
        <xdr:cNvPr id="257" name="直線コネクタ 256"/>
        <xdr:cNvCxnSpPr/>
      </xdr:nvCxnSpPr>
      <xdr:spPr>
        <a:xfrm>
          <a:off x="13893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69850</xdr:rowOff>
    </xdr:to>
    <xdr:cxnSp macro="">
      <xdr:nvCxnSpPr>
        <xdr:cNvPr id="260" name="直線コネクタ 259"/>
        <xdr:cNvCxnSpPr/>
      </xdr:nvCxnSpPr>
      <xdr:spPr>
        <a:xfrm>
          <a:off x="13004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70" name="円/楕円 269"/>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71"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2" name="円/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4" name="円/楕円 273"/>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5" name="テキスト ボックス 274"/>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6" name="円/楕円 275"/>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7" name="テキスト ボックス 276"/>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8" name="円/楕円 277"/>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9" name="テキスト ボックス 278"/>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類似団体平均値と比較すると、大きく上回っている。</a:t>
          </a:r>
        </a:p>
        <a:p>
          <a:r>
            <a:rPr kumimoji="1" lang="ja-JP" altLang="en-US" sz="1300">
              <a:latin typeface="ＭＳ Ｐゴシック"/>
            </a:rPr>
            <a:t>　病院への補助及び一部事務組合（消防、ごみ処理業務等）への負担金が大きな要因となっている。</a:t>
          </a:r>
        </a:p>
        <a:p>
          <a:r>
            <a:rPr kumimoji="1" lang="ja-JP" altLang="en-US" sz="1300">
              <a:latin typeface="ＭＳ Ｐゴシック"/>
            </a:rPr>
            <a:t>　病院に対しては経営改善の努力を求め、一部事務組合に対しては負担金の抑制を申し入れる等を行い、補助費等の抑制を図る。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30988</xdr:rowOff>
    </xdr:to>
    <xdr:cxnSp macro="">
      <xdr:nvCxnSpPr>
        <xdr:cNvPr id="309" name="直線コネクタ 308"/>
        <xdr:cNvCxnSpPr/>
      </xdr:nvCxnSpPr>
      <xdr:spPr>
        <a:xfrm>
          <a:off x="15671800" y="65278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26416</xdr:rowOff>
    </xdr:to>
    <xdr:cxnSp macro="">
      <xdr:nvCxnSpPr>
        <xdr:cNvPr id="312" name="直線コネクタ 311"/>
        <xdr:cNvCxnSpPr/>
      </xdr:nvCxnSpPr>
      <xdr:spPr>
        <a:xfrm flipV="1">
          <a:off x="14782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26416</xdr:rowOff>
    </xdr:from>
    <xdr:to>
      <xdr:col>21</xdr:col>
      <xdr:colOff>361950</xdr:colOff>
      <xdr:row>38</xdr:row>
      <xdr:rowOff>53848</xdr:rowOff>
    </xdr:to>
    <xdr:cxnSp macro="">
      <xdr:nvCxnSpPr>
        <xdr:cNvPr id="315" name="直線コネクタ 314"/>
        <xdr:cNvCxnSpPr/>
      </xdr:nvCxnSpPr>
      <xdr:spPr>
        <a:xfrm flipV="1">
          <a:off x="13893800" y="6541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53848</xdr:rowOff>
    </xdr:from>
    <xdr:to>
      <xdr:col>20</xdr:col>
      <xdr:colOff>158750</xdr:colOff>
      <xdr:row>38</xdr:row>
      <xdr:rowOff>90424</xdr:rowOff>
    </xdr:to>
    <xdr:cxnSp macro="">
      <xdr:nvCxnSpPr>
        <xdr:cNvPr id="318" name="直線コネクタ 317"/>
        <xdr:cNvCxnSpPr/>
      </xdr:nvCxnSpPr>
      <xdr:spPr>
        <a:xfrm flipV="1">
          <a:off x="13004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8" name="円/楕円 327"/>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9"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0" name="円/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147066</xdr:rowOff>
    </xdr:from>
    <xdr:to>
      <xdr:col>21</xdr:col>
      <xdr:colOff>412750</xdr:colOff>
      <xdr:row>38</xdr:row>
      <xdr:rowOff>77215</xdr:rowOff>
    </xdr:to>
    <xdr:sp macro="" textlink="">
      <xdr:nvSpPr>
        <xdr:cNvPr id="332" name="円/楕円 331"/>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61993</xdr:rowOff>
    </xdr:from>
    <xdr:ext cx="762000" cy="259045"/>
    <xdr:sp macro="" textlink="">
      <xdr:nvSpPr>
        <xdr:cNvPr id="333" name="テキスト ボックス 332"/>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34" name="円/楕円 333"/>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35" name="テキスト ボックス 334"/>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36" name="円/楕円 335"/>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37" name="テキスト ボックス 336"/>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類似団体平均値をやや下回っている。</a:t>
          </a:r>
          <a:endParaRPr kumimoji="1" lang="en-US" altLang="ja-JP" sz="1300">
            <a:latin typeface="ＭＳ Ｐゴシック"/>
          </a:endParaRPr>
        </a:p>
        <a:p>
          <a:r>
            <a:rPr kumimoji="1" lang="ja-JP" altLang="en-US" sz="1300">
              <a:latin typeface="ＭＳ Ｐゴシック"/>
            </a:rPr>
            <a:t>　今後も、合併事業による合併特例債の償還及び臨時財政対策債の償還が見込まれる。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78</xdr:row>
      <xdr:rowOff>26415</xdr:rowOff>
    </xdr:to>
    <xdr:cxnSp macro="">
      <xdr:nvCxnSpPr>
        <xdr:cNvPr id="368" name="直線コネクタ 367"/>
        <xdr:cNvCxnSpPr/>
      </xdr:nvCxnSpPr>
      <xdr:spPr>
        <a:xfrm flipV="1">
          <a:off x="3987800" y="13253213"/>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26415</xdr:rowOff>
    </xdr:to>
    <xdr:cxnSp macro="">
      <xdr:nvCxnSpPr>
        <xdr:cNvPr id="371" name="直線コネクタ 370"/>
        <xdr:cNvCxnSpPr/>
      </xdr:nvCxnSpPr>
      <xdr:spPr>
        <a:xfrm>
          <a:off x="3098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90424</xdr:rowOff>
    </xdr:to>
    <xdr:cxnSp macro="">
      <xdr:nvCxnSpPr>
        <xdr:cNvPr id="374" name="直線コネクタ 373"/>
        <xdr:cNvCxnSpPr/>
      </xdr:nvCxnSpPr>
      <xdr:spPr>
        <a:xfrm flipV="1">
          <a:off x="2209800" y="133995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90424</xdr:rowOff>
    </xdr:to>
    <xdr:cxnSp macro="">
      <xdr:nvCxnSpPr>
        <xdr:cNvPr id="377" name="直線コネクタ 376"/>
        <xdr:cNvCxnSpPr/>
      </xdr:nvCxnSpPr>
      <xdr:spPr>
        <a:xfrm>
          <a:off x="1320800" y="13390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7" name="円/楕円 386"/>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8"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9" name="円/楕円 388"/>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90" name="テキスト ボックス 389"/>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1" name="円/楕円 390"/>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2" name="テキスト ボックス 391"/>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93" name="円/楕円 392"/>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94" name="テキスト ボックス 393"/>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5" name="円/楕円 394"/>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96" name="テキスト ボックス 39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a:t>
          </a:r>
          <a:r>
            <a:rPr kumimoji="1" lang="ja-JP" altLang="en-US" sz="1300">
              <a:solidFill>
                <a:sysClr val="windowText" lastClr="000000"/>
              </a:solidFill>
              <a:latin typeface="ＭＳ Ｐゴシック"/>
            </a:rPr>
            <a:t>、やや上回っている。</a:t>
          </a:r>
        </a:p>
        <a:p>
          <a:r>
            <a:rPr kumimoji="1" lang="ja-JP" altLang="en-US" sz="1300">
              <a:latin typeface="ＭＳ Ｐゴシック"/>
            </a:rPr>
            <a:t>　補助費等以外は類似団体平均値を下回っているので、補助費の抑制が当市の財政健全化の課題となる。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1270</xdr:rowOff>
    </xdr:to>
    <xdr:cxnSp macro="">
      <xdr:nvCxnSpPr>
        <xdr:cNvPr id="425" name="直線コネクタ 424"/>
        <xdr:cNvCxnSpPr/>
      </xdr:nvCxnSpPr>
      <xdr:spPr>
        <a:xfrm>
          <a:off x="15671800" y="13340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6986</xdr:rowOff>
    </xdr:from>
    <xdr:to>
      <xdr:col>22</xdr:col>
      <xdr:colOff>565150</xdr:colOff>
      <xdr:row>77</xdr:row>
      <xdr:rowOff>138430</xdr:rowOff>
    </xdr:to>
    <xdr:cxnSp macro="">
      <xdr:nvCxnSpPr>
        <xdr:cNvPr id="428" name="直線コネクタ 427"/>
        <xdr:cNvCxnSpPr/>
      </xdr:nvCxnSpPr>
      <xdr:spPr>
        <a:xfrm>
          <a:off x="14782800" y="13208636"/>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6986</xdr:rowOff>
    </xdr:from>
    <xdr:to>
      <xdr:col>21</xdr:col>
      <xdr:colOff>361950</xdr:colOff>
      <xdr:row>77</xdr:row>
      <xdr:rowOff>81280</xdr:rowOff>
    </xdr:to>
    <xdr:cxnSp macro="">
      <xdr:nvCxnSpPr>
        <xdr:cNvPr id="431" name="直線コネクタ 430"/>
        <xdr:cNvCxnSpPr/>
      </xdr:nvCxnSpPr>
      <xdr:spPr>
        <a:xfrm flipV="1">
          <a:off x="13893800" y="132086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81280</xdr:rowOff>
    </xdr:to>
    <xdr:cxnSp macro="">
      <xdr:nvCxnSpPr>
        <xdr:cNvPr id="434" name="直線コネクタ 433"/>
        <xdr:cNvCxnSpPr/>
      </xdr:nvCxnSpPr>
      <xdr:spPr>
        <a:xfrm>
          <a:off x="13004800" y="13282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44" name="円/楕円 443"/>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45"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6" name="円/楕円 44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47" name="テキスト ボックス 44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127636</xdr:rowOff>
    </xdr:from>
    <xdr:to>
      <xdr:col>21</xdr:col>
      <xdr:colOff>412750</xdr:colOff>
      <xdr:row>77</xdr:row>
      <xdr:rowOff>57786</xdr:rowOff>
    </xdr:to>
    <xdr:sp macro="" textlink="">
      <xdr:nvSpPr>
        <xdr:cNvPr id="448" name="円/楕円 447"/>
        <xdr:cNvSpPr/>
      </xdr:nvSpPr>
      <xdr:spPr>
        <a:xfrm>
          <a:off x="14732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67962</xdr:rowOff>
    </xdr:from>
    <xdr:ext cx="762000" cy="259045"/>
    <xdr:sp macro="" textlink="">
      <xdr:nvSpPr>
        <xdr:cNvPr id="449" name="テキスト ボックス 448"/>
        <xdr:cNvSpPr txBox="1"/>
      </xdr:nvSpPr>
      <xdr:spPr>
        <a:xfrm>
          <a:off x="14401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0" name="円/楕円 449"/>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51" name="テキスト ボックス 450"/>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2" name="円/楕円 451"/>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142257</xdr:rowOff>
    </xdr:from>
    <xdr:ext cx="762000" cy="259045"/>
    <xdr:sp macro="" textlink="">
      <xdr:nvSpPr>
        <xdr:cNvPr id="453" name="テキスト ボックス 452"/>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千葉県山武市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31211</xdr:rowOff>
    </xdr:from>
    <xdr:to>
      <xdr:col>4</xdr:col>
      <xdr:colOff>1117600</xdr:colOff>
      <xdr:row>16</xdr:row>
      <xdr:rowOff>56373</xdr:rowOff>
    </xdr:to>
    <xdr:cxnSp macro="">
      <xdr:nvCxnSpPr>
        <xdr:cNvPr id="52" name="直線コネクタ 51"/>
        <xdr:cNvCxnSpPr/>
      </xdr:nvCxnSpPr>
      <xdr:spPr bwMode="auto">
        <a:xfrm flipV="1">
          <a:off x="5003800" y="2822036"/>
          <a:ext cx="647700" cy="2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56373</xdr:rowOff>
    </xdr:from>
    <xdr:to>
      <xdr:col>4</xdr:col>
      <xdr:colOff>469900</xdr:colOff>
      <xdr:row>16</xdr:row>
      <xdr:rowOff>108217</xdr:rowOff>
    </xdr:to>
    <xdr:cxnSp macro="">
      <xdr:nvCxnSpPr>
        <xdr:cNvPr id="55" name="直線コネクタ 54"/>
        <xdr:cNvCxnSpPr/>
      </xdr:nvCxnSpPr>
      <xdr:spPr bwMode="auto">
        <a:xfrm flipV="1">
          <a:off x="4305300" y="2847198"/>
          <a:ext cx="698500" cy="5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87741</xdr:rowOff>
    </xdr:from>
    <xdr:to>
      <xdr:col>3</xdr:col>
      <xdr:colOff>904875</xdr:colOff>
      <xdr:row>16</xdr:row>
      <xdr:rowOff>108217</xdr:rowOff>
    </xdr:to>
    <xdr:cxnSp macro="">
      <xdr:nvCxnSpPr>
        <xdr:cNvPr id="58" name="直線コネクタ 57"/>
        <xdr:cNvCxnSpPr/>
      </xdr:nvCxnSpPr>
      <xdr:spPr bwMode="auto">
        <a:xfrm>
          <a:off x="3606800" y="2878566"/>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87741</xdr:rowOff>
    </xdr:from>
    <xdr:to>
      <xdr:col>3</xdr:col>
      <xdr:colOff>206375</xdr:colOff>
      <xdr:row>16</xdr:row>
      <xdr:rowOff>97374</xdr:rowOff>
    </xdr:to>
    <xdr:cxnSp macro="">
      <xdr:nvCxnSpPr>
        <xdr:cNvPr id="61" name="直線コネクタ 60"/>
        <xdr:cNvCxnSpPr/>
      </xdr:nvCxnSpPr>
      <xdr:spPr bwMode="auto">
        <a:xfrm flipV="1">
          <a:off x="2908300" y="2878566"/>
          <a:ext cx="6985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151861</xdr:rowOff>
    </xdr:from>
    <xdr:to>
      <xdr:col>5</xdr:col>
      <xdr:colOff>34925</xdr:colOff>
      <xdr:row>16</xdr:row>
      <xdr:rowOff>82011</xdr:rowOff>
    </xdr:to>
    <xdr:sp macro="" textlink="">
      <xdr:nvSpPr>
        <xdr:cNvPr id="71" name="円/楕円 70"/>
        <xdr:cNvSpPr/>
      </xdr:nvSpPr>
      <xdr:spPr bwMode="auto">
        <a:xfrm>
          <a:off x="5600700" y="277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168388</xdr:rowOff>
    </xdr:from>
    <xdr:ext cx="762000" cy="259045"/>
    <xdr:sp macro="" textlink="">
      <xdr:nvSpPr>
        <xdr:cNvPr id="72" name="人口1人当たり決算額の推移該当値テキスト130"/>
        <xdr:cNvSpPr txBox="1"/>
      </xdr:nvSpPr>
      <xdr:spPr>
        <a:xfrm>
          <a:off x="5740400" y="261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88,283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5573</xdr:rowOff>
    </xdr:from>
    <xdr:to>
      <xdr:col>4</xdr:col>
      <xdr:colOff>520700</xdr:colOff>
      <xdr:row>16</xdr:row>
      <xdr:rowOff>107173</xdr:rowOff>
    </xdr:to>
    <xdr:sp macro="" textlink="">
      <xdr:nvSpPr>
        <xdr:cNvPr id="73" name="円/楕円 72"/>
        <xdr:cNvSpPr/>
      </xdr:nvSpPr>
      <xdr:spPr bwMode="auto">
        <a:xfrm>
          <a:off x="4953000" y="279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117350</xdr:rowOff>
    </xdr:from>
    <xdr:ext cx="736600" cy="259045"/>
    <xdr:sp macro="" textlink="">
      <xdr:nvSpPr>
        <xdr:cNvPr id="74" name="テキスト ボックス 73"/>
        <xdr:cNvSpPr txBox="1"/>
      </xdr:nvSpPr>
      <xdr:spPr>
        <a:xfrm>
          <a:off x="4622800" y="2565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57417</xdr:rowOff>
    </xdr:from>
    <xdr:to>
      <xdr:col>3</xdr:col>
      <xdr:colOff>955675</xdr:colOff>
      <xdr:row>16</xdr:row>
      <xdr:rowOff>159017</xdr:rowOff>
    </xdr:to>
    <xdr:sp macro="" textlink="">
      <xdr:nvSpPr>
        <xdr:cNvPr id="75" name="円/楕円 74"/>
        <xdr:cNvSpPr/>
      </xdr:nvSpPr>
      <xdr:spPr bwMode="auto">
        <a:xfrm>
          <a:off x="4254500" y="2848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169194</xdr:rowOff>
    </xdr:from>
    <xdr:ext cx="762000" cy="259045"/>
    <xdr:sp macro="" textlink="">
      <xdr:nvSpPr>
        <xdr:cNvPr id="76" name="テキスト ボックス 75"/>
        <xdr:cNvSpPr txBox="1"/>
      </xdr:nvSpPr>
      <xdr:spPr>
        <a:xfrm>
          <a:off x="3924300" y="261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36941</xdr:rowOff>
    </xdr:from>
    <xdr:to>
      <xdr:col>3</xdr:col>
      <xdr:colOff>257175</xdr:colOff>
      <xdr:row>16</xdr:row>
      <xdr:rowOff>138541</xdr:rowOff>
    </xdr:to>
    <xdr:sp macro="" textlink="">
      <xdr:nvSpPr>
        <xdr:cNvPr id="77" name="円/楕円 76"/>
        <xdr:cNvSpPr/>
      </xdr:nvSpPr>
      <xdr:spPr bwMode="auto">
        <a:xfrm>
          <a:off x="3556000" y="282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148718</xdr:rowOff>
    </xdr:from>
    <xdr:ext cx="762000" cy="259045"/>
    <xdr:sp macro="" textlink="">
      <xdr:nvSpPr>
        <xdr:cNvPr id="78" name="テキスト ボックス 77"/>
        <xdr:cNvSpPr txBox="1"/>
      </xdr:nvSpPr>
      <xdr:spPr>
        <a:xfrm>
          <a:off x="3225800" y="25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46574</xdr:rowOff>
    </xdr:from>
    <xdr:to>
      <xdr:col>2</xdr:col>
      <xdr:colOff>692150</xdr:colOff>
      <xdr:row>16</xdr:row>
      <xdr:rowOff>148174</xdr:rowOff>
    </xdr:to>
    <xdr:sp macro="" textlink="">
      <xdr:nvSpPr>
        <xdr:cNvPr id="79" name="円/楕円 78"/>
        <xdr:cNvSpPr/>
      </xdr:nvSpPr>
      <xdr:spPr bwMode="auto">
        <a:xfrm>
          <a:off x="2857500" y="28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158351</xdr:rowOff>
    </xdr:from>
    <xdr:ext cx="762000" cy="259045"/>
    <xdr:sp macro="" textlink="">
      <xdr:nvSpPr>
        <xdr:cNvPr id="80" name="テキスト ボックス 79"/>
        <xdr:cNvSpPr txBox="1"/>
      </xdr:nvSpPr>
      <xdr:spPr>
        <a:xfrm>
          <a:off x="2527300" y="26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327711</xdr:rowOff>
    </xdr:from>
    <xdr:to>
      <xdr:col>4</xdr:col>
      <xdr:colOff>1117600</xdr:colOff>
      <xdr:row>36</xdr:row>
      <xdr:rowOff>34097</xdr:rowOff>
    </xdr:to>
    <xdr:cxnSp macro="">
      <xdr:nvCxnSpPr>
        <xdr:cNvPr id="112" name="直線コネクタ 111"/>
        <xdr:cNvCxnSpPr/>
      </xdr:nvCxnSpPr>
      <xdr:spPr bwMode="auto">
        <a:xfrm>
          <a:off x="5003800" y="6938061"/>
          <a:ext cx="647700" cy="4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18874</xdr:rowOff>
    </xdr:from>
    <xdr:ext cx="762000" cy="259045"/>
    <xdr:sp macro="" textlink="">
      <xdr:nvSpPr>
        <xdr:cNvPr id="113" name="人口1人当たり決算額の推移平均値テキスト445"/>
        <xdr:cNvSpPr txBox="1"/>
      </xdr:nvSpPr>
      <xdr:spPr>
        <a:xfrm>
          <a:off x="5740400" y="6972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266857</xdr:rowOff>
    </xdr:from>
    <xdr:to>
      <xdr:col>4</xdr:col>
      <xdr:colOff>469900</xdr:colOff>
      <xdr:row>35</xdr:row>
      <xdr:rowOff>327711</xdr:rowOff>
    </xdr:to>
    <xdr:cxnSp macro="">
      <xdr:nvCxnSpPr>
        <xdr:cNvPr id="115" name="直線コネクタ 114"/>
        <xdr:cNvCxnSpPr/>
      </xdr:nvCxnSpPr>
      <xdr:spPr bwMode="auto">
        <a:xfrm>
          <a:off x="4305300" y="6877207"/>
          <a:ext cx="698500" cy="6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190436</xdr:rowOff>
    </xdr:from>
    <xdr:to>
      <xdr:col>3</xdr:col>
      <xdr:colOff>904875</xdr:colOff>
      <xdr:row>35</xdr:row>
      <xdr:rowOff>266857</xdr:rowOff>
    </xdr:to>
    <xdr:cxnSp macro="">
      <xdr:nvCxnSpPr>
        <xdr:cNvPr id="118" name="直線コネクタ 117"/>
        <xdr:cNvCxnSpPr/>
      </xdr:nvCxnSpPr>
      <xdr:spPr bwMode="auto">
        <a:xfrm>
          <a:off x="3606800" y="6800786"/>
          <a:ext cx="698500" cy="7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125765</xdr:rowOff>
    </xdr:from>
    <xdr:to>
      <xdr:col>3</xdr:col>
      <xdr:colOff>206375</xdr:colOff>
      <xdr:row>35</xdr:row>
      <xdr:rowOff>190436</xdr:rowOff>
    </xdr:to>
    <xdr:cxnSp macro="">
      <xdr:nvCxnSpPr>
        <xdr:cNvPr id="121" name="直線コネクタ 120"/>
        <xdr:cNvCxnSpPr/>
      </xdr:nvCxnSpPr>
      <xdr:spPr bwMode="auto">
        <a:xfrm>
          <a:off x="2908300" y="6736115"/>
          <a:ext cx="698500" cy="6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326197</xdr:rowOff>
    </xdr:from>
    <xdr:to>
      <xdr:col>5</xdr:col>
      <xdr:colOff>34925</xdr:colOff>
      <xdr:row>36</xdr:row>
      <xdr:rowOff>84897</xdr:rowOff>
    </xdr:to>
    <xdr:sp macro="" textlink="">
      <xdr:nvSpPr>
        <xdr:cNvPr id="131" name="円/楕円 130"/>
        <xdr:cNvSpPr/>
      </xdr:nvSpPr>
      <xdr:spPr bwMode="auto">
        <a:xfrm>
          <a:off x="5600700" y="693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171274</xdr:rowOff>
    </xdr:from>
    <xdr:ext cx="762000" cy="259045"/>
    <xdr:sp macro="" textlink="">
      <xdr:nvSpPr>
        <xdr:cNvPr id="132" name="人口1人当たり決算額の推移該当値テキスト445"/>
        <xdr:cNvSpPr txBox="1"/>
      </xdr:nvSpPr>
      <xdr:spPr>
        <a:xfrm>
          <a:off x="5740400" y="678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276911</xdr:rowOff>
    </xdr:from>
    <xdr:to>
      <xdr:col>4</xdr:col>
      <xdr:colOff>520700</xdr:colOff>
      <xdr:row>36</xdr:row>
      <xdr:rowOff>35611</xdr:rowOff>
    </xdr:to>
    <xdr:sp macro="" textlink="">
      <xdr:nvSpPr>
        <xdr:cNvPr id="133" name="円/楕円 132"/>
        <xdr:cNvSpPr/>
      </xdr:nvSpPr>
      <xdr:spPr bwMode="auto">
        <a:xfrm>
          <a:off x="4953000" y="688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45788</xdr:rowOff>
    </xdr:from>
    <xdr:ext cx="736600" cy="259045"/>
    <xdr:sp macro="" textlink="">
      <xdr:nvSpPr>
        <xdr:cNvPr id="134" name="テキスト ボックス 133"/>
        <xdr:cNvSpPr txBox="1"/>
      </xdr:nvSpPr>
      <xdr:spPr>
        <a:xfrm>
          <a:off x="4622800" y="665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216057</xdr:rowOff>
    </xdr:from>
    <xdr:to>
      <xdr:col>3</xdr:col>
      <xdr:colOff>955675</xdr:colOff>
      <xdr:row>35</xdr:row>
      <xdr:rowOff>317657</xdr:rowOff>
    </xdr:to>
    <xdr:sp macro="" textlink="">
      <xdr:nvSpPr>
        <xdr:cNvPr id="135" name="円/楕円 134"/>
        <xdr:cNvSpPr/>
      </xdr:nvSpPr>
      <xdr:spPr bwMode="auto">
        <a:xfrm>
          <a:off x="4254500" y="682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327834</xdr:rowOff>
    </xdr:from>
    <xdr:ext cx="762000" cy="259045"/>
    <xdr:sp macro="" textlink="">
      <xdr:nvSpPr>
        <xdr:cNvPr id="136" name="テキスト ボックス 135"/>
        <xdr:cNvSpPr txBox="1"/>
      </xdr:nvSpPr>
      <xdr:spPr>
        <a:xfrm>
          <a:off x="3924300" y="659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139636</xdr:rowOff>
    </xdr:from>
    <xdr:to>
      <xdr:col>3</xdr:col>
      <xdr:colOff>257175</xdr:colOff>
      <xdr:row>35</xdr:row>
      <xdr:rowOff>241236</xdr:rowOff>
    </xdr:to>
    <xdr:sp macro="" textlink="">
      <xdr:nvSpPr>
        <xdr:cNvPr id="137" name="円/楕円 136"/>
        <xdr:cNvSpPr/>
      </xdr:nvSpPr>
      <xdr:spPr bwMode="auto">
        <a:xfrm>
          <a:off x="3556000" y="674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251413</xdr:rowOff>
    </xdr:from>
    <xdr:ext cx="762000" cy="259045"/>
    <xdr:sp macro="" textlink="">
      <xdr:nvSpPr>
        <xdr:cNvPr id="138" name="テキスト ボックス 137"/>
        <xdr:cNvSpPr txBox="1"/>
      </xdr:nvSpPr>
      <xdr:spPr>
        <a:xfrm>
          <a:off x="3225800" y="651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74965</xdr:rowOff>
    </xdr:from>
    <xdr:to>
      <xdr:col>2</xdr:col>
      <xdr:colOff>692150</xdr:colOff>
      <xdr:row>35</xdr:row>
      <xdr:rowOff>176565</xdr:rowOff>
    </xdr:to>
    <xdr:sp macro="" textlink="">
      <xdr:nvSpPr>
        <xdr:cNvPr id="139" name="円/楕円 138"/>
        <xdr:cNvSpPr/>
      </xdr:nvSpPr>
      <xdr:spPr bwMode="auto">
        <a:xfrm>
          <a:off x="2857500" y="668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186742</xdr:rowOff>
    </xdr:from>
    <xdr:ext cx="762000" cy="259045"/>
    <xdr:sp macro="" textlink="">
      <xdr:nvSpPr>
        <xdr:cNvPr id="140" name="テキスト ボックス 139"/>
        <xdr:cNvSpPr txBox="1"/>
      </xdr:nvSpPr>
      <xdr:spPr>
        <a:xfrm>
          <a:off x="2527300" y="645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千葉県山武市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54,139
53,406
146.77
23,933,742
22,706,892
766,565
14,649,626
20,366,436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153607</xdr:rowOff>
    </xdr:from>
    <xdr:to>
      <xdr:col>6</xdr:col>
      <xdr:colOff>511175</xdr:colOff>
      <xdr:row>36</xdr:row>
      <xdr:rowOff>788</xdr:rowOff>
    </xdr:to>
    <xdr:cxnSp macro="">
      <xdr:nvCxnSpPr>
        <xdr:cNvPr id="61" name="直線コネクタ 60"/>
        <xdr:cNvCxnSpPr/>
      </xdr:nvCxnSpPr>
      <xdr:spPr>
        <a:xfrm flipV="1">
          <a:off x="3797300" y="6154357"/>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788</xdr:rowOff>
    </xdr:from>
    <xdr:to>
      <xdr:col>5</xdr:col>
      <xdr:colOff>358775</xdr:colOff>
      <xdr:row>36</xdr:row>
      <xdr:rowOff>61995</xdr:rowOff>
    </xdr:to>
    <xdr:cxnSp macro="">
      <xdr:nvCxnSpPr>
        <xdr:cNvPr id="64" name="直線コネクタ 63"/>
        <xdr:cNvCxnSpPr/>
      </xdr:nvCxnSpPr>
      <xdr:spPr>
        <a:xfrm flipV="1">
          <a:off x="2908300" y="6172988"/>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28486</xdr:rowOff>
    </xdr:from>
    <xdr:to>
      <xdr:col>4</xdr:col>
      <xdr:colOff>155575</xdr:colOff>
      <xdr:row>36</xdr:row>
      <xdr:rowOff>61995</xdr:rowOff>
    </xdr:to>
    <xdr:cxnSp macro="">
      <xdr:nvCxnSpPr>
        <xdr:cNvPr id="67" name="直線コネクタ 66"/>
        <xdr:cNvCxnSpPr/>
      </xdr:nvCxnSpPr>
      <xdr:spPr>
        <a:xfrm>
          <a:off x="2019300" y="6200686"/>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28486</xdr:rowOff>
    </xdr:from>
    <xdr:to>
      <xdr:col>2</xdr:col>
      <xdr:colOff>638175</xdr:colOff>
      <xdr:row>36</xdr:row>
      <xdr:rowOff>31077</xdr:rowOff>
    </xdr:to>
    <xdr:cxnSp macro="">
      <xdr:nvCxnSpPr>
        <xdr:cNvPr id="70" name="直線コネクタ 69"/>
        <xdr:cNvCxnSpPr/>
      </xdr:nvCxnSpPr>
      <xdr:spPr>
        <a:xfrm flipV="1">
          <a:off x="1130300" y="620068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102807</xdr:rowOff>
    </xdr:from>
    <xdr:to>
      <xdr:col>6</xdr:col>
      <xdr:colOff>561975</xdr:colOff>
      <xdr:row>36</xdr:row>
      <xdr:rowOff>32957</xdr:rowOff>
    </xdr:to>
    <xdr:sp macro="" textlink="">
      <xdr:nvSpPr>
        <xdr:cNvPr id="80" name="円/楕円 79"/>
        <xdr:cNvSpPr/>
      </xdr:nvSpPr>
      <xdr:spPr>
        <a:xfrm>
          <a:off x="4584700" y="61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81234</xdr:rowOff>
    </xdr:from>
    <xdr:ext cx="534377" cy="259045"/>
    <xdr:sp macro="" textlink="">
      <xdr:nvSpPr>
        <xdr:cNvPr id="81" name="人件費該当値テキスト"/>
        <xdr:cNvSpPr txBox="1"/>
      </xdr:nvSpPr>
      <xdr:spPr>
        <a:xfrm>
          <a:off x="4686300" y="60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121438</xdr:rowOff>
    </xdr:from>
    <xdr:to>
      <xdr:col>5</xdr:col>
      <xdr:colOff>409575</xdr:colOff>
      <xdr:row>36</xdr:row>
      <xdr:rowOff>51588</xdr:rowOff>
    </xdr:to>
    <xdr:sp macro="" textlink="">
      <xdr:nvSpPr>
        <xdr:cNvPr id="82" name="円/楕円 81"/>
        <xdr:cNvSpPr/>
      </xdr:nvSpPr>
      <xdr:spPr>
        <a:xfrm>
          <a:off x="3746500" y="61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68115</xdr:rowOff>
    </xdr:from>
    <xdr:ext cx="534377" cy="259045"/>
    <xdr:sp macro="" textlink="">
      <xdr:nvSpPr>
        <xdr:cNvPr id="83" name="テキスト ボックス 82"/>
        <xdr:cNvSpPr txBox="1"/>
      </xdr:nvSpPr>
      <xdr:spPr>
        <a:xfrm>
          <a:off x="3530111" y="58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11195</xdr:rowOff>
    </xdr:from>
    <xdr:to>
      <xdr:col>4</xdr:col>
      <xdr:colOff>206375</xdr:colOff>
      <xdr:row>36</xdr:row>
      <xdr:rowOff>112795</xdr:rowOff>
    </xdr:to>
    <xdr:sp macro="" textlink="">
      <xdr:nvSpPr>
        <xdr:cNvPr id="84" name="円/楕円 83"/>
        <xdr:cNvSpPr/>
      </xdr:nvSpPr>
      <xdr:spPr>
        <a:xfrm>
          <a:off x="2857500" y="61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129322</xdr:rowOff>
    </xdr:from>
    <xdr:ext cx="534377" cy="259045"/>
    <xdr:sp macro="" textlink="">
      <xdr:nvSpPr>
        <xdr:cNvPr id="85" name="テキスト ボックス 84"/>
        <xdr:cNvSpPr txBox="1"/>
      </xdr:nvSpPr>
      <xdr:spPr>
        <a:xfrm>
          <a:off x="2641111" y="59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149136</xdr:rowOff>
    </xdr:from>
    <xdr:to>
      <xdr:col>3</xdr:col>
      <xdr:colOff>3175</xdr:colOff>
      <xdr:row>36</xdr:row>
      <xdr:rowOff>79286</xdr:rowOff>
    </xdr:to>
    <xdr:sp macro="" textlink="">
      <xdr:nvSpPr>
        <xdr:cNvPr id="86" name="円/楕円 85"/>
        <xdr:cNvSpPr/>
      </xdr:nvSpPr>
      <xdr:spPr>
        <a:xfrm>
          <a:off x="1968500" y="61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95813</xdr:rowOff>
    </xdr:from>
    <xdr:ext cx="534377" cy="259045"/>
    <xdr:sp macro="" textlink="">
      <xdr:nvSpPr>
        <xdr:cNvPr id="87" name="テキスト ボックス 86"/>
        <xdr:cNvSpPr txBox="1"/>
      </xdr:nvSpPr>
      <xdr:spPr>
        <a:xfrm>
          <a:off x="1752111" y="59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151727</xdr:rowOff>
    </xdr:from>
    <xdr:to>
      <xdr:col>1</xdr:col>
      <xdr:colOff>485775</xdr:colOff>
      <xdr:row>36</xdr:row>
      <xdr:rowOff>81877</xdr:rowOff>
    </xdr:to>
    <xdr:sp macro="" textlink="">
      <xdr:nvSpPr>
        <xdr:cNvPr id="88" name="円/楕円 87"/>
        <xdr:cNvSpPr/>
      </xdr:nvSpPr>
      <xdr:spPr>
        <a:xfrm>
          <a:off x="1079500" y="61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73004</xdr:rowOff>
    </xdr:from>
    <xdr:ext cx="534377" cy="259045"/>
    <xdr:sp macro="" textlink="">
      <xdr:nvSpPr>
        <xdr:cNvPr id="89" name="テキスト ボックス 88"/>
        <xdr:cNvSpPr txBox="1"/>
      </xdr:nvSpPr>
      <xdr:spPr>
        <a:xfrm>
          <a:off x="863111" y="62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149659</xdr:rowOff>
    </xdr:from>
    <xdr:to>
      <xdr:col>6</xdr:col>
      <xdr:colOff>511175</xdr:colOff>
      <xdr:row>58</xdr:row>
      <xdr:rowOff>150538</xdr:rowOff>
    </xdr:to>
    <xdr:cxnSp macro="">
      <xdr:nvCxnSpPr>
        <xdr:cNvPr id="118" name="直線コネクタ 117"/>
        <xdr:cNvCxnSpPr/>
      </xdr:nvCxnSpPr>
      <xdr:spPr>
        <a:xfrm flipV="1">
          <a:off x="3797300" y="10093759"/>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150538</xdr:rowOff>
    </xdr:from>
    <xdr:to>
      <xdr:col>5</xdr:col>
      <xdr:colOff>358775</xdr:colOff>
      <xdr:row>58</xdr:row>
      <xdr:rowOff>153053</xdr:rowOff>
    </xdr:to>
    <xdr:cxnSp macro="">
      <xdr:nvCxnSpPr>
        <xdr:cNvPr id="121" name="直線コネクタ 120"/>
        <xdr:cNvCxnSpPr/>
      </xdr:nvCxnSpPr>
      <xdr:spPr>
        <a:xfrm flipV="1">
          <a:off x="2908300" y="1009463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153053</xdr:rowOff>
    </xdr:from>
    <xdr:to>
      <xdr:col>4</xdr:col>
      <xdr:colOff>155575</xdr:colOff>
      <xdr:row>58</xdr:row>
      <xdr:rowOff>154821</xdr:rowOff>
    </xdr:to>
    <xdr:cxnSp macro="">
      <xdr:nvCxnSpPr>
        <xdr:cNvPr id="124" name="直線コネクタ 123"/>
        <xdr:cNvCxnSpPr/>
      </xdr:nvCxnSpPr>
      <xdr:spPr>
        <a:xfrm flipV="1">
          <a:off x="2019300" y="10097153"/>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150292</xdr:rowOff>
    </xdr:from>
    <xdr:to>
      <xdr:col>2</xdr:col>
      <xdr:colOff>638175</xdr:colOff>
      <xdr:row>58</xdr:row>
      <xdr:rowOff>154821</xdr:rowOff>
    </xdr:to>
    <xdr:cxnSp macro="">
      <xdr:nvCxnSpPr>
        <xdr:cNvPr id="127" name="直線コネクタ 126"/>
        <xdr:cNvCxnSpPr/>
      </xdr:nvCxnSpPr>
      <xdr:spPr>
        <a:xfrm>
          <a:off x="1130300" y="10094392"/>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98859</xdr:rowOff>
    </xdr:from>
    <xdr:to>
      <xdr:col>6</xdr:col>
      <xdr:colOff>561975</xdr:colOff>
      <xdr:row>59</xdr:row>
      <xdr:rowOff>29009</xdr:rowOff>
    </xdr:to>
    <xdr:sp macro="" textlink="">
      <xdr:nvSpPr>
        <xdr:cNvPr id="137" name="円/楕円 136"/>
        <xdr:cNvSpPr/>
      </xdr:nvSpPr>
      <xdr:spPr>
        <a:xfrm>
          <a:off x="4584700" y="100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99738</xdr:rowOff>
    </xdr:from>
    <xdr:to>
      <xdr:col>5</xdr:col>
      <xdr:colOff>409575</xdr:colOff>
      <xdr:row>59</xdr:row>
      <xdr:rowOff>29888</xdr:rowOff>
    </xdr:to>
    <xdr:sp macro="" textlink="">
      <xdr:nvSpPr>
        <xdr:cNvPr id="139" name="円/楕円 138"/>
        <xdr:cNvSpPr/>
      </xdr:nvSpPr>
      <xdr:spPr>
        <a:xfrm>
          <a:off x="3746500" y="100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21015</xdr:rowOff>
    </xdr:from>
    <xdr:ext cx="534377" cy="259045"/>
    <xdr:sp macro="" textlink="">
      <xdr:nvSpPr>
        <xdr:cNvPr id="140" name="テキスト ボックス 139"/>
        <xdr:cNvSpPr txBox="1"/>
      </xdr:nvSpPr>
      <xdr:spPr>
        <a:xfrm>
          <a:off x="3530111" y="101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102253</xdr:rowOff>
    </xdr:from>
    <xdr:to>
      <xdr:col>4</xdr:col>
      <xdr:colOff>206375</xdr:colOff>
      <xdr:row>59</xdr:row>
      <xdr:rowOff>32403</xdr:rowOff>
    </xdr:to>
    <xdr:sp macro="" textlink="">
      <xdr:nvSpPr>
        <xdr:cNvPr id="141" name="円/楕円 140"/>
        <xdr:cNvSpPr/>
      </xdr:nvSpPr>
      <xdr:spPr>
        <a:xfrm>
          <a:off x="2857500" y="100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23530</xdr:rowOff>
    </xdr:from>
    <xdr:ext cx="534377" cy="259045"/>
    <xdr:sp macro="" textlink="">
      <xdr:nvSpPr>
        <xdr:cNvPr id="142" name="テキスト ボックス 141"/>
        <xdr:cNvSpPr txBox="1"/>
      </xdr:nvSpPr>
      <xdr:spPr>
        <a:xfrm>
          <a:off x="2641111" y="1013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104021</xdr:rowOff>
    </xdr:from>
    <xdr:to>
      <xdr:col>3</xdr:col>
      <xdr:colOff>3175</xdr:colOff>
      <xdr:row>59</xdr:row>
      <xdr:rowOff>34171</xdr:rowOff>
    </xdr:to>
    <xdr:sp macro="" textlink="">
      <xdr:nvSpPr>
        <xdr:cNvPr id="143" name="円/楕円 142"/>
        <xdr:cNvSpPr/>
      </xdr:nvSpPr>
      <xdr:spPr>
        <a:xfrm>
          <a:off x="1968500" y="10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25298</xdr:rowOff>
    </xdr:from>
    <xdr:ext cx="534377" cy="259045"/>
    <xdr:sp macro="" textlink="">
      <xdr:nvSpPr>
        <xdr:cNvPr id="144" name="テキスト ボックス 143"/>
        <xdr:cNvSpPr txBox="1"/>
      </xdr:nvSpPr>
      <xdr:spPr>
        <a:xfrm>
          <a:off x="1752111" y="101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99492</xdr:rowOff>
    </xdr:from>
    <xdr:to>
      <xdr:col>1</xdr:col>
      <xdr:colOff>485775</xdr:colOff>
      <xdr:row>59</xdr:row>
      <xdr:rowOff>29642</xdr:rowOff>
    </xdr:to>
    <xdr:sp macro="" textlink="">
      <xdr:nvSpPr>
        <xdr:cNvPr id="145" name="円/楕円 144"/>
        <xdr:cNvSpPr/>
      </xdr:nvSpPr>
      <xdr:spPr>
        <a:xfrm>
          <a:off x="1079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20769</xdr:rowOff>
    </xdr:from>
    <xdr:ext cx="534377" cy="259045"/>
    <xdr:sp macro="" textlink="">
      <xdr:nvSpPr>
        <xdr:cNvPr id="146" name="テキスト ボックス 145"/>
        <xdr:cNvSpPr txBox="1"/>
      </xdr:nvSpPr>
      <xdr:spPr>
        <a:xfrm>
          <a:off x="863111" y="101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153005</xdr:rowOff>
    </xdr:from>
    <xdr:to>
      <xdr:col>6</xdr:col>
      <xdr:colOff>511175</xdr:colOff>
      <xdr:row>78</xdr:row>
      <xdr:rowOff>29927</xdr:rowOff>
    </xdr:to>
    <xdr:cxnSp macro="">
      <xdr:nvCxnSpPr>
        <xdr:cNvPr id="173" name="直線コネクタ 172"/>
        <xdr:cNvCxnSpPr/>
      </xdr:nvCxnSpPr>
      <xdr:spPr>
        <a:xfrm flipV="1">
          <a:off x="3797300" y="13354655"/>
          <a:ext cx="8382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29927</xdr:rowOff>
    </xdr:from>
    <xdr:to>
      <xdr:col>5</xdr:col>
      <xdr:colOff>358775</xdr:colOff>
      <xdr:row>78</xdr:row>
      <xdr:rowOff>39253</xdr:rowOff>
    </xdr:to>
    <xdr:cxnSp macro="">
      <xdr:nvCxnSpPr>
        <xdr:cNvPr id="176" name="直線コネクタ 175"/>
        <xdr:cNvCxnSpPr/>
      </xdr:nvCxnSpPr>
      <xdr:spPr>
        <a:xfrm flipV="1">
          <a:off x="2908300" y="13403027"/>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39253</xdr:rowOff>
    </xdr:from>
    <xdr:to>
      <xdr:col>4</xdr:col>
      <xdr:colOff>155575</xdr:colOff>
      <xdr:row>78</xdr:row>
      <xdr:rowOff>44008</xdr:rowOff>
    </xdr:to>
    <xdr:cxnSp macro="">
      <xdr:nvCxnSpPr>
        <xdr:cNvPr id="179" name="直線コネクタ 178"/>
        <xdr:cNvCxnSpPr/>
      </xdr:nvCxnSpPr>
      <xdr:spPr>
        <a:xfrm flipV="1">
          <a:off x="2019300" y="1341235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44008</xdr:rowOff>
    </xdr:from>
    <xdr:to>
      <xdr:col>2</xdr:col>
      <xdr:colOff>638175</xdr:colOff>
      <xdr:row>78</xdr:row>
      <xdr:rowOff>64308</xdr:rowOff>
    </xdr:to>
    <xdr:cxnSp macro="">
      <xdr:nvCxnSpPr>
        <xdr:cNvPr id="182" name="直線コネクタ 181"/>
        <xdr:cNvCxnSpPr/>
      </xdr:nvCxnSpPr>
      <xdr:spPr>
        <a:xfrm flipV="1">
          <a:off x="1130300" y="13417108"/>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102205</xdr:rowOff>
    </xdr:from>
    <xdr:to>
      <xdr:col>6</xdr:col>
      <xdr:colOff>561975</xdr:colOff>
      <xdr:row>78</xdr:row>
      <xdr:rowOff>32355</xdr:rowOff>
    </xdr:to>
    <xdr:sp macro="" textlink="">
      <xdr:nvSpPr>
        <xdr:cNvPr id="192" name="円/楕円 191"/>
        <xdr:cNvSpPr/>
      </xdr:nvSpPr>
      <xdr:spPr>
        <a:xfrm>
          <a:off x="4584700" y="133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80632</xdr:rowOff>
    </xdr:from>
    <xdr:ext cx="469744" cy="259045"/>
    <xdr:sp macro="" textlink="">
      <xdr:nvSpPr>
        <xdr:cNvPr id="193" name="維持補修費該当値テキスト"/>
        <xdr:cNvSpPr txBox="1"/>
      </xdr:nvSpPr>
      <xdr:spPr>
        <a:xfrm>
          <a:off x="4686300" y="1328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150577</xdr:rowOff>
    </xdr:from>
    <xdr:to>
      <xdr:col>5</xdr:col>
      <xdr:colOff>409575</xdr:colOff>
      <xdr:row>78</xdr:row>
      <xdr:rowOff>80727</xdr:rowOff>
    </xdr:to>
    <xdr:sp macro="" textlink="">
      <xdr:nvSpPr>
        <xdr:cNvPr id="194" name="円/楕円 193"/>
        <xdr:cNvSpPr/>
      </xdr:nvSpPr>
      <xdr:spPr>
        <a:xfrm>
          <a:off x="3746500" y="133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71854</xdr:rowOff>
    </xdr:from>
    <xdr:ext cx="469744" cy="259045"/>
    <xdr:sp macro="" textlink="">
      <xdr:nvSpPr>
        <xdr:cNvPr id="195" name="テキスト ボックス 194"/>
        <xdr:cNvSpPr txBox="1"/>
      </xdr:nvSpPr>
      <xdr:spPr>
        <a:xfrm>
          <a:off x="3562427" y="1344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159903</xdr:rowOff>
    </xdr:from>
    <xdr:to>
      <xdr:col>4</xdr:col>
      <xdr:colOff>206375</xdr:colOff>
      <xdr:row>78</xdr:row>
      <xdr:rowOff>90053</xdr:rowOff>
    </xdr:to>
    <xdr:sp macro="" textlink="">
      <xdr:nvSpPr>
        <xdr:cNvPr id="196" name="円/楕円 195"/>
        <xdr:cNvSpPr/>
      </xdr:nvSpPr>
      <xdr:spPr>
        <a:xfrm>
          <a:off x="2857500" y="133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81180</xdr:rowOff>
    </xdr:from>
    <xdr:ext cx="469744" cy="259045"/>
    <xdr:sp macro="" textlink="">
      <xdr:nvSpPr>
        <xdr:cNvPr id="197" name="テキスト ボックス 196"/>
        <xdr:cNvSpPr txBox="1"/>
      </xdr:nvSpPr>
      <xdr:spPr>
        <a:xfrm>
          <a:off x="2673427" y="1345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164658</xdr:rowOff>
    </xdr:from>
    <xdr:to>
      <xdr:col>3</xdr:col>
      <xdr:colOff>3175</xdr:colOff>
      <xdr:row>78</xdr:row>
      <xdr:rowOff>94808</xdr:rowOff>
    </xdr:to>
    <xdr:sp macro="" textlink="">
      <xdr:nvSpPr>
        <xdr:cNvPr id="198" name="円/楕円 197"/>
        <xdr:cNvSpPr/>
      </xdr:nvSpPr>
      <xdr:spPr>
        <a:xfrm>
          <a:off x="1968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85935</xdr:rowOff>
    </xdr:from>
    <xdr:ext cx="469744" cy="259045"/>
    <xdr:sp macro="" textlink="">
      <xdr:nvSpPr>
        <xdr:cNvPr id="199" name="テキスト ボックス 198"/>
        <xdr:cNvSpPr txBox="1"/>
      </xdr:nvSpPr>
      <xdr:spPr>
        <a:xfrm>
          <a:off x="1784427" y="134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13508</xdr:rowOff>
    </xdr:from>
    <xdr:to>
      <xdr:col>1</xdr:col>
      <xdr:colOff>485775</xdr:colOff>
      <xdr:row>78</xdr:row>
      <xdr:rowOff>115108</xdr:rowOff>
    </xdr:to>
    <xdr:sp macro="" textlink="">
      <xdr:nvSpPr>
        <xdr:cNvPr id="200" name="円/楕円 199"/>
        <xdr:cNvSpPr/>
      </xdr:nvSpPr>
      <xdr:spPr>
        <a:xfrm>
          <a:off x="1079500" y="133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106235</xdr:rowOff>
    </xdr:from>
    <xdr:ext cx="469744" cy="259045"/>
    <xdr:sp macro="" textlink="">
      <xdr:nvSpPr>
        <xdr:cNvPr id="201" name="テキスト ボックス 200"/>
        <xdr:cNvSpPr txBox="1"/>
      </xdr:nvSpPr>
      <xdr:spPr>
        <a:xfrm>
          <a:off x="895427" y="1347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17348</xdr:rowOff>
    </xdr:from>
    <xdr:to>
      <xdr:col>6</xdr:col>
      <xdr:colOff>510540</xdr:colOff>
      <xdr:row>97</xdr:row>
      <xdr:rowOff>52502</xdr:rowOff>
    </xdr:to>
    <xdr:cxnSp macro="">
      <xdr:nvCxnSpPr>
        <xdr:cNvPr id="226" name="直線コネクタ 225"/>
        <xdr:cNvCxnSpPr/>
      </xdr:nvCxnSpPr>
      <xdr:spPr>
        <a:xfrm flipV="1">
          <a:off x="4633595" y="15447848"/>
          <a:ext cx="1270" cy="123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56329</xdr:rowOff>
    </xdr:from>
    <xdr:ext cx="534377" cy="259045"/>
    <xdr:sp macro="" textlink="">
      <xdr:nvSpPr>
        <xdr:cNvPr id="227" name="扶助費最小値テキスト"/>
        <xdr:cNvSpPr txBox="1"/>
      </xdr:nvSpPr>
      <xdr:spPr>
        <a:xfrm>
          <a:off x="4686300"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97</xdr:row>
      <xdr:rowOff>52502</xdr:rowOff>
    </xdr:from>
    <xdr:to>
      <xdr:col>6</xdr:col>
      <xdr:colOff>600075</xdr:colOff>
      <xdr:row>97</xdr:row>
      <xdr:rowOff>52502</xdr:rowOff>
    </xdr:to>
    <xdr:cxnSp macro="">
      <xdr:nvCxnSpPr>
        <xdr:cNvPr id="228" name="直線コネクタ 227"/>
        <xdr:cNvCxnSpPr/>
      </xdr:nvCxnSpPr>
      <xdr:spPr>
        <a:xfrm>
          <a:off x="4546600" y="1668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135475</xdr:rowOff>
    </xdr:from>
    <xdr:ext cx="599010" cy="259045"/>
    <xdr:sp macro="" textlink="">
      <xdr:nvSpPr>
        <xdr:cNvPr id="229" name="扶助費最大値テキスト"/>
        <xdr:cNvSpPr txBox="1"/>
      </xdr:nvSpPr>
      <xdr:spPr>
        <a:xfrm>
          <a:off x="4686300" y="1522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17348</xdr:rowOff>
    </xdr:from>
    <xdr:to>
      <xdr:col>6</xdr:col>
      <xdr:colOff>600075</xdr:colOff>
      <xdr:row>90</xdr:row>
      <xdr:rowOff>17348</xdr:rowOff>
    </xdr:to>
    <xdr:cxnSp macro="">
      <xdr:nvCxnSpPr>
        <xdr:cNvPr id="230" name="直線コネクタ 229"/>
        <xdr:cNvCxnSpPr/>
      </xdr:nvCxnSpPr>
      <xdr:spPr>
        <a:xfrm>
          <a:off x="4546600" y="154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52502</xdr:rowOff>
    </xdr:from>
    <xdr:to>
      <xdr:col>6</xdr:col>
      <xdr:colOff>511175</xdr:colOff>
      <xdr:row>97</xdr:row>
      <xdr:rowOff>77432</xdr:rowOff>
    </xdr:to>
    <xdr:cxnSp macro="">
      <xdr:nvCxnSpPr>
        <xdr:cNvPr id="231" name="直線コネクタ 230"/>
        <xdr:cNvCxnSpPr/>
      </xdr:nvCxnSpPr>
      <xdr:spPr>
        <a:xfrm flipV="1">
          <a:off x="3797300" y="16683152"/>
          <a:ext cx="8382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141648</xdr:rowOff>
    </xdr:from>
    <xdr:ext cx="534377" cy="259045"/>
    <xdr:sp macro="" textlink="">
      <xdr:nvSpPr>
        <xdr:cNvPr id="232" name="扶助費平均値テキスト"/>
        <xdr:cNvSpPr txBox="1"/>
      </xdr:nvSpPr>
      <xdr:spPr>
        <a:xfrm>
          <a:off x="4686300" y="160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118771</xdr:rowOff>
    </xdr:from>
    <xdr:to>
      <xdr:col>6</xdr:col>
      <xdr:colOff>561975</xdr:colOff>
      <xdr:row>95</xdr:row>
      <xdr:rowOff>48921</xdr:rowOff>
    </xdr:to>
    <xdr:sp macro="" textlink="">
      <xdr:nvSpPr>
        <xdr:cNvPr id="233" name="フローチャート : 判断 232"/>
        <xdr:cNvSpPr/>
      </xdr:nvSpPr>
      <xdr:spPr>
        <a:xfrm>
          <a:off x="45847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77432</xdr:rowOff>
    </xdr:from>
    <xdr:to>
      <xdr:col>5</xdr:col>
      <xdr:colOff>358775</xdr:colOff>
      <xdr:row>97</xdr:row>
      <xdr:rowOff>127254</xdr:rowOff>
    </xdr:to>
    <xdr:cxnSp macro="">
      <xdr:nvCxnSpPr>
        <xdr:cNvPr id="234" name="直線コネクタ 233"/>
        <xdr:cNvCxnSpPr/>
      </xdr:nvCxnSpPr>
      <xdr:spPr>
        <a:xfrm flipV="1">
          <a:off x="2908300" y="16708082"/>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5" name="フローチャート : 判断 234"/>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6" name="テキスト ボックス 235"/>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127254</xdr:rowOff>
    </xdr:from>
    <xdr:to>
      <xdr:col>4</xdr:col>
      <xdr:colOff>155575</xdr:colOff>
      <xdr:row>97</xdr:row>
      <xdr:rowOff>131559</xdr:rowOff>
    </xdr:to>
    <xdr:cxnSp macro="">
      <xdr:nvCxnSpPr>
        <xdr:cNvPr id="237" name="直線コネクタ 236"/>
        <xdr:cNvCxnSpPr/>
      </xdr:nvCxnSpPr>
      <xdr:spPr>
        <a:xfrm flipV="1">
          <a:off x="2019300" y="1675790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38" name="フローチャート : 判断 237"/>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39" name="テキスト ボックス 238"/>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128956</xdr:rowOff>
    </xdr:from>
    <xdr:to>
      <xdr:col>2</xdr:col>
      <xdr:colOff>638175</xdr:colOff>
      <xdr:row>97</xdr:row>
      <xdr:rowOff>131559</xdr:rowOff>
    </xdr:to>
    <xdr:cxnSp macro="">
      <xdr:nvCxnSpPr>
        <xdr:cNvPr id="240" name="直線コネクタ 239"/>
        <xdr:cNvCxnSpPr/>
      </xdr:nvCxnSpPr>
      <xdr:spPr>
        <a:xfrm>
          <a:off x="1130300" y="16759606"/>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1" name="フローチャート : 判断 240"/>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2" name="テキスト ボックス 241"/>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3" name="フローチャート : 判断 242"/>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4" name="テキスト ボックス 243"/>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1702</xdr:rowOff>
    </xdr:from>
    <xdr:to>
      <xdr:col>6</xdr:col>
      <xdr:colOff>561975</xdr:colOff>
      <xdr:row>97</xdr:row>
      <xdr:rowOff>103302</xdr:rowOff>
    </xdr:to>
    <xdr:sp macro="" textlink="">
      <xdr:nvSpPr>
        <xdr:cNvPr id="250" name="円/楕円 249"/>
        <xdr:cNvSpPr/>
      </xdr:nvSpPr>
      <xdr:spPr>
        <a:xfrm>
          <a:off x="4584700" y="166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88079</xdr:rowOff>
    </xdr:from>
    <xdr:ext cx="534377" cy="259045"/>
    <xdr:sp macro="" textlink="">
      <xdr:nvSpPr>
        <xdr:cNvPr id="251" name="扶助費該当値テキスト"/>
        <xdr:cNvSpPr txBox="1"/>
      </xdr:nvSpPr>
      <xdr:spPr>
        <a:xfrm>
          <a:off x="4686300" y="165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26632</xdr:rowOff>
    </xdr:from>
    <xdr:to>
      <xdr:col>5</xdr:col>
      <xdr:colOff>409575</xdr:colOff>
      <xdr:row>97</xdr:row>
      <xdr:rowOff>128232</xdr:rowOff>
    </xdr:to>
    <xdr:sp macro="" textlink="">
      <xdr:nvSpPr>
        <xdr:cNvPr id="252" name="円/楕円 251"/>
        <xdr:cNvSpPr/>
      </xdr:nvSpPr>
      <xdr:spPr>
        <a:xfrm>
          <a:off x="3746500" y="166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119359</xdr:rowOff>
    </xdr:from>
    <xdr:ext cx="534377" cy="259045"/>
    <xdr:sp macro="" textlink="">
      <xdr:nvSpPr>
        <xdr:cNvPr id="253" name="テキスト ボックス 252"/>
        <xdr:cNvSpPr txBox="1"/>
      </xdr:nvSpPr>
      <xdr:spPr>
        <a:xfrm>
          <a:off x="3530111" y="167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76454</xdr:rowOff>
    </xdr:from>
    <xdr:to>
      <xdr:col>4</xdr:col>
      <xdr:colOff>206375</xdr:colOff>
      <xdr:row>98</xdr:row>
      <xdr:rowOff>6604</xdr:rowOff>
    </xdr:to>
    <xdr:sp macro="" textlink="">
      <xdr:nvSpPr>
        <xdr:cNvPr id="254" name="円/楕円 253"/>
        <xdr:cNvSpPr/>
      </xdr:nvSpPr>
      <xdr:spPr>
        <a:xfrm>
          <a:off x="2857500" y="167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169181</xdr:rowOff>
    </xdr:from>
    <xdr:ext cx="534377" cy="259045"/>
    <xdr:sp macro="" textlink="">
      <xdr:nvSpPr>
        <xdr:cNvPr id="255" name="テキスト ボックス 254"/>
        <xdr:cNvSpPr txBox="1"/>
      </xdr:nvSpPr>
      <xdr:spPr>
        <a:xfrm>
          <a:off x="2641111" y="167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80759</xdr:rowOff>
    </xdr:from>
    <xdr:to>
      <xdr:col>3</xdr:col>
      <xdr:colOff>3175</xdr:colOff>
      <xdr:row>98</xdr:row>
      <xdr:rowOff>10909</xdr:rowOff>
    </xdr:to>
    <xdr:sp macro="" textlink="">
      <xdr:nvSpPr>
        <xdr:cNvPr id="256" name="円/楕円 255"/>
        <xdr:cNvSpPr/>
      </xdr:nvSpPr>
      <xdr:spPr>
        <a:xfrm>
          <a:off x="1968500" y="167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2036</xdr:rowOff>
    </xdr:from>
    <xdr:ext cx="534377" cy="259045"/>
    <xdr:sp macro="" textlink="">
      <xdr:nvSpPr>
        <xdr:cNvPr id="257" name="テキスト ボックス 256"/>
        <xdr:cNvSpPr txBox="1"/>
      </xdr:nvSpPr>
      <xdr:spPr>
        <a:xfrm>
          <a:off x="1752111" y="168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78156</xdr:rowOff>
    </xdr:from>
    <xdr:to>
      <xdr:col>1</xdr:col>
      <xdr:colOff>485775</xdr:colOff>
      <xdr:row>98</xdr:row>
      <xdr:rowOff>8306</xdr:rowOff>
    </xdr:to>
    <xdr:sp macro="" textlink="">
      <xdr:nvSpPr>
        <xdr:cNvPr id="258" name="円/楕円 257"/>
        <xdr:cNvSpPr/>
      </xdr:nvSpPr>
      <xdr:spPr>
        <a:xfrm>
          <a:off x="1079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170883</xdr:rowOff>
    </xdr:from>
    <xdr:ext cx="534377" cy="259045"/>
    <xdr:sp macro="" textlink="">
      <xdr:nvSpPr>
        <xdr:cNvPr id="259" name="テキスト ボックス 258"/>
        <xdr:cNvSpPr txBox="1"/>
      </xdr:nvSpPr>
      <xdr:spPr>
        <a:xfrm>
          <a:off x="863111" y="168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4" name="直線コネクタ 283"/>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5"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6" name="直線コネクタ 285"/>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7"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88" name="直線コネクタ 287"/>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97066</xdr:rowOff>
    </xdr:from>
    <xdr:to>
      <xdr:col>15</xdr:col>
      <xdr:colOff>180975</xdr:colOff>
      <xdr:row>34</xdr:row>
      <xdr:rowOff>89694</xdr:rowOff>
    </xdr:to>
    <xdr:cxnSp macro="">
      <xdr:nvCxnSpPr>
        <xdr:cNvPr id="289" name="直線コネクタ 288"/>
        <xdr:cNvCxnSpPr/>
      </xdr:nvCxnSpPr>
      <xdr:spPr>
        <a:xfrm flipV="1">
          <a:off x="9639300" y="5583466"/>
          <a:ext cx="838200" cy="3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0"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1" name="フローチャート : 判断 290"/>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89694</xdr:rowOff>
    </xdr:from>
    <xdr:to>
      <xdr:col>14</xdr:col>
      <xdr:colOff>28575</xdr:colOff>
      <xdr:row>34</xdr:row>
      <xdr:rowOff>109696</xdr:rowOff>
    </xdr:to>
    <xdr:cxnSp macro="">
      <xdr:nvCxnSpPr>
        <xdr:cNvPr id="292" name="直線コネクタ 291"/>
        <xdr:cNvCxnSpPr/>
      </xdr:nvCxnSpPr>
      <xdr:spPr>
        <a:xfrm flipV="1">
          <a:off x="8750300" y="5918994"/>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3" name="フローチャート : 判断 292"/>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4" name="テキスト ボックス 293"/>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109696</xdr:rowOff>
    </xdr:from>
    <xdr:to>
      <xdr:col>12</xdr:col>
      <xdr:colOff>511175</xdr:colOff>
      <xdr:row>34</xdr:row>
      <xdr:rowOff>162732</xdr:rowOff>
    </xdr:to>
    <xdr:cxnSp macro="">
      <xdr:nvCxnSpPr>
        <xdr:cNvPr id="295" name="直線コネクタ 294"/>
        <xdr:cNvCxnSpPr/>
      </xdr:nvCxnSpPr>
      <xdr:spPr>
        <a:xfrm flipV="1">
          <a:off x="7861300" y="5938996"/>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6" name="フローチャート : 判断 295"/>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7" name="テキスト ボックス 296"/>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77692</xdr:rowOff>
    </xdr:from>
    <xdr:to>
      <xdr:col>11</xdr:col>
      <xdr:colOff>307975</xdr:colOff>
      <xdr:row>34</xdr:row>
      <xdr:rowOff>162732</xdr:rowOff>
    </xdr:to>
    <xdr:cxnSp macro="">
      <xdr:nvCxnSpPr>
        <xdr:cNvPr id="298" name="直線コネクタ 297"/>
        <xdr:cNvCxnSpPr/>
      </xdr:nvCxnSpPr>
      <xdr:spPr>
        <a:xfrm>
          <a:off x="6972300" y="5906992"/>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299" name="フローチャート : 判断 298"/>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0" name="テキスト ボックス 299"/>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1" name="フローチャート : 判断 300"/>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2" name="テキスト ボックス 301"/>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46266</xdr:rowOff>
    </xdr:from>
    <xdr:to>
      <xdr:col>15</xdr:col>
      <xdr:colOff>231775</xdr:colOff>
      <xdr:row>32</xdr:row>
      <xdr:rowOff>147866</xdr:rowOff>
    </xdr:to>
    <xdr:sp macro="" textlink="">
      <xdr:nvSpPr>
        <xdr:cNvPr id="308" name="円/楕円 307"/>
        <xdr:cNvSpPr/>
      </xdr:nvSpPr>
      <xdr:spPr>
        <a:xfrm>
          <a:off x="10426700" y="55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69143</xdr:rowOff>
    </xdr:from>
    <xdr:ext cx="534377" cy="259045"/>
    <xdr:sp macro="" textlink="">
      <xdr:nvSpPr>
        <xdr:cNvPr id="309" name="補助費等該当値テキスト"/>
        <xdr:cNvSpPr txBox="1"/>
      </xdr:nvSpPr>
      <xdr:spPr>
        <a:xfrm>
          <a:off x="10528300" y="538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80,238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38894</xdr:rowOff>
    </xdr:from>
    <xdr:to>
      <xdr:col>14</xdr:col>
      <xdr:colOff>79375</xdr:colOff>
      <xdr:row>34</xdr:row>
      <xdr:rowOff>140494</xdr:rowOff>
    </xdr:to>
    <xdr:sp macro="" textlink="">
      <xdr:nvSpPr>
        <xdr:cNvPr id="310" name="円/楕円 309"/>
        <xdr:cNvSpPr/>
      </xdr:nvSpPr>
      <xdr:spPr>
        <a:xfrm>
          <a:off x="9588500" y="58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157021</xdr:rowOff>
    </xdr:from>
    <xdr:ext cx="534377" cy="259045"/>
    <xdr:sp macro="" textlink="">
      <xdr:nvSpPr>
        <xdr:cNvPr id="311" name="テキスト ボックス 310"/>
        <xdr:cNvSpPr txBox="1"/>
      </xdr:nvSpPr>
      <xdr:spPr>
        <a:xfrm>
          <a:off x="9372111" y="564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58896</xdr:rowOff>
    </xdr:from>
    <xdr:to>
      <xdr:col>12</xdr:col>
      <xdr:colOff>561975</xdr:colOff>
      <xdr:row>34</xdr:row>
      <xdr:rowOff>160496</xdr:rowOff>
    </xdr:to>
    <xdr:sp macro="" textlink="">
      <xdr:nvSpPr>
        <xdr:cNvPr id="312" name="円/楕円 311"/>
        <xdr:cNvSpPr/>
      </xdr:nvSpPr>
      <xdr:spPr>
        <a:xfrm>
          <a:off x="8699500" y="58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5573</xdr:rowOff>
    </xdr:from>
    <xdr:ext cx="534377" cy="259045"/>
    <xdr:sp macro="" textlink="">
      <xdr:nvSpPr>
        <xdr:cNvPr id="313" name="テキスト ボックス 312"/>
        <xdr:cNvSpPr txBox="1"/>
      </xdr:nvSpPr>
      <xdr:spPr>
        <a:xfrm>
          <a:off x="8483111" y="56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111932</xdr:rowOff>
    </xdr:from>
    <xdr:to>
      <xdr:col>11</xdr:col>
      <xdr:colOff>358775</xdr:colOff>
      <xdr:row>35</xdr:row>
      <xdr:rowOff>42082</xdr:rowOff>
    </xdr:to>
    <xdr:sp macro="" textlink="">
      <xdr:nvSpPr>
        <xdr:cNvPr id="314" name="円/楕円 313"/>
        <xdr:cNvSpPr/>
      </xdr:nvSpPr>
      <xdr:spPr>
        <a:xfrm>
          <a:off x="7810500" y="59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58609</xdr:rowOff>
    </xdr:from>
    <xdr:ext cx="534377" cy="259045"/>
    <xdr:sp macro="" textlink="">
      <xdr:nvSpPr>
        <xdr:cNvPr id="315" name="テキスト ボックス 314"/>
        <xdr:cNvSpPr txBox="1"/>
      </xdr:nvSpPr>
      <xdr:spPr>
        <a:xfrm>
          <a:off x="7594111" y="57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26892</xdr:rowOff>
    </xdr:from>
    <xdr:to>
      <xdr:col>10</xdr:col>
      <xdr:colOff>155575</xdr:colOff>
      <xdr:row>34</xdr:row>
      <xdr:rowOff>128492</xdr:rowOff>
    </xdr:to>
    <xdr:sp macro="" textlink="">
      <xdr:nvSpPr>
        <xdr:cNvPr id="316" name="円/楕円 315"/>
        <xdr:cNvSpPr/>
      </xdr:nvSpPr>
      <xdr:spPr>
        <a:xfrm>
          <a:off x="6921500" y="58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145019</xdr:rowOff>
    </xdr:from>
    <xdr:ext cx="534377" cy="259045"/>
    <xdr:sp macro="" textlink="">
      <xdr:nvSpPr>
        <xdr:cNvPr id="317" name="テキスト ボックス 316"/>
        <xdr:cNvSpPr txBox="1"/>
      </xdr:nvSpPr>
      <xdr:spPr>
        <a:xfrm>
          <a:off x="6705111" y="563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1" name="直線コネクタ 340"/>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2"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3" name="直線コネクタ 342"/>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4"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5" name="直線コネクタ 344"/>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139080</xdr:rowOff>
    </xdr:from>
    <xdr:to>
      <xdr:col>15</xdr:col>
      <xdr:colOff>180975</xdr:colOff>
      <xdr:row>58</xdr:row>
      <xdr:rowOff>149987</xdr:rowOff>
    </xdr:to>
    <xdr:cxnSp macro="">
      <xdr:nvCxnSpPr>
        <xdr:cNvPr id="346" name="直線コネクタ 345"/>
        <xdr:cNvCxnSpPr/>
      </xdr:nvCxnSpPr>
      <xdr:spPr>
        <a:xfrm>
          <a:off x="9639300" y="10083180"/>
          <a:ext cx="8382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7"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48" name="フローチャート : 判断 347"/>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139080</xdr:rowOff>
    </xdr:from>
    <xdr:to>
      <xdr:col>14</xdr:col>
      <xdr:colOff>28575</xdr:colOff>
      <xdr:row>58</xdr:row>
      <xdr:rowOff>166177</xdr:rowOff>
    </xdr:to>
    <xdr:cxnSp macro="">
      <xdr:nvCxnSpPr>
        <xdr:cNvPr id="349" name="直線コネクタ 348"/>
        <xdr:cNvCxnSpPr/>
      </xdr:nvCxnSpPr>
      <xdr:spPr>
        <a:xfrm flipV="1">
          <a:off x="8750300" y="10083180"/>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0" name="フローチャート : 判断 349"/>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1" name="テキスト ボックス 350"/>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130093</xdr:rowOff>
    </xdr:from>
    <xdr:to>
      <xdr:col>12</xdr:col>
      <xdr:colOff>511175</xdr:colOff>
      <xdr:row>58</xdr:row>
      <xdr:rowOff>166177</xdr:rowOff>
    </xdr:to>
    <xdr:cxnSp macro="">
      <xdr:nvCxnSpPr>
        <xdr:cNvPr id="352" name="直線コネクタ 351"/>
        <xdr:cNvCxnSpPr/>
      </xdr:nvCxnSpPr>
      <xdr:spPr>
        <a:xfrm>
          <a:off x="7861300" y="10074193"/>
          <a:ext cx="889000" cy="3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3" name="フローチャート : 判断 352"/>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4" name="テキスト ボックス 353"/>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130093</xdr:rowOff>
    </xdr:from>
    <xdr:to>
      <xdr:col>11</xdr:col>
      <xdr:colOff>307975</xdr:colOff>
      <xdr:row>59</xdr:row>
      <xdr:rowOff>3801</xdr:rowOff>
    </xdr:to>
    <xdr:cxnSp macro="">
      <xdr:nvCxnSpPr>
        <xdr:cNvPr id="355" name="直線コネクタ 354"/>
        <xdr:cNvCxnSpPr/>
      </xdr:nvCxnSpPr>
      <xdr:spPr>
        <a:xfrm flipV="1">
          <a:off x="6972300" y="10074193"/>
          <a:ext cx="8890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6" name="フローチャート : 判断 355"/>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7" name="テキスト ボックス 356"/>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58" name="フローチャート : 判断 357"/>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59" name="テキスト ボックス 358"/>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99187</xdr:rowOff>
    </xdr:from>
    <xdr:to>
      <xdr:col>15</xdr:col>
      <xdr:colOff>231775</xdr:colOff>
      <xdr:row>59</xdr:row>
      <xdr:rowOff>29337</xdr:rowOff>
    </xdr:to>
    <xdr:sp macro="" textlink="">
      <xdr:nvSpPr>
        <xdr:cNvPr id="365" name="円/楕円 364"/>
        <xdr:cNvSpPr/>
      </xdr:nvSpPr>
      <xdr:spPr>
        <a:xfrm>
          <a:off x="104267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6"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88280</xdr:rowOff>
    </xdr:from>
    <xdr:to>
      <xdr:col>14</xdr:col>
      <xdr:colOff>79375</xdr:colOff>
      <xdr:row>59</xdr:row>
      <xdr:rowOff>18430</xdr:rowOff>
    </xdr:to>
    <xdr:sp macro="" textlink="">
      <xdr:nvSpPr>
        <xdr:cNvPr id="367" name="円/楕円 366"/>
        <xdr:cNvSpPr/>
      </xdr:nvSpPr>
      <xdr:spPr>
        <a:xfrm>
          <a:off x="9588500" y="100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9557</xdr:rowOff>
    </xdr:from>
    <xdr:ext cx="534377" cy="259045"/>
    <xdr:sp macro="" textlink="">
      <xdr:nvSpPr>
        <xdr:cNvPr id="368" name="テキスト ボックス 367"/>
        <xdr:cNvSpPr txBox="1"/>
      </xdr:nvSpPr>
      <xdr:spPr>
        <a:xfrm>
          <a:off x="9372111" y="101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115377</xdr:rowOff>
    </xdr:from>
    <xdr:to>
      <xdr:col>12</xdr:col>
      <xdr:colOff>561975</xdr:colOff>
      <xdr:row>59</xdr:row>
      <xdr:rowOff>45527</xdr:rowOff>
    </xdr:to>
    <xdr:sp macro="" textlink="">
      <xdr:nvSpPr>
        <xdr:cNvPr id="369" name="円/楕円 368"/>
        <xdr:cNvSpPr/>
      </xdr:nvSpPr>
      <xdr:spPr>
        <a:xfrm>
          <a:off x="8699500" y="100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36654</xdr:rowOff>
    </xdr:from>
    <xdr:ext cx="534377" cy="259045"/>
    <xdr:sp macro="" textlink="">
      <xdr:nvSpPr>
        <xdr:cNvPr id="370" name="テキスト ボックス 369"/>
        <xdr:cNvSpPr txBox="1"/>
      </xdr:nvSpPr>
      <xdr:spPr>
        <a:xfrm>
          <a:off x="8483111" y="1015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79293</xdr:rowOff>
    </xdr:from>
    <xdr:to>
      <xdr:col>11</xdr:col>
      <xdr:colOff>358775</xdr:colOff>
      <xdr:row>59</xdr:row>
      <xdr:rowOff>9443</xdr:rowOff>
    </xdr:to>
    <xdr:sp macro="" textlink="">
      <xdr:nvSpPr>
        <xdr:cNvPr id="371" name="円/楕円 370"/>
        <xdr:cNvSpPr/>
      </xdr:nvSpPr>
      <xdr:spPr>
        <a:xfrm>
          <a:off x="7810500" y="100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25970</xdr:rowOff>
    </xdr:from>
    <xdr:ext cx="534377" cy="259045"/>
    <xdr:sp macro="" textlink="">
      <xdr:nvSpPr>
        <xdr:cNvPr id="372" name="テキスト ボックス 371"/>
        <xdr:cNvSpPr txBox="1"/>
      </xdr:nvSpPr>
      <xdr:spPr>
        <a:xfrm>
          <a:off x="7594111" y="97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124451</xdr:rowOff>
    </xdr:from>
    <xdr:to>
      <xdr:col>10</xdr:col>
      <xdr:colOff>155575</xdr:colOff>
      <xdr:row>59</xdr:row>
      <xdr:rowOff>54601</xdr:rowOff>
    </xdr:to>
    <xdr:sp macro="" textlink="">
      <xdr:nvSpPr>
        <xdr:cNvPr id="373" name="円/楕円 372"/>
        <xdr:cNvSpPr/>
      </xdr:nvSpPr>
      <xdr:spPr>
        <a:xfrm>
          <a:off x="6921500" y="100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45728</xdr:rowOff>
    </xdr:from>
    <xdr:ext cx="534377" cy="259045"/>
    <xdr:sp macro="" textlink="">
      <xdr:nvSpPr>
        <xdr:cNvPr id="374" name="テキスト ボックス 373"/>
        <xdr:cNvSpPr txBox="1"/>
      </xdr:nvSpPr>
      <xdr:spPr>
        <a:xfrm>
          <a:off x="6705111" y="101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398" name="直線コネクタ 397"/>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1"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2" name="直線コネクタ 401"/>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147684</xdr:rowOff>
    </xdr:from>
    <xdr:to>
      <xdr:col>15</xdr:col>
      <xdr:colOff>180975</xdr:colOff>
      <xdr:row>78</xdr:row>
      <xdr:rowOff>162162</xdr:rowOff>
    </xdr:to>
    <xdr:cxnSp macro="">
      <xdr:nvCxnSpPr>
        <xdr:cNvPr id="403" name="直線コネクタ 402"/>
        <xdr:cNvCxnSpPr/>
      </xdr:nvCxnSpPr>
      <xdr:spPr>
        <a:xfrm>
          <a:off x="9639300" y="1352078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4"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5" name="フローチャート : 判断 404"/>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6" name="フローチャート : 判断 405"/>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7" name="テキスト ボックス 406"/>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111362</xdr:rowOff>
    </xdr:from>
    <xdr:to>
      <xdr:col>15</xdr:col>
      <xdr:colOff>231775</xdr:colOff>
      <xdr:row>79</xdr:row>
      <xdr:rowOff>41512</xdr:rowOff>
    </xdr:to>
    <xdr:sp macro="" textlink="">
      <xdr:nvSpPr>
        <xdr:cNvPr id="413" name="円/楕円 412"/>
        <xdr:cNvSpPr/>
      </xdr:nvSpPr>
      <xdr:spPr>
        <a:xfrm>
          <a:off x="10426700" y="134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4"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96884</xdr:rowOff>
    </xdr:from>
    <xdr:to>
      <xdr:col>14</xdr:col>
      <xdr:colOff>79375</xdr:colOff>
      <xdr:row>79</xdr:row>
      <xdr:rowOff>27034</xdr:rowOff>
    </xdr:to>
    <xdr:sp macro="" textlink="">
      <xdr:nvSpPr>
        <xdr:cNvPr id="415" name="円/楕円 414"/>
        <xdr:cNvSpPr/>
      </xdr:nvSpPr>
      <xdr:spPr>
        <a:xfrm>
          <a:off x="9588500" y="134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43561</xdr:rowOff>
    </xdr:from>
    <xdr:ext cx="534377" cy="259045"/>
    <xdr:sp macro="" textlink="">
      <xdr:nvSpPr>
        <xdr:cNvPr id="416" name="テキスト ボックス 415"/>
        <xdr:cNvSpPr txBox="1"/>
      </xdr:nvSpPr>
      <xdr:spPr>
        <a:xfrm>
          <a:off x="9372111" y="132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2" name="テキスト ボックス 43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4" name="テキスト ボックス 43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0" name="直線コネクタ 439"/>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3"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4" name="直線コネクタ 443"/>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82108</xdr:rowOff>
    </xdr:from>
    <xdr:to>
      <xdr:col>15</xdr:col>
      <xdr:colOff>180975</xdr:colOff>
      <xdr:row>98</xdr:row>
      <xdr:rowOff>89385</xdr:rowOff>
    </xdr:to>
    <xdr:cxnSp macro="">
      <xdr:nvCxnSpPr>
        <xdr:cNvPr id="445" name="直線コネクタ 444"/>
        <xdr:cNvCxnSpPr/>
      </xdr:nvCxnSpPr>
      <xdr:spPr>
        <a:xfrm>
          <a:off x="9639300" y="16884208"/>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6"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7" name="フローチャート : 判断 446"/>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48" name="フローチャート : 判断 447"/>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49" name="テキスト ボックス 448"/>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38585</xdr:rowOff>
    </xdr:from>
    <xdr:to>
      <xdr:col>15</xdr:col>
      <xdr:colOff>231775</xdr:colOff>
      <xdr:row>98</xdr:row>
      <xdr:rowOff>140185</xdr:rowOff>
    </xdr:to>
    <xdr:sp macro="" textlink="">
      <xdr:nvSpPr>
        <xdr:cNvPr id="455" name="円/楕円 454"/>
        <xdr:cNvSpPr/>
      </xdr:nvSpPr>
      <xdr:spPr>
        <a:xfrm>
          <a:off x="10426700" y="16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124962</xdr:rowOff>
    </xdr:from>
    <xdr:ext cx="534377" cy="259045"/>
    <xdr:sp macro="" textlink="">
      <xdr:nvSpPr>
        <xdr:cNvPr id="456" name="普通建設事業費 （ うち更新整備　）該当値テキスト"/>
        <xdr:cNvSpPr txBox="1"/>
      </xdr:nvSpPr>
      <xdr:spPr>
        <a:xfrm>
          <a:off x="10528300" y="167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31308</xdr:rowOff>
    </xdr:from>
    <xdr:to>
      <xdr:col>14</xdr:col>
      <xdr:colOff>79375</xdr:colOff>
      <xdr:row>98</xdr:row>
      <xdr:rowOff>132908</xdr:rowOff>
    </xdr:to>
    <xdr:sp macro="" textlink="">
      <xdr:nvSpPr>
        <xdr:cNvPr id="457" name="円/楕円 456"/>
        <xdr:cNvSpPr/>
      </xdr:nvSpPr>
      <xdr:spPr>
        <a:xfrm>
          <a:off x="9588500" y="168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124035</xdr:rowOff>
    </xdr:from>
    <xdr:ext cx="534377" cy="259045"/>
    <xdr:sp macro="" textlink="">
      <xdr:nvSpPr>
        <xdr:cNvPr id="458" name="テキスト ボックス 457"/>
        <xdr:cNvSpPr txBox="1"/>
      </xdr:nvSpPr>
      <xdr:spPr>
        <a:xfrm>
          <a:off x="9372111" y="169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9" name="直線コネクタ 46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0" name="テキスト ボックス 46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1" name="直線コネクタ 47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2" name="テキスト ボックス 47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3" name="直線コネクタ 47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4" name="テキスト ボックス 47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5" name="直線コネクタ 47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6" name="テキスト ボックス 47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0" name="直線コネクタ 479"/>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2" name="直線コネクタ 48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3"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4" name="直線コネクタ 483"/>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137176</xdr:rowOff>
    </xdr:from>
    <xdr:to>
      <xdr:col>23</xdr:col>
      <xdr:colOff>517525</xdr:colOff>
      <xdr:row>38</xdr:row>
      <xdr:rowOff>138219</xdr:rowOff>
    </xdr:to>
    <xdr:cxnSp macro="">
      <xdr:nvCxnSpPr>
        <xdr:cNvPr id="485" name="直線コネクタ 484"/>
        <xdr:cNvCxnSpPr/>
      </xdr:nvCxnSpPr>
      <xdr:spPr>
        <a:xfrm>
          <a:off x="15481300" y="6652276"/>
          <a:ext cx="8382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6"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7" name="フローチャート : 判断 486"/>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133921</xdr:rowOff>
    </xdr:from>
    <xdr:to>
      <xdr:col>22</xdr:col>
      <xdr:colOff>365125</xdr:colOff>
      <xdr:row>38</xdr:row>
      <xdr:rowOff>137176</xdr:rowOff>
    </xdr:to>
    <xdr:cxnSp macro="">
      <xdr:nvCxnSpPr>
        <xdr:cNvPr id="488" name="直線コネクタ 487"/>
        <xdr:cNvCxnSpPr/>
      </xdr:nvCxnSpPr>
      <xdr:spPr>
        <a:xfrm>
          <a:off x="14592300" y="6649021"/>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89" name="フローチャート : 判断 488"/>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0" name="テキスト ボックス 489"/>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133921</xdr:rowOff>
    </xdr:from>
    <xdr:to>
      <xdr:col>21</xdr:col>
      <xdr:colOff>161925</xdr:colOff>
      <xdr:row>38</xdr:row>
      <xdr:rowOff>139572</xdr:rowOff>
    </xdr:to>
    <xdr:cxnSp macro="">
      <xdr:nvCxnSpPr>
        <xdr:cNvPr id="491" name="直線コネクタ 490"/>
        <xdr:cNvCxnSpPr/>
      </xdr:nvCxnSpPr>
      <xdr:spPr>
        <a:xfrm flipV="1">
          <a:off x="13703300" y="6649021"/>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2" name="フローチャート : 判断 491"/>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3" name="テキスト ボックス 492"/>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82066</xdr:rowOff>
    </xdr:from>
    <xdr:to>
      <xdr:col>19</xdr:col>
      <xdr:colOff>644525</xdr:colOff>
      <xdr:row>38</xdr:row>
      <xdr:rowOff>139572</xdr:rowOff>
    </xdr:to>
    <xdr:cxnSp macro="">
      <xdr:nvCxnSpPr>
        <xdr:cNvPr id="494" name="直線コネクタ 493"/>
        <xdr:cNvCxnSpPr/>
      </xdr:nvCxnSpPr>
      <xdr:spPr>
        <a:xfrm>
          <a:off x="12814300" y="6597166"/>
          <a:ext cx="8890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5" name="フローチャート : 判断 494"/>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6" name="テキスト ボックス 495"/>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7" name="フローチャート : 判断 496"/>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498" name="テキスト ボックス 497"/>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87419</xdr:rowOff>
    </xdr:from>
    <xdr:to>
      <xdr:col>23</xdr:col>
      <xdr:colOff>568325</xdr:colOff>
      <xdr:row>39</xdr:row>
      <xdr:rowOff>17569</xdr:rowOff>
    </xdr:to>
    <xdr:sp macro="" textlink="">
      <xdr:nvSpPr>
        <xdr:cNvPr id="504" name="円/楕円 503"/>
        <xdr:cNvSpPr/>
      </xdr:nvSpPr>
      <xdr:spPr>
        <a:xfrm>
          <a:off x="16268700" y="66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5"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86376</xdr:rowOff>
    </xdr:from>
    <xdr:to>
      <xdr:col>22</xdr:col>
      <xdr:colOff>415925</xdr:colOff>
      <xdr:row>39</xdr:row>
      <xdr:rowOff>16526</xdr:rowOff>
    </xdr:to>
    <xdr:sp macro="" textlink="">
      <xdr:nvSpPr>
        <xdr:cNvPr id="506" name="円/楕円 505"/>
        <xdr:cNvSpPr/>
      </xdr:nvSpPr>
      <xdr:spPr>
        <a:xfrm>
          <a:off x="15430500" y="66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7653</xdr:rowOff>
    </xdr:from>
    <xdr:ext cx="378565" cy="259045"/>
    <xdr:sp macro="" textlink="">
      <xdr:nvSpPr>
        <xdr:cNvPr id="507" name="テキスト ボックス 506"/>
        <xdr:cNvSpPr txBox="1"/>
      </xdr:nvSpPr>
      <xdr:spPr>
        <a:xfrm>
          <a:off x="15292017" y="669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83121</xdr:rowOff>
    </xdr:from>
    <xdr:to>
      <xdr:col>21</xdr:col>
      <xdr:colOff>212725</xdr:colOff>
      <xdr:row>39</xdr:row>
      <xdr:rowOff>13271</xdr:rowOff>
    </xdr:to>
    <xdr:sp macro="" textlink="">
      <xdr:nvSpPr>
        <xdr:cNvPr id="508" name="円/楕円 507"/>
        <xdr:cNvSpPr/>
      </xdr:nvSpPr>
      <xdr:spPr>
        <a:xfrm>
          <a:off x="14541500" y="65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4398</xdr:rowOff>
    </xdr:from>
    <xdr:ext cx="378565" cy="259045"/>
    <xdr:sp macro="" textlink="">
      <xdr:nvSpPr>
        <xdr:cNvPr id="509" name="テキスト ボックス 508"/>
        <xdr:cNvSpPr txBox="1"/>
      </xdr:nvSpPr>
      <xdr:spPr>
        <a:xfrm>
          <a:off x="14403017" y="669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88772</xdr:rowOff>
    </xdr:from>
    <xdr:to>
      <xdr:col>20</xdr:col>
      <xdr:colOff>9525</xdr:colOff>
      <xdr:row>39</xdr:row>
      <xdr:rowOff>18922</xdr:rowOff>
    </xdr:to>
    <xdr:sp macro="" textlink="">
      <xdr:nvSpPr>
        <xdr:cNvPr id="510" name="円/楕円 509"/>
        <xdr:cNvSpPr/>
      </xdr:nvSpPr>
      <xdr:spPr>
        <a:xfrm>
          <a:off x="136525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10049</xdr:rowOff>
    </xdr:from>
    <xdr:ext cx="313932" cy="259045"/>
    <xdr:sp macro="" textlink="">
      <xdr:nvSpPr>
        <xdr:cNvPr id="511" name="テキスト ボックス 510"/>
        <xdr:cNvSpPr txBox="1"/>
      </xdr:nvSpPr>
      <xdr:spPr>
        <a:xfrm>
          <a:off x="13546333" y="66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31266</xdr:rowOff>
    </xdr:from>
    <xdr:to>
      <xdr:col>18</xdr:col>
      <xdr:colOff>492125</xdr:colOff>
      <xdr:row>38</xdr:row>
      <xdr:rowOff>132866</xdr:rowOff>
    </xdr:to>
    <xdr:sp macro="" textlink="">
      <xdr:nvSpPr>
        <xdr:cNvPr id="512" name="円/楕円 511"/>
        <xdr:cNvSpPr/>
      </xdr:nvSpPr>
      <xdr:spPr>
        <a:xfrm>
          <a:off x="12763500" y="65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149393</xdr:rowOff>
    </xdr:from>
    <xdr:ext cx="469744" cy="259045"/>
    <xdr:sp macro="" textlink="">
      <xdr:nvSpPr>
        <xdr:cNvPr id="513" name="テキスト ボックス 512"/>
        <xdr:cNvSpPr txBox="1"/>
      </xdr:nvSpPr>
      <xdr:spPr>
        <a:xfrm>
          <a:off x="12579427" y="63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4" name="テキスト ボックス 57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6" name="直線コネクタ 585"/>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7"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88" name="直線コネクタ 587"/>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89"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0" name="直線コネクタ 589"/>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78422</xdr:rowOff>
    </xdr:from>
    <xdr:to>
      <xdr:col>23</xdr:col>
      <xdr:colOff>517525</xdr:colOff>
      <xdr:row>75</xdr:row>
      <xdr:rowOff>105956</xdr:rowOff>
    </xdr:to>
    <xdr:cxnSp macro="">
      <xdr:nvCxnSpPr>
        <xdr:cNvPr id="591" name="直線コネクタ 590"/>
        <xdr:cNvCxnSpPr/>
      </xdr:nvCxnSpPr>
      <xdr:spPr>
        <a:xfrm>
          <a:off x="15481300" y="12937172"/>
          <a:ext cx="838200" cy="2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2"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3" name="フローチャート : 判断 592"/>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72313</xdr:rowOff>
    </xdr:from>
    <xdr:to>
      <xdr:col>22</xdr:col>
      <xdr:colOff>365125</xdr:colOff>
      <xdr:row>75</xdr:row>
      <xdr:rowOff>78422</xdr:rowOff>
    </xdr:to>
    <xdr:cxnSp macro="">
      <xdr:nvCxnSpPr>
        <xdr:cNvPr id="594" name="直線コネクタ 593"/>
        <xdr:cNvCxnSpPr/>
      </xdr:nvCxnSpPr>
      <xdr:spPr>
        <a:xfrm>
          <a:off x="14592300" y="12931063"/>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5" name="フローチャート : 判断 594"/>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6" name="テキスト ボックス 595"/>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72313</xdr:rowOff>
    </xdr:from>
    <xdr:to>
      <xdr:col>21</xdr:col>
      <xdr:colOff>161925</xdr:colOff>
      <xdr:row>75</xdr:row>
      <xdr:rowOff>74968</xdr:rowOff>
    </xdr:to>
    <xdr:cxnSp macro="">
      <xdr:nvCxnSpPr>
        <xdr:cNvPr id="597" name="直線コネクタ 596"/>
        <xdr:cNvCxnSpPr/>
      </xdr:nvCxnSpPr>
      <xdr:spPr>
        <a:xfrm flipV="1">
          <a:off x="13703300" y="1293106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598" name="フローチャート : 判断 597"/>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599" name="テキスト ボックス 598"/>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74968</xdr:rowOff>
    </xdr:from>
    <xdr:to>
      <xdr:col>19</xdr:col>
      <xdr:colOff>644525</xdr:colOff>
      <xdr:row>75</xdr:row>
      <xdr:rowOff>102248</xdr:rowOff>
    </xdr:to>
    <xdr:cxnSp macro="">
      <xdr:nvCxnSpPr>
        <xdr:cNvPr id="600" name="直線コネクタ 599"/>
        <xdr:cNvCxnSpPr/>
      </xdr:nvCxnSpPr>
      <xdr:spPr>
        <a:xfrm flipV="1">
          <a:off x="12814300" y="12933718"/>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1" name="フローチャート : 判断 600"/>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2" name="テキスト ボックス 601"/>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3" name="フローチャート : 判断 602"/>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4" name="テキスト ボックス 603"/>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55156</xdr:rowOff>
    </xdr:from>
    <xdr:to>
      <xdr:col>23</xdr:col>
      <xdr:colOff>568325</xdr:colOff>
      <xdr:row>75</xdr:row>
      <xdr:rowOff>156756</xdr:rowOff>
    </xdr:to>
    <xdr:sp macro="" textlink="">
      <xdr:nvSpPr>
        <xdr:cNvPr id="610" name="円/楕円 609"/>
        <xdr:cNvSpPr/>
      </xdr:nvSpPr>
      <xdr:spPr>
        <a:xfrm>
          <a:off x="16268700" y="129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33583</xdr:rowOff>
    </xdr:from>
    <xdr:ext cx="534377" cy="259045"/>
    <xdr:sp macro="" textlink="">
      <xdr:nvSpPr>
        <xdr:cNvPr id="611" name="公債費該当値テキスト"/>
        <xdr:cNvSpPr txBox="1"/>
      </xdr:nvSpPr>
      <xdr:spPr>
        <a:xfrm>
          <a:off x="16370300" y="128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49,157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27622</xdr:rowOff>
    </xdr:from>
    <xdr:to>
      <xdr:col>22</xdr:col>
      <xdr:colOff>415925</xdr:colOff>
      <xdr:row>75</xdr:row>
      <xdr:rowOff>129222</xdr:rowOff>
    </xdr:to>
    <xdr:sp macro="" textlink="">
      <xdr:nvSpPr>
        <xdr:cNvPr id="612" name="円/楕円 611"/>
        <xdr:cNvSpPr/>
      </xdr:nvSpPr>
      <xdr:spPr>
        <a:xfrm>
          <a:off x="15430500" y="128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145749</xdr:rowOff>
    </xdr:from>
    <xdr:ext cx="534377" cy="259045"/>
    <xdr:sp macro="" textlink="">
      <xdr:nvSpPr>
        <xdr:cNvPr id="613" name="テキスト ボックス 612"/>
        <xdr:cNvSpPr txBox="1"/>
      </xdr:nvSpPr>
      <xdr:spPr>
        <a:xfrm>
          <a:off x="15214111" y="126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21513</xdr:rowOff>
    </xdr:from>
    <xdr:to>
      <xdr:col>21</xdr:col>
      <xdr:colOff>212725</xdr:colOff>
      <xdr:row>75</xdr:row>
      <xdr:rowOff>123113</xdr:rowOff>
    </xdr:to>
    <xdr:sp macro="" textlink="">
      <xdr:nvSpPr>
        <xdr:cNvPr id="614" name="円/楕円 613"/>
        <xdr:cNvSpPr/>
      </xdr:nvSpPr>
      <xdr:spPr>
        <a:xfrm>
          <a:off x="14541500" y="128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139640</xdr:rowOff>
    </xdr:from>
    <xdr:ext cx="534377" cy="259045"/>
    <xdr:sp macro="" textlink="">
      <xdr:nvSpPr>
        <xdr:cNvPr id="615" name="テキスト ボックス 614"/>
        <xdr:cNvSpPr txBox="1"/>
      </xdr:nvSpPr>
      <xdr:spPr>
        <a:xfrm>
          <a:off x="14325111" y="126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24168</xdr:rowOff>
    </xdr:from>
    <xdr:to>
      <xdr:col>20</xdr:col>
      <xdr:colOff>9525</xdr:colOff>
      <xdr:row>75</xdr:row>
      <xdr:rowOff>125768</xdr:rowOff>
    </xdr:to>
    <xdr:sp macro="" textlink="">
      <xdr:nvSpPr>
        <xdr:cNvPr id="616" name="円/楕円 615"/>
        <xdr:cNvSpPr/>
      </xdr:nvSpPr>
      <xdr:spPr>
        <a:xfrm>
          <a:off x="13652500" y="128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142295</xdr:rowOff>
    </xdr:from>
    <xdr:ext cx="534377" cy="259045"/>
    <xdr:sp macro="" textlink="">
      <xdr:nvSpPr>
        <xdr:cNvPr id="617" name="テキスト ボックス 616"/>
        <xdr:cNvSpPr txBox="1"/>
      </xdr:nvSpPr>
      <xdr:spPr>
        <a:xfrm>
          <a:off x="13436111" y="126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51448</xdr:rowOff>
    </xdr:from>
    <xdr:to>
      <xdr:col>18</xdr:col>
      <xdr:colOff>492125</xdr:colOff>
      <xdr:row>75</xdr:row>
      <xdr:rowOff>153048</xdr:rowOff>
    </xdr:to>
    <xdr:sp macro="" textlink="">
      <xdr:nvSpPr>
        <xdr:cNvPr id="618" name="円/楕円 617"/>
        <xdr:cNvSpPr/>
      </xdr:nvSpPr>
      <xdr:spPr>
        <a:xfrm>
          <a:off x="12763500" y="129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169575</xdr:rowOff>
    </xdr:from>
    <xdr:ext cx="534377" cy="259045"/>
    <xdr:sp macro="" textlink="">
      <xdr:nvSpPr>
        <xdr:cNvPr id="619" name="テキスト ボックス 618"/>
        <xdr:cNvSpPr txBox="1"/>
      </xdr:nvSpPr>
      <xdr:spPr>
        <a:xfrm>
          <a:off x="12547111" y="126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3" name="テキスト ボックス 63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7" name="テキスト ボックス 63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9" name="テキスト ボックス 63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3" name="直線コネクタ 642"/>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4"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5" name="直線コネクタ 644"/>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6"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7" name="直線コネクタ 646"/>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118749</xdr:rowOff>
    </xdr:from>
    <xdr:to>
      <xdr:col>23</xdr:col>
      <xdr:colOff>517525</xdr:colOff>
      <xdr:row>98</xdr:row>
      <xdr:rowOff>161638</xdr:rowOff>
    </xdr:to>
    <xdr:cxnSp macro="">
      <xdr:nvCxnSpPr>
        <xdr:cNvPr id="648" name="直線コネクタ 647"/>
        <xdr:cNvCxnSpPr/>
      </xdr:nvCxnSpPr>
      <xdr:spPr>
        <a:xfrm>
          <a:off x="15481300" y="16920849"/>
          <a:ext cx="8382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49"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0" name="フローチャート : 判断 649"/>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118749</xdr:rowOff>
    </xdr:from>
    <xdr:to>
      <xdr:col>22</xdr:col>
      <xdr:colOff>365125</xdr:colOff>
      <xdr:row>98</xdr:row>
      <xdr:rowOff>160396</xdr:rowOff>
    </xdr:to>
    <xdr:cxnSp macro="">
      <xdr:nvCxnSpPr>
        <xdr:cNvPr id="651" name="直線コネクタ 650"/>
        <xdr:cNvCxnSpPr/>
      </xdr:nvCxnSpPr>
      <xdr:spPr>
        <a:xfrm flipV="1">
          <a:off x="14592300" y="16920849"/>
          <a:ext cx="889000" cy="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2" name="フローチャート : 判断 651"/>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3" name="テキスト ボックス 652"/>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160396</xdr:rowOff>
    </xdr:from>
    <xdr:to>
      <xdr:col>21</xdr:col>
      <xdr:colOff>161925</xdr:colOff>
      <xdr:row>99</xdr:row>
      <xdr:rowOff>6201</xdr:rowOff>
    </xdr:to>
    <xdr:cxnSp macro="">
      <xdr:nvCxnSpPr>
        <xdr:cNvPr id="654" name="直線コネクタ 653"/>
        <xdr:cNvCxnSpPr/>
      </xdr:nvCxnSpPr>
      <xdr:spPr>
        <a:xfrm flipV="1">
          <a:off x="13703300" y="16962496"/>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5" name="フローチャート : 判断 654"/>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6" name="テキスト ボックス 655"/>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163387</xdr:rowOff>
    </xdr:from>
    <xdr:to>
      <xdr:col>19</xdr:col>
      <xdr:colOff>644525</xdr:colOff>
      <xdr:row>99</xdr:row>
      <xdr:rowOff>6201</xdr:rowOff>
    </xdr:to>
    <xdr:cxnSp macro="">
      <xdr:nvCxnSpPr>
        <xdr:cNvPr id="657" name="直線コネクタ 656"/>
        <xdr:cNvCxnSpPr/>
      </xdr:nvCxnSpPr>
      <xdr:spPr>
        <a:xfrm>
          <a:off x="12814300" y="16965487"/>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58" name="フローチャート : 判断 657"/>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59" name="テキスト ボックス 658"/>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0" name="フローチャート : 判断 659"/>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1" name="テキスト ボックス 660"/>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110838</xdr:rowOff>
    </xdr:from>
    <xdr:to>
      <xdr:col>23</xdr:col>
      <xdr:colOff>568325</xdr:colOff>
      <xdr:row>99</xdr:row>
      <xdr:rowOff>40988</xdr:rowOff>
    </xdr:to>
    <xdr:sp macro="" textlink="">
      <xdr:nvSpPr>
        <xdr:cNvPr id="667" name="円/楕円 666"/>
        <xdr:cNvSpPr/>
      </xdr:nvSpPr>
      <xdr:spPr>
        <a:xfrm>
          <a:off x="16268700" y="169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68"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67949</xdr:rowOff>
    </xdr:from>
    <xdr:to>
      <xdr:col>22</xdr:col>
      <xdr:colOff>415925</xdr:colOff>
      <xdr:row>98</xdr:row>
      <xdr:rowOff>169549</xdr:rowOff>
    </xdr:to>
    <xdr:sp macro="" textlink="">
      <xdr:nvSpPr>
        <xdr:cNvPr id="669" name="円/楕円 668"/>
        <xdr:cNvSpPr/>
      </xdr:nvSpPr>
      <xdr:spPr>
        <a:xfrm>
          <a:off x="15430500" y="168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14626</xdr:rowOff>
    </xdr:from>
    <xdr:ext cx="534377" cy="259045"/>
    <xdr:sp macro="" textlink="">
      <xdr:nvSpPr>
        <xdr:cNvPr id="670" name="テキスト ボックス 669"/>
        <xdr:cNvSpPr txBox="1"/>
      </xdr:nvSpPr>
      <xdr:spPr>
        <a:xfrm>
          <a:off x="15214111" y="166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109596</xdr:rowOff>
    </xdr:from>
    <xdr:to>
      <xdr:col>21</xdr:col>
      <xdr:colOff>212725</xdr:colOff>
      <xdr:row>99</xdr:row>
      <xdr:rowOff>39746</xdr:rowOff>
    </xdr:to>
    <xdr:sp macro="" textlink="">
      <xdr:nvSpPr>
        <xdr:cNvPr id="671" name="円/楕円 670"/>
        <xdr:cNvSpPr/>
      </xdr:nvSpPr>
      <xdr:spPr>
        <a:xfrm>
          <a:off x="14541500" y="169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30873</xdr:rowOff>
    </xdr:from>
    <xdr:ext cx="534377" cy="259045"/>
    <xdr:sp macro="" textlink="">
      <xdr:nvSpPr>
        <xdr:cNvPr id="672" name="テキスト ボックス 671"/>
        <xdr:cNvSpPr txBox="1"/>
      </xdr:nvSpPr>
      <xdr:spPr>
        <a:xfrm>
          <a:off x="14325111" y="170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126851</xdr:rowOff>
    </xdr:from>
    <xdr:to>
      <xdr:col>20</xdr:col>
      <xdr:colOff>9525</xdr:colOff>
      <xdr:row>99</xdr:row>
      <xdr:rowOff>57001</xdr:rowOff>
    </xdr:to>
    <xdr:sp macro="" textlink="">
      <xdr:nvSpPr>
        <xdr:cNvPr id="673" name="円/楕円 672"/>
        <xdr:cNvSpPr/>
      </xdr:nvSpPr>
      <xdr:spPr>
        <a:xfrm>
          <a:off x="13652500" y="169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48128</xdr:rowOff>
    </xdr:from>
    <xdr:ext cx="534377" cy="259045"/>
    <xdr:sp macro="" textlink="">
      <xdr:nvSpPr>
        <xdr:cNvPr id="674" name="テキスト ボックス 673"/>
        <xdr:cNvSpPr txBox="1"/>
      </xdr:nvSpPr>
      <xdr:spPr>
        <a:xfrm>
          <a:off x="13436111" y="17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112587</xdr:rowOff>
    </xdr:from>
    <xdr:to>
      <xdr:col>18</xdr:col>
      <xdr:colOff>492125</xdr:colOff>
      <xdr:row>99</xdr:row>
      <xdr:rowOff>42737</xdr:rowOff>
    </xdr:to>
    <xdr:sp macro="" textlink="">
      <xdr:nvSpPr>
        <xdr:cNvPr id="675" name="円/楕円 674"/>
        <xdr:cNvSpPr/>
      </xdr:nvSpPr>
      <xdr:spPr>
        <a:xfrm>
          <a:off x="12763500" y="169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33864</xdr:rowOff>
    </xdr:from>
    <xdr:ext cx="534377" cy="259045"/>
    <xdr:sp macro="" textlink="">
      <xdr:nvSpPr>
        <xdr:cNvPr id="676" name="テキスト ボックス 675"/>
        <xdr:cNvSpPr txBox="1"/>
      </xdr:nvSpPr>
      <xdr:spPr>
        <a:xfrm>
          <a:off x="12547111" y="170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7" name="直線コネクタ 68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8" name="テキスト ボックス 68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9" name="直線コネクタ 68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0" name="テキスト ボックス 68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1" name="直線コネクタ 69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2" name="テキスト ボックス 69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4" name="テキスト ボックス 69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6" name="直線コネクタ 695"/>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8" name="直線コネクタ 69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699"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0" name="直線コネクタ 699"/>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654</xdr:rowOff>
    </xdr:from>
    <xdr:to>
      <xdr:col>32</xdr:col>
      <xdr:colOff>187325</xdr:colOff>
      <xdr:row>38</xdr:row>
      <xdr:rowOff>13856</xdr:rowOff>
    </xdr:to>
    <xdr:cxnSp macro="">
      <xdr:nvCxnSpPr>
        <xdr:cNvPr id="701" name="直線コネクタ 700"/>
        <xdr:cNvCxnSpPr/>
      </xdr:nvCxnSpPr>
      <xdr:spPr>
        <a:xfrm flipV="1">
          <a:off x="21323300" y="6515754"/>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2"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3" name="フローチャート : 判断 702"/>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9169</xdr:rowOff>
    </xdr:from>
    <xdr:to>
      <xdr:col>31</xdr:col>
      <xdr:colOff>34925</xdr:colOff>
      <xdr:row>38</xdr:row>
      <xdr:rowOff>13856</xdr:rowOff>
    </xdr:to>
    <xdr:cxnSp macro="">
      <xdr:nvCxnSpPr>
        <xdr:cNvPr id="704" name="直線コネクタ 703"/>
        <xdr:cNvCxnSpPr/>
      </xdr:nvCxnSpPr>
      <xdr:spPr>
        <a:xfrm>
          <a:off x="20434300" y="6524269"/>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5" name="フローチャート : 判断 704"/>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6" name="テキスト ボックス 705"/>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5455</xdr:rowOff>
    </xdr:from>
    <xdr:to>
      <xdr:col>29</xdr:col>
      <xdr:colOff>517525</xdr:colOff>
      <xdr:row>38</xdr:row>
      <xdr:rowOff>9169</xdr:rowOff>
    </xdr:to>
    <xdr:cxnSp macro="">
      <xdr:nvCxnSpPr>
        <xdr:cNvPr id="707" name="直線コネクタ 706"/>
        <xdr:cNvCxnSpPr/>
      </xdr:nvCxnSpPr>
      <xdr:spPr>
        <a:xfrm>
          <a:off x="19545300" y="6520555"/>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08" name="フローチャート : 判断 707"/>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09" name="テキスト ボックス 708"/>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169761</xdr:rowOff>
    </xdr:from>
    <xdr:to>
      <xdr:col>28</xdr:col>
      <xdr:colOff>314325</xdr:colOff>
      <xdr:row>38</xdr:row>
      <xdr:rowOff>5455</xdr:rowOff>
    </xdr:to>
    <xdr:cxnSp macro="">
      <xdr:nvCxnSpPr>
        <xdr:cNvPr id="710" name="直線コネクタ 709"/>
        <xdr:cNvCxnSpPr/>
      </xdr:nvCxnSpPr>
      <xdr:spPr>
        <a:xfrm>
          <a:off x="18656300" y="6513411"/>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1" name="フローチャート : 判断 710"/>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2" name="テキスト ボックス 711"/>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3" name="フローチャート : 判断 712"/>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4" name="テキスト ボックス 713"/>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121304</xdr:rowOff>
    </xdr:from>
    <xdr:to>
      <xdr:col>32</xdr:col>
      <xdr:colOff>238125</xdr:colOff>
      <xdr:row>38</xdr:row>
      <xdr:rowOff>51454</xdr:rowOff>
    </xdr:to>
    <xdr:sp macro="" textlink="">
      <xdr:nvSpPr>
        <xdr:cNvPr id="720" name="円/楕円 719"/>
        <xdr:cNvSpPr/>
      </xdr:nvSpPr>
      <xdr:spPr>
        <a:xfrm>
          <a:off x="22110700" y="64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36231</xdr:rowOff>
    </xdr:from>
    <xdr:ext cx="378565" cy="259045"/>
    <xdr:sp macro="" textlink="">
      <xdr:nvSpPr>
        <xdr:cNvPr id="721" name="投資及び出資金該当値テキスト"/>
        <xdr:cNvSpPr txBox="1"/>
      </xdr:nvSpPr>
      <xdr:spPr>
        <a:xfrm>
          <a:off x="22212300" y="6379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134506</xdr:rowOff>
    </xdr:from>
    <xdr:to>
      <xdr:col>31</xdr:col>
      <xdr:colOff>85725</xdr:colOff>
      <xdr:row>38</xdr:row>
      <xdr:rowOff>64656</xdr:rowOff>
    </xdr:to>
    <xdr:sp macro="" textlink="">
      <xdr:nvSpPr>
        <xdr:cNvPr id="722" name="円/楕円 721"/>
        <xdr:cNvSpPr/>
      </xdr:nvSpPr>
      <xdr:spPr>
        <a:xfrm>
          <a:off x="21272500" y="6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55783</xdr:rowOff>
    </xdr:from>
    <xdr:ext cx="378565" cy="259045"/>
    <xdr:sp macro="" textlink="">
      <xdr:nvSpPr>
        <xdr:cNvPr id="723" name="テキスト ボックス 722"/>
        <xdr:cNvSpPr txBox="1"/>
      </xdr:nvSpPr>
      <xdr:spPr>
        <a:xfrm>
          <a:off x="21134017" y="657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129819</xdr:rowOff>
    </xdr:from>
    <xdr:to>
      <xdr:col>29</xdr:col>
      <xdr:colOff>568325</xdr:colOff>
      <xdr:row>38</xdr:row>
      <xdr:rowOff>59969</xdr:rowOff>
    </xdr:to>
    <xdr:sp macro="" textlink="">
      <xdr:nvSpPr>
        <xdr:cNvPr id="724" name="円/楕円 723"/>
        <xdr:cNvSpPr/>
      </xdr:nvSpPr>
      <xdr:spPr>
        <a:xfrm>
          <a:off x="20383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51096</xdr:rowOff>
    </xdr:from>
    <xdr:ext cx="378565" cy="259045"/>
    <xdr:sp macro="" textlink="">
      <xdr:nvSpPr>
        <xdr:cNvPr id="725" name="テキスト ボックス 724"/>
        <xdr:cNvSpPr txBox="1"/>
      </xdr:nvSpPr>
      <xdr:spPr>
        <a:xfrm>
          <a:off x="20245017" y="6566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126105</xdr:rowOff>
    </xdr:from>
    <xdr:to>
      <xdr:col>28</xdr:col>
      <xdr:colOff>365125</xdr:colOff>
      <xdr:row>38</xdr:row>
      <xdr:rowOff>56255</xdr:rowOff>
    </xdr:to>
    <xdr:sp macro="" textlink="">
      <xdr:nvSpPr>
        <xdr:cNvPr id="726" name="円/楕円 725"/>
        <xdr:cNvSpPr/>
      </xdr:nvSpPr>
      <xdr:spPr>
        <a:xfrm>
          <a:off x="19494500" y="64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47382</xdr:rowOff>
    </xdr:from>
    <xdr:ext cx="378565" cy="259045"/>
    <xdr:sp macro="" textlink="">
      <xdr:nvSpPr>
        <xdr:cNvPr id="727" name="テキスト ボックス 726"/>
        <xdr:cNvSpPr txBox="1"/>
      </xdr:nvSpPr>
      <xdr:spPr>
        <a:xfrm>
          <a:off x="19356017" y="656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118961</xdr:rowOff>
    </xdr:from>
    <xdr:to>
      <xdr:col>27</xdr:col>
      <xdr:colOff>161925</xdr:colOff>
      <xdr:row>38</xdr:row>
      <xdr:rowOff>49111</xdr:rowOff>
    </xdr:to>
    <xdr:sp macro="" textlink="">
      <xdr:nvSpPr>
        <xdr:cNvPr id="728" name="円/楕円 727"/>
        <xdr:cNvSpPr/>
      </xdr:nvSpPr>
      <xdr:spPr>
        <a:xfrm>
          <a:off x="18605500" y="64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40238</xdr:rowOff>
    </xdr:from>
    <xdr:ext cx="378565" cy="259045"/>
    <xdr:sp macro="" textlink="">
      <xdr:nvSpPr>
        <xdr:cNvPr id="729" name="テキスト ボックス 728"/>
        <xdr:cNvSpPr txBox="1"/>
      </xdr:nvSpPr>
      <xdr:spPr>
        <a:xfrm>
          <a:off x="18467017" y="6555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0" name="直線コネクタ 7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1" name="テキスト ボックス 74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2" name="直線コネクタ 7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3" name="テキスト ボックス 74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4" name="直線コネクタ 7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5" name="テキスト ボックス 74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6" name="直線コネクタ 7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7" name="テキスト ボックス 74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8" name="直線コネクタ 7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9" name="テキスト ボックス 74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3" name="直線コネクタ 752"/>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5" name="直線コネクタ 75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6"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7" name="直線コネクタ 756"/>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150330</xdr:rowOff>
    </xdr:from>
    <xdr:to>
      <xdr:col>32</xdr:col>
      <xdr:colOff>187325</xdr:colOff>
      <xdr:row>58</xdr:row>
      <xdr:rowOff>159817</xdr:rowOff>
    </xdr:to>
    <xdr:cxnSp macro="">
      <xdr:nvCxnSpPr>
        <xdr:cNvPr id="758" name="直線コネクタ 757"/>
        <xdr:cNvCxnSpPr/>
      </xdr:nvCxnSpPr>
      <xdr:spPr>
        <a:xfrm flipV="1">
          <a:off x="21323300" y="10094430"/>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59"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0" name="フローチャート : 判断 759"/>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159817</xdr:rowOff>
    </xdr:from>
    <xdr:to>
      <xdr:col>31</xdr:col>
      <xdr:colOff>34925</xdr:colOff>
      <xdr:row>58</xdr:row>
      <xdr:rowOff>164960</xdr:rowOff>
    </xdr:to>
    <xdr:cxnSp macro="">
      <xdr:nvCxnSpPr>
        <xdr:cNvPr id="761" name="直線コネクタ 760"/>
        <xdr:cNvCxnSpPr/>
      </xdr:nvCxnSpPr>
      <xdr:spPr>
        <a:xfrm flipV="1">
          <a:off x="20434300" y="1010391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2" name="フローチャート : 判断 761"/>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3" name="テキスト ボックス 762"/>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162789</xdr:rowOff>
    </xdr:from>
    <xdr:to>
      <xdr:col>29</xdr:col>
      <xdr:colOff>517525</xdr:colOff>
      <xdr:row>58</xdr:row>
      <xdr:rowOff>164960</xdr:rowOff>
    </xdr:to>
    <xdr:cxnSp macro="">
      <xdr:nvCxnSpPr>
        <xdr:cNvPr id="764" name="直線コネクタ 763"/>
        <xdr:cNvCxnSpPr/>
      </xdr:nvCxnSpPr>
      <xdr:spPr>
        <a:xfrm>
          <a:off x="19545300" y="10106889"/>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5" name="フローチャート : 判断 764"/>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6" name="テキスト ボックス 765"/>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129604</xdr:rowOff>
    </xdr:from>
    <xdr:to>
      <xdr:col>28</xdr:col>
      <xdr:colOff>314325</xdr:colOff>
      <xdr:row>58</xdr:row>
      <xdr:rowOff>162789</xdr:rowOff>
    </xdr:to>
    <xdr:cxnSp macro="">
      <xdr:nvCxnSpPr>
        <xdr:cNvPr id="767" name="直線コネクタ 766"/>
        <xdr:cNvCxnSpPr/>
      </xdr:nvCxnSpPr>
      <xdr:spPr>
        <a:xfrm>
          <a:off x="18656300" y="10073704"/>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68" name="フローチャート : 判断 767"/>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69" name="テキスト ボックス 768"/>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0" name="フローチャート : 判断 769"/>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1" name="テキスト ボックス 770"/>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99530</xdr:rowOff>
    </xdr:from>
    <xdr:to>
      <xdr:col>32</xdr:col>
      <xdr:colOff>238125</xdr:colOff>
      <xdr:row>59</xdr:row>
      <xdr:rowOff>29680</xdr:rowOff>
    </xdr:to>
    <xdr:sp macro="" textlink="">
      <xdr:nvSpPr>
        <xdr:cNvPr id="777" name="円/楕円 776"/>
        <xdr:cNvSpPr/>
      </xdr:nvSpPr>
      <xdr:spPr>
        <a:xfrm>
          <a:off x="22110700" y="10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14457</xdr:rowOff>
    </xdr:from>
    <xdr:ext cx="469744" cy="259045"/>
    <xdr:sp macro="" textlink="">
      <xdr:nvSpPr>
        <xdr:cNvPr id="778" name="貸付金該当値テキスト"/>
        <xdr:cNvSpPr txBox="1"/>
      </xdr:nvSpPr>
      <xdr:spPr>
        <a:xfrm>
          <a:off x="22212300" y="99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109017</xdr:rowOff>
    </xdr:from>
    <xdr:to>
      <xdr:col>31</xdr:col>
      <xdr:colOff>85725</xdr:colOff>
      <xdr:row>59</xdr:row>
      <xdr:rowOff>39167</xdr:rowOff>
    </xdr:to>
    <xdr:sp macro="" textlink="">
      <xdr:nvSpPr>
        <xdr:cNvPr id="779" name="円/楕円 778"/>
        <xdr:cNvSpPr/>
      </xdr:nvSpPr>
      <xdr:spPr>
        <a:xfrm>
          <a:off x="21272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30294</xdr:rowOff>
    </xdr:from>
    <xdr:ext cx="469744" cy="259045"/>
    <xdr:sp macro="" textlink="">
      <xdr:nvSpPr>
        <xdr:cNvPr id="780" name="テキスト ボックス 779"/>
        <xdr:cNvSpPr txBox="1"/>
      </xdr:nvSpPr>
      <xdr:spPr>
        <a:xfrm>
          <a:off x="21088427" y="101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114160</xdr:rowOff>
    </xdr:from>
    <xdr:to>
      <xdr:col>29</xdr:col>
      <xdr:colOff>568325</xdr:colOff>
      <xdr:row>59</xdr:row>
      <xdr:rowOff>44310</xdr:rowOff>
    </xdr:to>
    <xdr:sp macro="" textlink="">
      <xdr:nvSpPr>
        <xdr:cNvPr id="781" name="円/楕円 780"/>
        <xdr:cNvSpPr/>
      </xdr:nvSpPr>
      <xdr:spPr>
        <a:xfrm>
          <a:off x="20383500" y="100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35437</xdr:rowOff>
    </xdr:from>
    <xdr:ext cx="469744" cy="259045"/>
    <xdr:sp macro="" textlink="">
      <xdr:nvSpPr>
        <xdr:cNvPr id="782" name="テキスト ボックス 781"/>
        <xdr:cNvSpPr txBox="1"/>
      </xdr:nvSpPr>
      <xdr:spPr>
        <a:xfrm>
          <a:off x="20199427" y="1015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111989</xdr:rowOff>
    </xdr:from>
    <xdr:to>
      <xdr:col>28</xdr:col>
      <xdr:colOff>365125</xdr:colOff>
      <xdr:row>59</xdr:row>
      <xdr:rowOff>42139</xdr:rowOff>
    </xdr:to>
    <xdr:sp macro="" textlink="">
      <xdr:nvSpPr>
        <xdr:cNvPr id="783" name="円/楕円 782"/>
        <xdr:cNvSpPr/>
      </xdr:nvSpPr>
      <xdr:spPr>
        <a:xfrm>
          <a:off x="19494500" y="100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33266</xdr:rowOff>
    </xdr:from>
    <xdr:ext cx="469744" cy="259045"/>
    <xdr:sp macro="" textlink="">
      <xdr:nvSpPr>
        <xdr:cNvPr id="784" name="テキスト ボックス 783"/>
        <xdr:cNvSpPr txBox="1"/>
      </xdr:nvSpPr>
      <xdr:spPr>
        <a:xfrm>
          <a:off x="19310427" y="1014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78804</xdr:rowOff>
    </xdr:from>
    <xdr:to>
      <xdr:col>27</xdr:col>
      <xdr:colOff>161925</xdr:colOff>
      <xdr:row>59</xdr:row>
      <xdr:rowOff>8954</xdr:rowOff>
    </xdr:to>
    <xdr:sp macro="" textlink="">
      <xdr:nvSpPr>
        <xdr:cNvPr id="785" name="円/楕円 784"/>
        <xdr:cNvSpPr/>
      </xdr:nvSpPr>
      <xdr:spPr>
        <a:xfrm>
          <a:off x="18605500" y="100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81</xdr:rowOff>
    </xdr:from>
    <xdr:ext cx="469744" cy="259045"/>
    <xdr:sp macro="" textlink="">
      <xdr:nvSpPr>
        <xdr:cNvPr id="786" name="テキスト ボックス 785"/>
        <xdr:cNvSpPr txBox="1"/>
      </xdr:nvSpPr>
      <xdr:spPr>
        <a:xfrm>
          <a:off x="18421427" y="1011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8" name="正方形/長方形 78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9" name="正方形/長方形 78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0" name="正方形/長方形 78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1" name="正方形/長方形 79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2" name="正方形/長方形 79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3" name="正方形/長方形 79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7" name="テキスト ボックス 79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9" name="テキスト ボックス 79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3" name="テキスト ボックス 80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5" name="テキスト ボックス 80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1" name="直線コネクタ 810"/>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2"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3" name="直線コネクタ 812"/>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4"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5" name="直線コネクタ 814"/>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19456</xdr:rowOff>
    </xdr:from>
    <xdr:to>
      <xdr:col>32</xdr:col>
      <xdr:colOff>187325</xdr:colOff>
      <xdr:row>77</xdr:row>
      <xdr:rowOff>103867</xdr:rowOff>
    </xdr:to>
    <xdr:cxnSp macro="">
      <xdr:nvCxnSpPr>
        <xdr:cNvPr id="816" name="直線コネクタ 815"/>
        <xdr:cNvCxnSpPr/>
      </xdr:nvCxnSpPr>
      <xdr:spPr>
        <a:xfrm flipV="1">
          <a:off x="21323300" y="13221106"/>
          <a:ext cx="838200" cy="8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7"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8" name="フローチャート : 判断 817"/>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103867</xdr:rowOff>
    </xdr:from>
    <xdr:to>
      <xdr:col>31</xdr:col>
      <xdr:colOff>34925</xdr:colOff>
      <xdr:row>77</xdr:row>
      <xdr:rowOff>147625</xdr:rowOff>
    </xdr:to>
    <xdr:cxnSp macro="">
      <xdr:nvCxnSpPr>
        <xdr:cNvPr id="819" name="直線コネクタ 818"/>
        <xdr:cNvCxnSpPr/>
      </xdr:nvCxnSpPr>
      <xdr:spPr>
        <a:xfrm flipV="1">
          <a:off x="20434300" y="13305517"/>
          <a:ext cx="8890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0" name="フローチャート : 判断 81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1" name="テキスト ボックス 820"/>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83102</xdr:rowOff>
    </xdr:from>
    <xdr:to>
      <xdr:col>29</xdr:col>
      <xdr:colOff>517525</xdr:colOff>
      <xdr:row>77</xdr:row>
      <xdr:rowOff>147625</xdr:rowOff>
    </xdr:to>
    <xdr:cxnSp macro="">
      <xdr:nvCxnSpPr>
        <xdr:cNvPr id="822" name="直線コネクタ 821"/>
        <xdr:cNvCxnSpPr/>
      </xdr:nvCxnSpPr>
      <xdr:spPr>
        <a:xfrm>
          <a:off x="19545300" y="13284752"/>
          <a:ext cx="8890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3" name="フローチャート : 判断 82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4" name="テキスト ボックス 823"/>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83102</xdr:rowOff>
    </xdr:from>
    <xdr:to>
      <xdr:col>28</xdr:col>
      <xdr:colOff>314325</xdr:colOff>
      <xdr:row>78</xdr:row>
      <xdr:rowOff>10198</xdr:rowOff>
    </xdr:to>
    <xdr:cxnSp macro="">
      <xdr:nvCxnSpPr>
        <xdr:cNvPr id="825" name="直線コネクタ 824"/>
        <xdr:cNvCxnSpPr/>
      </xdr:nvCxnSpPr>
      <xdr:spPr>
        <a:xfrm flipV="1">
          <a:off x="18656300" y="13284752"/>
          <a:ext cx="889000" cy="9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6" name="フローチャート : 判断 82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7" name="テキスト ボックス 826"/>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8" name="フローチャート : 判断 827"/>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29" name="テキスト ボックス 828"/>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140106</xdr:rowOff>
    </xdr:from>
    <xdr:to>
      <xdr:col>32</xdr:col>
      <xdr:colOff>238125</xdr:colOff>
      <xdr:row>77</xdr:row>
      <xdr:rowOff>70256</xdr:rowOff>
    </xdr:to>
    <xdr:sp macro="" textlink="">
      <xdr:nvSpPr>
        <xdr:cNvPr id="835" name="円/楕円 834"/>
        <xdr:cNvSpPr/>
      </xdr:nvSpPr>
      <xdr:spPr>
        <a:xfrm>
          <a:off x="221107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118533</xdr:rowOff>
    </xdr:from>
    <xdr:ext cx="534377" cy="259045"/>
    <xdr:sp macro="" textlink="">
      <xdr:nvSpPr>
        <xdr:cNvPr id="836" name="繰出金該当値テキスト"/>
        <xdr:cNvSpPr txBox="1"/>
      </xdr:nvSpPr>
      <xdr:spPr>
        <a:xfrm>
          <a:off x="22212300" y="131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53067</xdr:rowOff>
    </xdr:from>
    <xdr:to>
      <xdr:col>31</xdr:col>
      <xdr:colOff>85725</xdr:colOff>
      <xdr:row>77</xdr:row>
      <xdr:rowOff>154667</xdr:rowOff>
    </xdr:to>
    <xdr:sp macro="" textlink="">
      <xdr:nvSpPr>
        <xdr:cNvPr id="837" name="円/楕円 836"/>
        <xdr:cNvSpPr/>
      </xdr:nvSpPr>
      <xdr:spPr>
        <a:xfrm>
          <a:off x="21272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145794</xdr:rowOff>
    </xdr:from>
    <xdr:ext cx="534377" cy="259045"/>
    <xdr:sp macro="" textlink="">
      <xdr:nvSpPr>
        <xdr:cNvPr id="838" name="テキスト ボックス 837"/>
        <xdr:cNvSpPr txBox="1"/>
      </xdr:nvSpPr>
      <xdr:spPr>
        <a:xfrm>
          <a:off x="21056111" y="13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96825</xdr:rowOff>
    </xdr:from>
    <xdr:to>
      <xdr:col>29</xdr:col>
      <xdr:colOff>568325</xdr:colOff>
      <xdr:row>78</xdr:row>
      <xdr:rowOff>26975</xdr:rowOff>
    </xdr:to>
    <xdr:sp macro="" textlink="">
      <xdr:nvSpPr>
        <xdr:cNvPr id="839" name="円/楕円 838"/>
        <xdr:cNvSpPr/>
      </xdr:nvSpPr>
      <xdr:spPr>
        <a:xfrm>
          <a:off x="20383500" y="132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18102</xdr:rowOff>
    </xdr:from>
    <xdr:ext cx="534377" cy="259045"/>
    <xdr:sp macro="" textlink="">
      <xdr:nvSpPr>
        <xdr:cNvPr id="840" name="テキスト ボックス 839"/>
        <xdr:cNvSpPr txBox="1"/>
      </xdr:nvSpPr>
      <xdr:spPr>
        <a:xfrm>
          <a:off x="20167111" y="1339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32302</xdr:rowOff>
    </xdr:from>
    <xdr:to>
      <xdr:col>28</xdr:col>
      <xdr:colOff>365125</xdr:colOff>
      <xdr:row>77</xdr:row>
      <xdr:rowOff>133902</xdr:rowOff>
    </xdr:to>
    <xdr:sp macro="" textlink="">
      <xdr:nvSpPr>
        <xdr:cNvPr id="841" name="円/楕円 840"/>
        <xdr:cNvSpPr/>
      </xdr:nvSpPr>
      <xdr:spPr>
        <a:xfrm>
          <a:off x="19494500" y="132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125029</xdr:rowOff>
    </xdr:from>
    <xdr:ext cx="534377" cy="259045"/>
    <xdr:sp macro="" textlink="">
      <xdr:nvSpPr>
        <xdr:cNvPr id="842" name="テキスト ボックス 841"/>
        <xdr:cNvSpPr txBox="1"/>
      </xdr:nvSpPr>
      <xdr:spPr>
        <a:xfrm>
          <a:off x="19278111" y="133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130848</xdr:rowOff>
    </xdr:from>
    <xdr:to>
      <xdr:col>27</xdr:col>
      <xdr:colOff>161925</xdr:colOff>
      <xdr:row>78</xdr:row>
      <xdr:rowOff>60998</xdr:rowOff>
    </xdr:to>
    <xdr:sp macro="" textlink="">
      <xdr:nvSpPr>
        <xdr:cNvPr id="843" name="円/楕円 842"/>
        <xdr:cNvSpPr/>
      </xdr:nvSpPr>
      <xdr:spPr>
        <a:xfrm>
          <a:off x="18605500" y="133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52125</xdr:rowOff>
    </xdr:from>
    <xdr:ext cx="534377" cy="259045"/>
    <xdr:sp macro="" textlink="">
      <xdr:nvSpPr>
        <xdr:cNvPr id="844" name="テキスト ボックス 843"/>
        <xdr:cNvSpPr txBox="1"/>
      </xdr:nvSpPr>
      <xdr:spPr>
        <a:xfrm>
          <a:off x="18389111" y="134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8" name="テキスト ボックス 85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0" name="テキスト ボックス 85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2" name="テキスト ボックス 86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4" name="テキスト ボックス 86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6" name="テキスト ボックス 86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4" name="直線コネクタ 88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7" name="フローチャート : 判断 88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8" name="テキスト ボックス 88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2" name="円/楕円 90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3" name="テキスト ボックス 90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419,418</a:t>
          </a:r>
          <a:r>
            <a:rPr kumimoji="1" lang="ja-JP" altLang="en-US" sz="1300">
              <a:latin typeface="ＭＳ Ｐゴシック"/>
            </a:rPr>
            <a:t>円となっている。主な構成項目である人件費は、住民一人当たり</a:t>
          </a:r>
          <a:r>
            <a:rPr kumimoji="1" lang="en-US" altLang="ja-JP" sz="1300">
              <a:latin typeface="ＭＳ Ｐゴシック"/>
            </a:rPr>
            <a:t>70,270</a:t>
          </a:r>
          <a:r>
            <a:rPr kumimoji="1" lang="ja-JP" altLang="en-US" sz="1300">
              <a:latin typeface="ＭＳ Ｐゴシック"/>
            </a:rPr>
            <a:t>円となっており、４年ぶりに類似団体平均を下回った。これは、</a:t>
          </a:r>
          <a:r>
            <a:rPr kumimoji="1" lang="en-US" altLang="ja-JP" sz="1300">
              <a:latin typeface="ＭＳ Ｐゴシック"/>
            </a:rPr>
            <a:t>『</a:t>
          </a:r>
          <a:r>
            <a:rPr kumimoji="1" lang="ja-JP" altLang="en-US" sz="1300">
              <a:latin typeface="ＭＳ Ｐゴシック"/>
            </a:rPr>
            <a:t>山武市職員定員適正化計画</a:t>
          </a:r>
          <a:r>
            <a:rPr kumimoji="1" lang="en-US" altLang="ja-JP" sz="1300">
              <a:latin typeface="ＭＳ Ｐゴシック"/>
            </a:rPr>
            <a:t>』</a:t>
          </a:r>
          <a:r>
            <a:rPr kumimoji="1" lang="ja-JP" altLang="en-US" sz="1300">
              <a:latin typeface="ＭＳ Ｐゴシック"/>
            </a:rPr>
            <a:t>に基づき計画的な採用を行ったこと等が主な要因である。 </a:t>
          </a:r>
        </a:p>
        <a:p>
          <a:r>
            <a:rPr kumimoji="1" lang="ja-JP" altLang="en-US" sz="1300">
              <a:latin typeface="ＭＳ Ｐゴシック"/>
            </a:rPr>
            <a:t>・補助費等は住民一人当たり</a:t>
          </a:r>
          <a:r>
            <a:rPr kumimoji="1" lang="en-US" altLang="ja-JP" sz="1300">
              <a:latin typeface="ＭＳ Ｐゴシック"/>
            </a:rPr>
            <a:t>80,238</a:t>
          </a:r>
          <a:r>
            <a:rPr kumimoji="1" lang="ja-JP" altLang="en-US" sz="1300">
              <a:latin typeface="ＭＳ Ｐゴシック"/>
            </a:rPr>
            <a:t>円となっており、類似団体と比較して一人当たりコストが高い状況となっている。これは、病院への補助及び一部事務組合（消防、ごみ処理業務等）への負担金が大きな要因となっている。病院に対しては経営改善の努力を求め、一部事務組合に対しては負担金の抑制を申し入れる等を行い、補助費等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千葉県山武市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54,139
53,406
146.77
23,933,742
22,706,892
766,565
14,649,626
20,366,436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13513</xdr:rowOff>
    </xdr:from>
    <xdr:to>
      <xdr:col>6</xdr:col>
      <xdr:colOff>511175</xdr:colOff>
      <xdr:row>36</xdr:row>
      <xdr:rowOff>75235</xdr:rowOff>
    </xdr:to>
    <xdr:cxnSp macro="">
      <xdr:nvCxnSpPr>
        <xdr:cNvPr id="59" name="直線コネクタ 58"/>
        <xdr:cNvCxnSpPr/>
      </xdr:nvCxnSpPr>
      <xdr:spPr>
        <a:xfrm flipV="1">
          <a:off x="3797300" y="6185713"/>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75235</xdr:rowOff>
    </xdr:from>
    <xdr:to>
      <xdr:col>5</xdr:col>
      <xdr:colOff>358775</xdr:colOff>
      <xdr:row>37</xdr:row>
      <xdr:rowOff>13056</xdr:rowOff>
    </xdr:to>
    <xdr:cxnSp macro="">
      <xdr:nvCxnSpPr>
        <xdr:cNvPr id="62" name="直線コネクタ 61"/>
        <xdr:cNvCxnSpPr/>
      </xdr:nvCxnSpPr>
      <xdr:spPr>
        <a:xfrm flipV="1">
          <a:off x="2908300" y="6247435"/>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130099</xdr:rowOff>
    </xdr:from>
    <xdr:to>
      <xdr:col>4</xdr:col>
      <xdr:colOff>155575</xdr:colOff>
      <xdr:row>37</xdr:row>
      <xdr:rowOff>13056</xdr:rowOff>
    </xdr:to>
    <xdr:cxnSp macro="">
      <xdr:nvCxnSpPr>
        <xdr:cNvPr id="65" name="直線コネクタ 64"/>
        <xdr:cNvCxnSpPr/>
      </xdr:nvCxnSpPr>
      <xdr:spPr>
        <a:xfrm>
          <a:off x="2019300" y="6302299"/>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88951</xdr:rowOff>
    </xdr:from>
    <xdr:to>
      <xdr:col>2</xdr:col>
      <xdr:colOff>638175</xdr:colOff>
      <xdr:row>36</xdr:row>
      <xdr:rowOff>130099</xdr:rowOff>
    </xdr:to>
    <xdr:cxnSp macro="">
      <xdr:nvCxnSpPr>
        <xdr:cNvPr id="68" name="直線コネクタ 67"/>
        <xdr:cNvCxnSpPr/>
      </xdr:nvCxnSpPr>
      <xdr:spPr>
        <a:xfrm>
          <a:off x="1130300" y="6089701"/>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134163</xdr:rowOff>
    </xdr:from>
    <xdr:to>
      <xdr:col>6</xdr:col>
      <xdr:colOff>561975</xdr:colOff>
      <xdr:row>36</xdr:row>
      <xdr:rowOff>64313</xdr:rowOff>
    </xdr:to>
    <xdr:sp macro="" textlink="">
      <xdr:nvSpPr>
        <xdr:cNvPr id="78" name="円/楕円 77"/>
        <xdr:cNvSpPr/>
      </xdr:nvSpPr>
      <xdr:spPr>
        <a:xfrm>
          <a:off x="45847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157040</xdr:rowOff>
    </xdr:from>
    <xdr:ext cx="469744" cy="259045"/>
    <xdr:sp macro="" textlink="">
      <xdr:nvSpPr>
        <xdr:cNvPr id="79" name="議会費該当値テキスト"/>
        <xdr:cNvSpPr txBox="1"/>
      </xdr:nvSpPr>
      <xdr:spPr>
        <a:xfrm>
          <a:off x="4686300"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24435</xdr:rowOff>
    </xdr:from>
    <xdr:to>
      <xdr:col>5</xdr:col>
      <xdr:colOff>409575</xdr:colOff>
      <xdr:row>36</xdr:row>
      <xdr:rowOff>126035</xdr:rowOff>
    </xdr:to>
    <xdr:sp macro="" textlink="">
      <xdr:nvSpPr>
        <xdr:cNvPr id="80" name="円/楕円 79"/>
        <xdr:cNvSpPr/>
      </xdr:nvSpPr>
      <xdr:spPr>
        <a:xfrm>
          <a:off x="3746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142562</xdr:rowOff>
    </xdr:from>
    <xdr:ext cx="469744" cy="259045"/>
    <xdr:sp macro="" textlink="">
      <xdr:nvSpPr>
        <xdr:cNvPr id="81" name="テキスト ボックス 80"/>
        <xdr:cNvSpPr txBox="1"/>
      </xdr:nvSpPr>
      <xdr:spPr>
        <a:xfrm>
          <a:off x="3562427" y="597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133706</xdr:rowOff>
    </xdr:from>
    <xdr:to>
      <xdr:col>4</xdr:col>
      <xdr:colOff>206375</xdr:colOff>
      <xdr:row>37</xdr:row>
      <xdr:rowOff>63856</xdr:rowOff>
    </xdr:to>
    <xdr:sp macro="" textlink="">
      <xdr:nvSpPr>
        <xdr:cNvPr id="82" name="円/楕円 81"/>
        <xdr:cNvSpPr/>
      </xdr:nvSpPr>
      <xdr:spPr>
        <a:xfrm>
          <a:off x="2857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80383</xdr:rowOff>
    </xdr:from>
    <xdr:ext cx="469744" cy="259045"/>
    <xdr:sp macro="" textlink="">
      <xdr:nvSpPr>
        <xdr:cNvPr id="83" name="テキスト ボックス 82"/>
        <xdr:cNvSpPr txBox="1"/>
      </xdr:nvSpPr>
      <xdr:spPr>
        <a:xfrm>
          <a:off x="2673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79299</xdr:rowOff>
    </xdr:from>
    <xdr:to>
      <xdr:col>3</xdr:col>
      <xdr:colOff>3175</xdr:colOff>
      <xdr:row>37</xdr:row>
      <xdr:rowOff>9449</xdr:rowOff>
    </xdr:to>
    <xdr:sp macro="" textlink="">
      <xdr:nvSpPr>
        <xdr:cNvPr id="84" name="円/楕円 83"/>
        <xdr:cNvSpPr/>
      </xdr:nvSpPr>
      <xdr:spPr>
        <a:xfrm>
          <a:off x="1968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25976</xdr:rowOff>
    </xdr:from>
    <xdr:ext cx="469744" cy="259045"/>
    <xdr:sp macro="" textlink="">
      <xdr:nvSpPr>
        <xdr:cNvPr id="85" name="テキスト ボックス 84"/>
        <xdr:cNvSpPr txBox="1"/>
      </xdr:nvSpPr>
      <xdr:spPr>
        <a:xfrm>
          <a:off x="1784427" y="60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38151</xdr:rowOff>
    </xdr:from>
    <xdr:to>
      <xdr:col>1</xdr:col>
      <xdr:colOff>485775</xdr:colOff>
      <xdr:row>35</xdr:row>
      <xdr:rowOff>139751</xdr:rowOff>
    </xdr:to>
    <xdr:sp macro="" textlink="">
      <xdr:nvSpPr>
        <xdr:cNvPr id="86" name="円/楕円 85"/>
        <xdr:cNvSpPr/>
      </xdr:nvSpPr>
      <xdr:spPr>
        <a:xfrm>
          <a:off x="1079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130878</xdr:rowOff>
    </xdr:from>
    <xdr:ext cx="469744" cy="259045"/>
    <xdr:sp macro="" textlink="">
      <xdr:nvSpPr>
        <xdr:cNvPr id="87" name="テキスト ボックス 86"/>
        <xdr:cNvSpPr txBox="1"/>
      </xdr:nvSpPr>
      <xdr:spPr>
        <a:xfrm>
          <a:off x="895427" y="613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11710</xdr:rowOff>
    </xdr:from>
    <xdr:to>
      <xdr:col>6</xdr:col>
      <xdr:colOff>511175</xdr:colOff>
      <xdr:row>58</xdr:row>
      <xdr:rowOff>19486</xdr:rowOff>
    </xdr:to>
    <xdr:cxnSp macro="">
      <xdr:nvCxnSpPr>
        <xdr:cNvPr id="118" name="直線コネクタ 117"/>
        <xdr:cNvCxnSpPr/>
      </xdr:nvCxnSpPr>
      <xdr:spPr>
        <a:xfrm>
          <a:off x="3797300" y="9955810"/>
          <a:ext cx="8382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11710</xdr:rowOff>
    </xdr:from>
    <xdr:to>
      <xdr:col>5</xdr:col>
      <xdr:colOff>358775</xdr:colOff>
      <xdr:row>58</xdr:row>
      <xdr:rowOff>76091</xdr:rowOff>
    </xdr:to>
    <xdr:cxnSp macro="">
      <xdr:nvCxnSpPr>
        <xdr:cNvPr id="121" name="直線コネクタ 120"/>
        <xdr:cNvCxnSpPr/>
      </xdr:nvCxnSpPr>
      <xdr:spPr>
        <a:xfrm flipV="1">
          <a:off x="2908300" y="9955810"/>
          <a:ext cx="889000" cy="6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69967</xdr:rowOff>
    </xdr:from>
    <xdr:to>
      <xdr:col>4</xdr:col>
      <xdr:colOff>155575</xdr:colOff>
      <xdr:row>58</xdr:row>
      <xdr:rowOff>76091</xdr:rowOff>
    </xdr:to>
    <xdr:cxnSp macro="">
      <xdr:nvCxnSpPr>
        <xdr:cNvPr id="124" name="直線コネクタ 123"/>
        <xdr:cNvCxnSpPr/>
      </xdr:nvCxnSpPr>
      <xdr:spPr>
        <a:xfrm>
          <a:off x="2019300" y="10014067"/>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69967</xdr:rowOff>
    </xdr:from>
    <xdr:to>
      <xdr:col>2</xdr:col>
      <xdr:colOff>638175</xdr:colOff>
      <xdr:row>58</xdr:row>
      <xdr:rowOff>101247</xdr:rowOff>
    </xdr:to>
    <xdr:cxnSp macro="">
      <xdr:nvCxnSpPr>
        <xdr:cNvPr id="127" name="直線コネクタ 126"/>
        <xdr:cNvCxnSpPr/>
      </xdr:nvCxnSpPr>
      <xdr:spPr>
        <a:xfrm flipV="1">
          <a:off x="1130300" y="10014067"/>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140136</xdr:rowOff>
    </xdr:from>
    <xdr:to>
      <xdr:col>6</xdr:col>
      <xdr:colOff>561975</xdr:colOff>
      <xdr:row>58</xdr:row>
      <xdr:rowOff>70286</xdr:rowOff>
    </xdr:to>
    <xdr:sp macro="" textlink="">
      <xdr:nvSpPr>
        <xdr:cNvPr id="137" name="円/楕円 136"/>
        <xdr:cNvSpPr/>
      </xdr:nvSpPr>
      <xdr:spPr>
        <a:xfrm>
          <a:off x="4584700" y="99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163013</xdr:rowOff>
    </xdr:from>
    <xdr:ext cx="534377" cy="259045"/>
    <xdr:sp macro="" textlink="">
      <xdr:nvSpPr>
        <xdr:cNvPr id="138" name="総務費該当値テキスト"/>
        <xdr:cNvSpPr txBox="1"/>
      </xdr:nvSpPr>
      <xdr:spPr>
        <a:xfrm>
          <a:off x="4686300" y="97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132360</xdr:rowOff>
    </xdr:from>
    <xdr:to>
      <xdr:col>5</xdr:col>
      <xdr:colOff>409575</xdr:colOff>
      <xdr:row>58</xdr:row>
      <xdr:rowOff>62510</xdr:rowOff>
    </xdr:to>
    <xdr:sp macro="" textlink="">
      <xdr:nvSpPr>
        <xdr:cNvPr id="139" name="円/楕円 138"/>
        <xdr:cNvSpPr/>
      </xdr:nvSpPr>
      <xdr:spPr>
        <a:xfrm>
          <a:off x="3746500" y="99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79037</xdr:rowOff>
    </xdr:from>
    <xdr:ext cx="534377" cy="259045"/>
    <xdr:sp macro="" textlink="">
      <xdr:nvSpPr>
        <xdr:cNvPr id="140" name="テキスト ボックス 139"/>
        <xdr:cNvSpPr txBox="1"/>
      </xdr:nvSpPr>
      <xdr:spPr>
        <a:xfrm>
          <a:off x="3530111" y="96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25291</xdr:rowOff>
    </xdr:from>
    <xdr:to>
      <xdr:col>4</xdr:col>
      <xdr:colOff>206375</xdr:colOff>
      <xdr:row>58</xdr:row>
      <xdr:rowOff>126891</xdr:rowOff>
    </xdr:to>
    <xdr:sp macro="" textlink="">
      <xdr:nvSpPr>
        <xdr:cNvPr id="141" name="円/楕円 140"/>
        <xdr:cNvSpPr/>
      </xdr:nvSpPr>
      <xdr:spPr>
        <a:xfrm>
          <a:off x="2857500" y="99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118018</xdr:rowOff>
    </xdr:from>
    <xdr:ext cx="534377" cy="259045"/>
    <xdr:sp macro="" textlink="">
      <xdr:nvSpPr>
        <xdr:cNvPr id="142" name="テキスト ボックス 141"/>
        <xdr:cNvSpPr txBox="1"/>
      </xdr:nvSpPr>
      <xdr:spPr>
        <a:xfrm>
          <a:off x="2641111" y="1006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19167</xdr:rowOff>
    </xdr:from>
    <xdr:to>
      <xdr:col>3</xdr:col>
      <xdr:colOff>3175</xdr:colOff>
      <xdr:row>58</xdr:row>
      <xdr:rowOff>120767</xdr:rowOff>
    </xdr:to>
    <xdr:sp macro="" textlink="">
      <xdr:nvSpPr>
        <xdr:cNvPr id="143" name="円/楕円 142"/>
        <xdr:cNvSpPr/>
      </xdr:nvSpPr>
      <xdr:spPr>
        <a:xfrm>
          <a:off x="1968500" y="9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111894</xdr:rowOff>
    </xdr:from>
    <xdr:ext cx="534377" cy="259045"/>
    <xdr:sp macro="" textlink="">
      <xdr:nvSpPr>
        <xdr:cNvPr id="144" name="テキスト ボックス 143"/>
        <xdr:cNvSpPr txBox="1"/>
      </xdr:nvSpPr>
      <xdr:spPr>
        <a:xfrm>
          <a:off x="1752111" y="100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50447</xdr:rowOff>
    </xdr:from>
    <xdr:to>
      <xdr:col>1</xdr:col>
      <xdr:colOff>485775</xdr:colOff>
      <xdr:row>58</xdr:row>
      <xdr:rowOff>152047</xdr:rowOff>
    </xdr:to>
    <xdr:sp macro="" textlink="">
      <xdr:nvSpPr>
        <xdr:cNvPr id="145" name="円/楕円 144"/>
        <xdr:cNvSpPr/>
      </xdr:nvSpPr>
      <xdr:spPr>
        <a:xfrm>
          <a:off x="1079500" y="99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143174</xdr:rowOff>
    </xdr:from>
    <xdr:ext cx="534377" cy="259045"/>
    <xdr:sp macro="" textlink="">
      <xdr:nvSpPr>
        <xdr:cNvPr id="146" name="テキスト ボックス 145"/>
        <xdr:cNvSpPr txBox="1"/>
      </xdr:nvSpPr>
      <xdr:spPr>
        <a:xfrm>
          <a:off x="863111" y="1008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143994</xdr:rowOff>
    </xdr:from>
    <xdr:to>
      <xdr:col>6</xdr:col>
      <xdr:colOff>511175</xdr:colOff>
      <xdr:row>78</xdr:row>
      <xdr:rowOff>150616</xdr:rowOff>
    </xdr:to>
    <xdr:cxnSp macro="">
      <xdr:nvCxnSpPr>
        <xdr:cNvPr id="177" name="直線コネクタ 176"/>
        <xdr:cNvCxnSpPr/>
      </xdr:nvCxnSpPr>
      <xdr:spPr>
        <a:xfrm flipV="1">
          <a:off x="3797300" y="13517094"/>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150616</xdr:rowOff>
    </xdr:from>
    <xdr:to>
      <xdr:col>5</xdr:col>
      <xdr:colOff>358775</xdr:colOff>
      <xdr:row>78</xdr:row>
      <xdr:rowOff>154519</xdr:rowOff>
    </xdr:to>
    <xdr:cxnSp macro="">
      <xdr:nvCxnSpPr>
        <xdr:cNvPr id="180" name="直線コネクタ 179"/>
        <xdr:cNvCxnSpPr/>
      </xdr:nvCxnSpPr>
      <xdr:spPr>
        <a:xfrm flipV="1">
          <a:off x="2908300" y="13523716"/>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137074</xdr:rowOff>
    </xdr:from>
    <xdr:to>
      <xdr:col>4</xdr:col>
      <xdr:colOff>155575</xdr:colOff>
      <xdr:row>78</xdr:row>
      <xdr:rowOff>154519</xdr:rowOff>
    </xdr:to>
    <xdr:cxnSp macro="">
      <xdr:nvCxnSpPr>
        <xdr:cNvPr id="183" name="直線コネクタ 182"/>
        <xdr:cNvCxnSpPr/>
      </xdr:nvCxnSpPr>
      <xdr:spPr>
        <a:xfrm>
          <a:off x="2019300" y="13510174"/>
          <a:ext cx="8890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137074</xdr:rowOff>
    </xdr:from>
    <xdr:to>
      <xdr:col>2</xdr:col>
      <xdr:colOff>638175</xdr:colOff>
      <xdr:row>78</xdr:row>
      <xdr:rowOff>152253</xdr:rowOff>
    </xdr:to>
    <xdr:cxnSp macro="">
      <xdr:nvCxnSpPr>
        <xdr:cNvPr id="186" name="直線コネクタ 185"/>
        <xdr:cNvCxnSpPr/>
      </xdr:nvCxnSpPr>
      <xdr:spPr>
        <a:xfrm flipV="1">
          <a:off x="1130300" y="13510174"/>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93194</xdr:rowOff>
    </xdr:from>
    <xdr:to>
      <xdr:col>6</xdr:col>
      <xdr:colOff>561975</xdr:colOff>
      <xdr:row>79</xdr:row>
      <xdr:rowOff>23344</xdr:rowOff>
    </xdr:to>
    <xdr:sp macro="" textlink="">
      <xdr:nvSpPr>
        <xdr:cNvPr id="196" name="円/楕円 195"/>
        <xdr:cNvSpPr/>
      </xdr:nvSpPr>
      <xdr:spPr>
        <a:xfrm>
          <a:off x="4584700" y="134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99816</xdr:rowOff>
    </xdr:from>
    <xdr:to>
      <xdr:col>5</xdr:col>
      <xdr:colOff>409575</xdr:colOff>
      <xdr:row>79</xdr:row>
      <xdr:rowOff>29966</xdr:rowOff>
    </xdr:to>
    <xdr:sp macro="" textlink="">
      <xdr:nvSpPr>
        <xdr:cNvPr id="198" name="円/楕円 197"/>
        <xdr:cNvSpPr/>
      </xdr:nvSpPr>
      <xdr:spPr>
        <a:xfrm>
          <a:off x="3746500" y="134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21093</xdr:rowOff>
    </xdr:from>
    <xdr:ext cx="599010" cy="259045"/>
    <xdr:sp macro="" textlink="">
      <xdr:nvSpPr>
        <xdr:cNvPr id="199" name="テキスト ボックス 198"/>
        <xdr:cNvSpPr txBox="1"/>
      </xdr:nvSpPr>
      <xdr:spPr>
        <a:xfrm>
          <a:off x="3497794" y="1356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103719</xdr:rowOff>
    </xdr:from>
    <xdr:to>
      <xdr:col>4</xdr:col>
      <xdr:colOff>206375</xdr:colOff>
      <xdr:row>79</xdr:row>
      <xdr:rowOff>33869</xdr:rowOff>
    </xdr:to>
    <xdr:sp macro="" textlink="">
      <xdr:nvSpPr>
        <xdr:cNvPr id="200" name="円/楕円 199"/>
        <xdr:cNvSpPr/>
      </xdr:nvSpPr>
      <xdr:spPr>
        <a:xfrm>
          <a:off x="2857500" y="13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24996</xdr:rowOff>
    </xdr:from>
    <xdr:ext cx="599010" cy="259045"/>
    <xdr:sp macro="" textlink="">
      <xdr:nvSpPr>
        <xdr:cNvPr id="201" name="テキスト ボックス 200"/>
        <xdr:cNvSpPr txBox="1"/>
      </xdr:nvSpPr>
      <xdr:spPr>
        <a:xfrm>
          <a:off x="2608794" y="1356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86274</xdr:rowOff>
    </xdr:from>
    <xdr:to>
      <xdr:col>3</xdr:col>
      <xdr:colOff>3175</xdr:colOff>
      <xdr:row>79</xdr:row>
      <xdr:rowOff>16424</xdr:rowOff>
    </xdr:to>
    <xdr:sp macro="" textlink="">
      <xdr:nvSpPr>
        <xdr:cNvPr id="202" name="円/楕円 201"/>
        <xdr:cNvSpPr/>
      </xdr:nvSpPr>
      <xdr:spPr>
        <a:xfrm>
          <a:off x="1968500" y="134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7551</xdr:rowOff>
    </xdr:from>
    <xdr:ext cx="599010" cy="259045"/>
    <xdr:sp macro="" textlink="">
      <xdr:nvSpPr>
        <xdr:cNvPr id="203" name="テキスト ボックス 202"/>
        <xdr:cNvSpPr txBox="1"/>
      </xdr:nvSpPr>
      <xdr:spPr>
        <a:xfrm>
          <a:off x="1719794" y="1355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101453</xdr:rowOff>
    </xdr:from>
    <xdr:to>
      <xdr:col>1</xdr:col>
      <xdr:colOff>485775</xdr:colOff>
      <xdr:row>79</xdr:row>
      <xdr:rowOff>31603</xdr:rowOff>
    </xdr:to>
    <xdr:sp macro="" textlink="">
      <xdr:nvSpPr>
        <xdr:cNvPr id="204" name="円/楕円 203"/>
        <xdr:cNvSpPr/>
      </xdr:nvSpPr>
      <xdr:spPr>
        <a:xfrm>
          <a:off x="1079500" y="134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22730</xdr:rowOff>
    </xdr:from>
    <xdr:ext cx="599010" cy="259045"/>
    <xdr:sp macro="" textlink="">
      <xdr:nvSpPr>
        <xdr:cNvPr id="205" name="テキスト ボックス 204"/>
        <xdr:cNvSpPr txBox="1"/>
      </xdr:nvSpPr>
      <xdr:spPr>
        <a:xfrm>
          <a:off x="830794" y="1356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163029</xdr:rowOff>
    </xdr:from>
    <xdr:to>
      <xdr:col>6</xdr:col>
      <xdr:colOff>511175</xdr:colOff>
      <xdr:row>97</xdr:row>
      <xdr:rowOff>64218</xdr:rowOff>
    </xdr:to>
    <xdr:cxnSp macro="">
      <xdr:nvCxnSpPr>
        <xdr:cNvPr id="236" name="直線コネクタ 235"/>
        <xdr:cNvCxnSpPr/>
      </xdr:nvCxnSpPr>
      <xdr:spPr>
        <a:xfrm>
          <a:off x="3797300" y="16622229"/>
          <a:ext cx="838200" cy="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137816</xdr:rowOff>
    </xdr:from>
    <xdr:to>
      <xdr:col>5</xdr:col>
      <xdr:colOff>358775</xdr:colOff>
      <xdr:row>96</xdr:row>
      <xdr:rowOff>163029</xdr:rowOff>
    </xdr:to>
    <xdr:cxnSp macro="">
      <xdr:nvCxnSpPr>
        <xdr:cNvPr id="239" name="直線コネクタ 238"/>
        <xdr:cNvCxnSpPr/>
      </xdr:nvCxnSpPr>
      <xdr:spPr>
        <a:xfrm>
          <a:off x="2908300" y="16597016"/>
          <a:ext cx="889000" cy="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137816</xdr:rowOff>
    </xdr:from>
    <xdr:to>
      <xdr:col>4</xdr:col>
      <xdr:colOff>155575</xdr:colOff>
      <xdr:row>97</xdr:row>
      <xdr:rowOff>26174</xdr:rowOff>
    </xdr:to>
    <xdr:cxnSp macro="">
      <xdr:nvCxnSpPr>
        <xdr:cNvPr id="242" name="直線コネクタ 241"/>
        <xdr:cNvCxnSpPr/>
      </xdr:nvCxnSpPr>
      <xdr:spPr>
        <a:xfrm flipV="1">
          <a:off x="2019300" y="16597016"/>
          <a:ext cx="889000" cy="5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151674</xdr:rowOff>
    </xdr:from>
    <xdr:to>
      <xdr:col>2</xdr:col>
      <xdr:colOff>638175</xdr:colOff>
      <xdr:row>97</xdr:row>
      <xdr:rowOff>26174</xdr:rowOff>
    </xdr:to>
    <xdr:cxnSp macro="">
      <xdr:nvCxnSpPr>
        <xdr:cNvPr id="245" name="直線コネクタ 244"/>
        <xdr:cNvCxnSpPr/>
      </xdr:nvCxnSpPr>
      <xdr:spPr>
        <a:xfrm>
          <a:off x="1130300" y="16610874"/>
          <a:ext cx="889000" cy="4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13418</xdr:rowOff>
    </xdr:from>
    <xdr:to>
      <xdr:col>6</xdr:col>
      <xdr:colOff>561975</xdr:colOff>
      <xdr:row>97</xdr:row>
      <xdr:rowOff>115018</xdr:rowOff>
    </xdr:to>
    <xdr:sp macro="" textlink="">
      <xdr:nvSpPr>
        <xdr:cNvPr id="255" name="円/楕円 254"/>
        <xdr:cNvSpPr/>
      </xdr:nvSpPr>
      <xdr:spPr>
        <a:xfrm>
          <a:off x="4584700" y="166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163295</xdr:rowOff>
    </xdr:from>
    <xdr:ext cx="534377" cy="259045"/>
    <xdr:sp macro="" textlink="">
      <xdr:nvSpPr>
        <xdr:cNvPr id="256" name="衛生費該当値テキスト"/>
        <xdr:cNvSpPr txBox="1"/>
      </xdr:nvSpPr>
      <xdr:spPr>
        <a:xfrm>
          <a:off x="4686300" y="166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112229</xdr:rowOff>
    </xdr:from>
    <xdr:to>
      <xdr:col>5</xdr:col>
      <xdr:colOff>409575</xdr:colOff>
      <xdr:row>97</xdr:row>
      <xdr:rowOff>42379</xdr:rowOff>
    </xdr:to>
    <xdr:sp macro="" textlink="">
      <xdr:nvSpPr>
        <xdr:cNvPr id="257" name="円/楕円 256"/>
        <xdr:cNvSpPr/>
      </xdr:nvSpPr>
      <xdr:spPr>
        <a:xfrm>
          <a:off x="3746500" y="16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58906</xdr:rowOff>
    </xdr:from>
    <xdr:ext cx="534377" cy="259045"/>
    <xdr:sp macro="" textlink="">
      <xdr:nvSpPr>
        <xdr:cNvPr id="258" name="テキスト ボックス 257"/>
        <xdr:cNvSpPr txBox="1"/>
      </xdr:nvSpPr>
      <xdr:spPr>
        <a:xfrm>
          <a:off x="3530111" y="163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87016</xdr:rowOff>
    </xdr:from>
    <xdr:to>
      <xdr:col>4</xdr:col>
      <xdr:colOff>206375</xdr:colOff>
      <xdr:row>97</xdr:row>
      <xdr:rowOff>17166</xdr:rowOff>
    </xdr:to>
    <xdr:sp macro="" textlink="">
      <xdr:nvSpPr>
        <xdr:cNvPr id="259" name="円/楕円 258"/>
        <xdr:cNvSpPr/>
      </xdr:nvSpPr>
      <xdr:spPr>
        <a:xfrm>
          <a:off x="2857500" y="165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33693</xdr:rowOff>
    </xdr:from>
    <xdr:ext cx="534377" cy="259045"/>
    <xdr:sp macro="" textlink="">
      <xdr:nvSpPr>
        <xdr:cNvPr id="260" name="テキスト ボックス 259"/>
        <xdr:cNvSpPr txBox="1"/>
      </xdr:nvSpPr>
      <xdr:spPr>
        <a:xfrm>
          <a:off x="2641111" y="163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146824</xdr:rowOff>
    </xdr:from>
    <xdr:to>
      <xdr:col>3</xdr:col>
      <xdr:colOff>3175</xdr:colOff>
      <xdr:row>97</xdr:row>
      <xdr:rowOff>76974</xdr:rowOff>
    </xdr:to>
    <xdr:sp macro="" textlink="">
      <xdr:nvSpPr>
        <xdr:cNvPr id="261" name="円/楕円 260"/>
        <xdr:cNvSpPr/>
      </xdr:nvSpPr>
      <xdr:spPr>
        <a:xfrm>
          <a:off x="1968500" y="1660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93501</xdr:rowOff>
    </xdr:from>
    <xdr:ext cx="534377" cy="259045"/>
    <xdr:sp macro="" textlink="">
      <xdr:nvSpPr>
        <xdr:cNvPr id="262" name="テキスト ボックス 261"/>
        <xdr:cNvSpPr txBox="1"/>
      </xdr:nvSpPr>
      <xdr:spPr>
        <a:xfrm>
          <a:off x="1752111" y="163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100874</xdr:rowOff>
    </xdr:from>
    <xdr:to>
      <xdr:col>1</xdr:col>
      <xdr:colOff>485775</xdr:colOff>
      <xdr:row>97</xdr:row>
      <xdr:rowOff>31024</xdr:rowOff>
    </xdr:to>
    <xdr:sp macro="" textlink="">
      <xdr:nvSpPr>
        <xdr:cNvPr id="263" name="円/楕円 262"/>
        <xdr:cNvSpPr/>
      </xdr:nvSpPr>
      <xdr:spPr>
        <a:xfrm>
          <a:off x="1079500" y="165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47551</xdr:rowOff>
    </xdr:from>
    <xdr:ext cx="534377" cy="259045"/>
    <xdr:sp macro="" textlink="">
      <xdr:nvSpPr>
        <xdr:cNvPr id="264" name="テキスト ボックス 263"/>
        <xdr:cNvSpPr txBox="1"/>
      </xdr:nvSpPr>
      <xdr:spPr>
        <a:xfrm>
          <a:off x="863111" y="1633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102489</xdr:rowOff>
    </xdr:from>
    <xdr:to>
      <xdr:col>15</xdr:col>
      <xdr:colOff>180975</xdr:colOff>
      <xdr:row>38</xdr:row>
      <xdr:rowOff>132842</xdr:rowOff>
    </xdr:to>
    <xdr:cxnSp macro="">
      <xdr:nvCxnSpPr>
        <xdr:cNvPr id="293" name="直線コネクタ 292"/>
        <xdr:cNvCxnSpPr/>
      </xdr:nvCxnSpPr>
      <xdr:spPr>
        <a:xfrm>
          <a:off x="9639300" y="6617589"/>
          <a:ext cx="8382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118364</xdr:rowOff>
    </xdr:from>
    <xdr:to>
      <xdr:col>14</xdr:col>
      <xdr:colOff>28575</xdr:colOff>
      <xdr:row>38</xdr:row>
      <xdr:rowOff>102489</xdr:rowOff>
    </xdr:to>
    <xdr:cxnSp macro="">
      <xdr:nvCxnSpPr>
        <xdr:cNvPr id="296" name="直線コネクタ 295"/>
        <xdr:cNvCxnSpPr/>
      </xdr:nvCxnSpPr>
      <xdr:spPr>
        <a:xfrm>
          <a:off x="8750300" y="6462014"/>
          <a:ext cx="889000" cy="1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118364</xdr:rowOff>
    </xdr:from>
    <xdr:to>
      <xdr:col>12</xdr:col>
      <xdr:colOff>511175</xdr:colOff>
      <xdr:row>38</xdr:row>
      <xdr:rowOff>60960</xdr:rowOff>
    </xdr:to>
    <xdr:cxnSp macro="">
      <xdr:nvCxnSpPr>
        <xdr:cNvPr id="299" name="直線コネクタ 298"/>
        <xdr:cNvCxnSpPr/>
      </xdr:nvCxnSpPr>
      <xdr:spPr>
        <a:xfrm flipV="1">
          <a:off x="7861300" y="6462014"/>
          <a:ext cx="889000" cy="1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2159</xdr:rowOff>
    </xdr:from>
    <xdr:to>
      <xdr:col>11</xdr:col>
      <xdr:colOff>307975</xdr:colOff>
      <xdr:row>38</xdr:row>
      <xdr:rowOff>60960</xdr:rowOff>
    </xdr:to>
    <xdr:cxnSp macro="">
      <xdr:nvCxnSpPr>
        <xdr:cNvPr id="302" name="直線コネクタ 301"/>
        <xdr:cNvCxnSpPr/>
      </xdr:nvCxnSpPr>
      <xdr:spPr>
        <a:xfrm>
          <a:off x="6972300" y="6517259"/>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82042</xdr:rowOff>
    </xdr:from>
    <xdr:to>
      <xdr:col>15</xdr:col>
      <xdr:colOff>231775</xdr:colOff>
      <xdr:row>39</xdr:row>
      <xdr:rowOff>12192</xdr:rowOff>
    </xdr:to>
    <xdr:sp macro="" textlink="">
      <xdr:nvSpPr>
        <xdr:cNvPr id="312" name="円/楕円 311"/>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168419</xdr:rowOff>
    </xdr:from>
    <xdr:ext cx="378565" cy="259045"/>
    <xdr:sp macro="" textlink="">
      <xdr:nvSpPr>
        <xdr:cNvPr id="313" name="労働費該当値テキスト"/>
        <xdr:cNvSpPr txBox="1"/>
      </xdr:nvSpPr>
      <xdr:spPr>
        <a:xfrm>
          <a:off x="10528300" y="651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51689</xdr:rowOff>
    </xdr:from>
    <xdr:to>
      <xdr:col>14</xdr:col>
      <xdr:colOff>79375</xdr:colOff>
      <xdr:row>38</xdr:row>
      <xdr:rowOff>153289</xdr:rowOff>
    </xdr:to>
    <xdr:sp macro="" textlink="">
      <xdr:nvSpPr>
        <xdr:cNvPr id="314" name="円/楕円 313"/>
        <xdr:cNvSpPr/>
      </xdr:nvSpPr>
      <xdr:spPr>
        <a:xfrm>
          <a:off x="9588500" y="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144416</xdr:rowOff>
    </xdr:from>
    <xdr:ext cx="378565" cy="259045"/>
    <xdr:sp macro="" textlink="">
      <xdr:nvSpPr>
        <xdr:cNvPr id="315" name="テキスト ボックス 314"/>
        <xdr:cNvSpPr txBox="1"/>
      </xdr:nvSpPr>
      <xdr:spPr>
        <a:xfrm>
          <a:off x="9450017" y="66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67564</xdr:rowOff>
    </xdr:from>
    <xdr:to>
      <xdr:col>12</xdr:col>
      <xdr:colOff>561975</xdr:colOff>
      <xdr:row>37</xdr:row>
      <xdr:rowOff>169164</xdr:rowOff>
    </xdr:to>
    <xdr:sp macro="" textlink="">
      <xdr:nvSpPr>
        <xdr:cNvPr id="316" name="円/楕円 315"/>
        <xdr:cNvSpPr/>
      </xdr:nvSpPr>
      <xdr:spPr>
        <a:xfrm>
          <a:off x="8699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14241</xdr:rowOff>
    </xdr:from>
    <xdr:ext cx="469744" cy="259045"/>
    <xdr:sp macro="" textlink="">
      <xdr:nvSpPr>
        <xdr:cNvPr id="317" name="テキスト ボックス 316"/>
        <xdr:cNvSpPr txBox="1"/>
      </xdr:nvSpPr>
      <xdr:spPr>
        <a:xfrm>
          <a:off x="8515427" y="618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10160</xdr:rowOff>
    </xdr:from>
    <xdr:to>
      <xdr:col>11</xdr:col>
      <xdr:colOff>358775</xdr:colOff>
      <xdr:row>38</xdr:row>
      <xdr:rowOff>111760</xdr:rowOff>
    </xdr:to>
    <xdr:sp macro="" textlink="">
      <xdr:nvSpPr>
        <xdr:cNvPr id="318" name="円/楕円 317"/>
        <xdr:cNvSpPr/>
      </xdr:nvSpPr>
      <xdr:spPr>
        <a:xfrm>
          <a:off x="781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102887</xdr:rowOff>
    </xdr:from>
    <xdr:ext cx="469744" cy="259045"/>
    <xdr:sp macro="" textlink="">
      <xdr:nvSpPr>
        <xdr:cNvPr id="319" name="テキスト ボックス 318"/>
        <xdr:cNvSpPr txBox="1"/>
      </xdr:nvSpPr>
      <xdr:spPr>
        <a:xfrm>
          <a:off x="7626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122809</xdr:rowOff>
    </xdr:from>
    <xdr:to>
      <xdr:col>10</xdr:col>
      <xdr:colOff>155575</xdr:colOff>
      <xdr:row>38</xdr:row>
      <xdr:rowOff>52960</xdr:rowOff>
    </xdr:to>
    <xdr:sp macro="" textlink="">
      <xdr:nvSpPr>
        <xdr:cNvPr id="320" name="円/楕円 319"/>
        <xdr:cNvSpPr/>
      </xdr:nvSpPr>
      <xdr:spPr>
        <a:xfrm>
          <a:off x="6921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44086</xdr:rowOff>
    </xdr:from>
    <xdr:ext cx="469744" cy="259045"/>
    <xdr:sp macro="" textlink="">
      <xdr:nvSpPr>
        <xdr:cNvPr id="321" name="テキスト ボックス 320"/>
        <xdr:cNvSpPr txBox="1"/>
      </xdr:nvSpPr>
      <xdr:spPr>
        <a:xfrm>
          <a:off x="6737427" y="65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166822</xdr:rowOff>
    </xdr:from>
    <xdr:to>
      <xdr:col>15</xdr:col>
      <xdr:colOff>180975</xdr:colOff>
      <xdr:row>59</xdr:row>
      <xdr:rowOff>56885</xdr:rowOff>
    </xdr:to>
    <xdr:cxnSp macro="">
      <xdr:nvCxnSpPr>
        <xdr:cNvPr id="352" name="直線コネクタ 351"/>
        <xdr:cNvCxnSpPr/>
      </xdr:nvCxnSpPr>
      <xdr:spPr>
        <a:xfrm flipV="1">
          <a:off x="9639300" y="10110922"/>
          <a:ext cx="838200" cy="6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56885</xdr:rowOff>
    </xdr:from>
    <xdr:to>
      <xdr:col>14</xdr:col>
      <xdr:colOff>28575</xdr:colOff>
      <xdr:row>59</xdr:row>
      <xdr:rowOff>57469</xdr:rowOff>
    </xdr:to>
    <xdr:cxnSp macro="">
      <xdr:nvCxnSpPr>
        <xdr:cNvPr id="355" name="直線コネクタ 354"/>
        <xdr:cNvCxnSpPr/>
      </xdr:nvCxnSpPr>
      <xdr:spPr>
        <a:xfrm flipV="1">
          <a:off x="8750300" y="10172435"/>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51464</xdr:rowOff>
    </xdr:from>
    <xdr:to>
      <xdr:col>12</xdr:col>
      <xdr:colOff>511175</xdr:colOff>
      <xdr:row>59</xdr:row>
      <xdr:rowOff>57469</xdr:rowOff>
    </xdr:to>
    <xdr:cxnSp macro="">
      <xdr:nvCxnSpPr>
        <xdr:cNvPr id="358" name="直線コネクタ 357"/>
        <xdr:cNvCxnSpPr/>
      </xdr:nvCxnSpPr>
      <xdr:spPr>
        <a:xfrm>
          <a:off x="7861300" y="10167014"/>
          <a:ext cx="889000" cy="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51464</xdr:rowOff>
    </xdr:from>
    <xdr:to>
      <xdr:col>11</xdr:col>
      <xdr:colOff>307975</xdr:colOff>
      <xdr:row>59</xdr:row>
      <xdr:rowOff>52352</xdr:rowOff>
    </xdr:to>
    <xdr:cxnSp macro="">
      <xdr:nvCxnSpPr>
        <xdr:cNvPr id="361" name="直線コネクタ 360"/>
        <xdr:cNvCxnSpPr/>
      </xdr:nvCxnSpPr>
      <xdr:spPr>
        <a:xfrm flipV="1">
          <a:off x="6972300" y="1016701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116022</xdr:rowOff>
    </xdr:from>
    <xdr:to>
      <xdr:col>15</xdr:col>
      <xdr:colOff>231775</xdr:colOff>
      <xdr:row>59</xdr:row>
      <xdr:rowOff>46172</xdr:rowOff>
    </xdr:to>
    <xdr:sp macro="" textlink="">
      <xdr:nvSpPr>
        <xdr:cNvPr id="371" name="円/楕円 370"/>
        <xdr:cNvSpPr/>
      </xdr:nvSpPr>
      <xdr:spPr>
        <a:xfrm>
          <a:off x="10426700" y="100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75399</xdr:rowOff>
    </xdr:from>
    <xdr:ext cx="534377" cy="259045"/>
    <xdr:sp macro="" textlink="">
      <xdr:nvSpPr>
        <xdr:cNvPr id="372" name="農林水産業費該当値テキスト"/>
        <xdr:cNvSpPr txBox="1"/>
      </xdr:nvSpPr>
      <xdr:spPr>
        <a:xfrm>
          <a:off x="10528300" y="98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6085</xdr:rowOff>
    </xdr:from>
    <xdr:to>
      <xdr:col>14</xdr:col>
      <xdr:colOff>79375</xdr:colOff>
      <xdr:row>59</xdr:row>
      <xdr:rowOff>107685</xdr:rowOff>
    </xdr:to>
    <xdr:sp macro="" textlink="">
      <xdr:nvSpPr>
        <xdr:cNvPr id="373" name="円/楕円 372"/>
        <xdr:cNvSpPr/>
      </xdr:nvSpPr>
      <xdr:spPr>
        <a:xfrm>
          <a:off x="9588500" y="101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98812</xdr:rowOff>
    </xdr:from>
    <xdr:ext cx="534377" cy="259045"/>
    <xdr:sp macro="" textlink="">
      <xdr:nvSpPr>
        <xdr:cNvPr id="374" name="テキスト ボックス 373"/>
        <xdr:cNvSpPr txBox="1"/>
      </xdr:nvSpPr>
      <xdr:spPr>
        <a:xfrm>
          <a:off x="9372111" y="102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6669</xdr:rowOff>
    </xdr:from>
    <xdr:to>
      <xdr:col>12</xdr:col>
      <xdr:colOff>561975</xdr:colOff>
      <xdr:row>59</xdr:row>
      <xdr:rowOff>108269</xdr:rowOff>
    </xdr:to>
    <xdr:sp macro="" textlink="">
      <xdr:nvSpPr>
        <xdr:cNvPr id="375" name="円/楕円 374"/>
        <xdr:cNvSpPr/>
      </xdr:nvSpPr>
      <xdr:spPr>
        <a:xfrm>
          <a:off x="8699500" y="101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99396</xdr:rowOff>
    </xdr:from>
    <xdr:ext cx="534377" cy="259045"/>
    <xdr:sp macro="" textlink="">
      <xdr:nvSpPr>
        <xdr:cNvPr id="376" name="テキスト ボックス 375"/>
        <xdr:cNvSpPr txBox="1"/>
      </xdr:nvSpPr>
      <xdr:spPr>
        <a:xfrm>
          <a:off x="8483111" y="102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664</xdr:rowOff>
    </xdr:from>
    <xdr:to>
      <xdr:col>11</xdr:col>
      <xdr:colOff>358775</xdr:colOff>
      <xdr:row>59</xdr:row>
      <xdr:rowOff>102264</xdr:rowOff>
    </xdr:to>
    <xdr:sp macro="" textlink="">
      <xdr:nvSpPr>
        <xdr:cNvPr id="377" name="円/楕円 376"/>
        <xdr:cNvSpPr/>
      </xdr:nvSpPr>
      <xdr:spPr>
        <a:xfrm>
          <a:off x="7810500" y="101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118791</xdr:rowOff>
    </xdr:from>
    <xdr:ext cx="534377" cy="259045"/>
    <xdr:sp macro="" textlink="">
      <xdr:nvSpPr>
        <xdr:cNvPr id="378" name="テキスト ボックス 377"/>
        <xdr:cNvSpPr txBox="1"/>
      </xdr:nvSpPr>
      <xdr:spPr>
        <a:xfrm>
          <a:off x="7594111" y="98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1552</xdr:rowOff>
    </xdr:from>
    <xdr:to>
      <xdr:col>10</xdr:col>
      <xdr:colOff>155575</xdr:colOff>
      <xdr:row>59</xdr:row>
      <xdr:rowOff>103152</xdr:rowOff>
    </xdr:to>
    <xdr:sp macro="" textlink="">
      <xdr:nvSpPr>
        <xdr:cNvPr id="379" name="円/楕円 378"/>
        <xdr:cNvSpPr/>
      </xdr:nvSpPr>
      <xdr:spPr>
        <a:xfrm>
          <a:off x="6921500" y="101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119679</xdr:rowOff>
    </xdr:from>
    <xdr:ext cx="534377" cy="259045"/>
    <xdr:sp macro="" textlink="">
      <xdr:nvSpPr>
        <xdr:cNvPr id="380" name="テキスト ボックス 379"/>
        <xdr:cNvSpPr txBox="1"/>
      </xdr:nvSpPr>
      <xdr:spPr>
        <a:xfrm>
          <a:off x="6705111" y="9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84934</xdr:rowOff>
    </xdr:from>
    <xdr:to>
      <xdr:col>15</xdr:col>
      <xdr:colOff>180975</xdr:colOff>
      <xdr:row>78</xdr:row>
      <xdr:rowOff>151718</xdr:rowOff>
    </xdr:to>
    <xdr:cxnSp macro="">
      <xdr:nvCxnSpPr>
        <xdr:cNvPr id="411" name="直線コネクタ 410"/>
        <xdr:cNvCxnSpPr/>
      </xdr:nvCxnSpPr>
      <xdr:spPr>
        <a:xfrm flipV="1">
          <a:off x="9639300" y="13458034"/>
          <a:ext cx="8382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151718</xdr:rowOff>
    </xdr:from>
    <xdr:to>
      <xdr:col>14</xdr:col>
      <xdr:colOff>28575</xdr:colOff>
      <xdr:row>79</xdr:row>
      <xdr:rowOff>9170</xdr:rowOff>
    </xdr:to>
    <xdr:cxnSp macro="">
      <xdr:nvCxnSpPr>
        <xdr:cNvPr id="414" name="直線コネクタ 413"/>
        <xdr:cNvCxnSpPr/>
      </xdr:nvCxnSpPr>
      <xdr:spPr>
        <a:xfrm flipV="1">
          <a:off x="8750300" y="13524818"/>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384</xdr:rowOff>
    </xdr:from>
    <xdr:to>
      <xdr:col>12</xdr:col>
      <xdr:colOff>511175</xdr:colOff>
      <xdr:row>79</xdr:row>
      <xdr:rowOff>9170</xdr:rowOff>
    </xdr:to>
    <xdr:cxnSp macro="">
      <xdr:nvCxnSpPr>
        <xdr:cNvPr id="417" name="直線コネクタ 416"/>
        <xdr:cNvCxnSpPr/>
      </xdr:nvCxnSpPr>
      <xdr:spPr>
        <a:xfrm>
          <a:off x="7861300" y="13544934"/>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384</xdr:rowOff>
    </xdr:from>
    <xdr:to>
      <xdr:col>11</xdr:col>
      <xdr:colOff>307975</xdr:colOff>
      <xdr:row>79</xdr:row>
      <xdr:rowOff>13774</xdr:rowOff>
    </xdr:to>
    <xdr:cxnSp macro="">
      <xdr:nvCxnSpPr>
        <xdr:cNvPr id="420" name="直線コネクタ 419"/>
        <xdr:cNvCxnSpPr/>
      </xdr:nvCxnSpPr>
      <xdr:spPr>
        <a:xfrm flipV="1">
          <a:off x="6972300" y="13544934"/>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34134</xdr:rowOff>
    </xdr:from>
    <xdr:to>
      <xdr:col>15</xdr:col>
      <xdr:colOff>231775</xdr:colOff>
      <xdr:row>78</xdr:row>
      <xdr:rowOff>135734</xdr:rowOff>
    </xdr:to>
    <xdr:sp macro="" textlink="">
      <xdr:nvSpPr>
        <xdr:cNvPr id="430" name="円/楕円 429"/>
        <xdr:cNvSpPr/>
      </xdr:nvSpPr>
      <xdr:spPr>
        <a:xfrm>
          <a:off x="10426700" y="134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120511</xdr:rowOff>
    </xdr:from>
    <xdr:ext cx="469744" cy="259045"/>
    <xdr:sp macro="" textlink="">
      <xdr:nvSpPr>
        <xdr:cNvPr id="431" name="商工費該当値テキスト"/>
        <xdr:cNvSpPr txBox="1"/>
      </xdr:nvSpPr>
      <xdr:spPr>
        <a:xfrm>
          <a:off x="10528300" y="1332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100918</xdr:rowOff>
    </xdr:from>
    <xdr:to>
      <xdr:col>14</xdr:col>
      <xdr:colOff>79375</xdr:colOff>
      <xdr:row>79</xdr:row>
      <xdr:rowOff>31068</xdr:rowOff>
    </xdr:to>
    <xdr:sp macro="" textlink="">
      <xdr:nvSpPr>
        <xdr:cNvPr id="432" name="円/楕円 431"/>
        <xdr:cNvSpPr/>
      </xdr:nvSpPr>
      <xdr:spPr>
        <a:xfrm>
          <a:off x="9588500" y="13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22195</xdr:rowOff>
    </xdr:from>
    <xdr:ext cx="469744" cy="259045"/>
    <xdr:sp macro="" textlink="">
      <xdr:nvSpPr>
        <xdr:cNvPr id="433" name="テキスト ボックス 432"/>
        <xdr:cNvSpPr txBox="1"/>
      </xdr:nvSpPr>
      <xdr:spPr>
        <a:xfrm>
          <a:off x="9404427" y="1356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129820</xdr:rowOff>
    </xdr:from>
    <xdr:to>
      <xdr:col>12</xdr:col>
      <xdr:colOff>561975</xdr:colOff>
      <xdr:row>79</xdr:row>
      <xdr:rowOff>59970</xdr:rowOff>
    </xdr:to>
    <xdr:sp macro="" textlink="">
      <xdr:nvSpPr>
        <xdr:cNvPr id="434" name="円/楕円 433"/>
        <xdr:cNvSpPr/>
      </xdr:nvSpPr>
      <xdr:spPr>
        <a:xfrm>
          <a:off x="8699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51097</xdr:rowOff>
    </xdr:from>
    <xdr:ext cx="469744" cy="259045"/>
    <xdr:sp macro="" textlink="">
      <xdr:nvSpPr>
        <xdr:cNvPr id="435" name="テキスト ボックス 434"/>
        <xdr:cNvSpPr txBox="1"/>
      </xdr:nvSpPr>
      <xdr:spPr>
        <a:xfrm>
          <a:off x="8515427"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121034</xdr:rowOff>
    </xdr:from>
    <xdr:to>
      <xdr:col>11</xdr:col>
      <xdr:colOff>358775</xdr:colOff>
      <xdr:row>79</xdr:row>
      <xdr:rowOff>51184</xdr:rowOff>
    </xdr:to>
    <xdr:sp macro="" textlink="">
      <xdr:nvSpPr>
        <xdr:cNvPr id="436" name="円/楕円 435"/>
        <xdr:cNvSpPr/>
      </xdr:nvSpPr>
      <xdr:spPr>
        <a:xfrm>
          <a:off x="7810500" y="134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42311</xdr:rowOff>
    </xdr:from>
    <xdr:ext cx="469744" cy="259045"/>
    <xdr:sp macro="" textlink="">
      <xdr:nvSpPr>
        <xdr:cNvPr id="437" name="テキスト ボックス 436"/>
        <xdr:cNvSpPr txBox="1"/>
      </xdr:nvSpPr>
      <xdr:spPr>
        <a:xfrm>
          <a:off x="7626427" y="135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134424</xdr:rowOff>
    </xdr:from>
    <xdr:to>
      <xdr:col>10</xdr:col>
      <xdr:colOff>155575</xdr:colOff>
      <xdr:row>79</xdr:row>
      <xdr:rowOff>64574</xdr:rowOff>
    </xdr:to>
    <xdr:sp macro="" textlink="">
      <xdr:nvSpPr>
        <xdr:cNvPr id="438" name="円/楕円 437"/>
        <xdr:cNvSpPr/>
      </xdr:nvSpPr>
      <xdr:spPr>
        <a:xfrm>
          <a:off x="6921500" y="135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55701</xdr:rowOff>
    </xdr:from>
    <xdr:ext cx="469744" cy="259045"/>
    <xdr:sp macro="" textlink="">
      <xdr:nvSpPr>
        <xdr:cNvPr id="439" name="テキスト ボックス 438"/>
        <xdr:cNvSpPr txBox="1"/>
      </xdr:nvSpPr>
      <xdr:spPr>
        <a:xfrm>
          <a:off x="6737427" y="136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163314</xdr:rowOff>
    </xdr:from>
    <xdr:to>
      <xdr:col>15</xdr:col>
      <xdr:colOff>180975</xdr:colOff>
      <xdr:row>98</xdr:row>
      <xdr:rowOff>166384</xdr:rowOff>
    </xdr:to>
    <xdr:cxnSp macro="">
      <xdr:nvCxnSpPr>
        <xdr:cNvPr id="468" name="直線コネクタ 467"/>
        <xdr:cNvCxnSpPr/>
      </xdr:nvCxnSpPr>
      <xdr:spPr>
        <a:xfrm>
          <a:off x="9639300" y="16965414"/>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163314</xdr:rowOff>
    </xdr:from>
    <xdr:to>
      <xdr:col>14</xdr:col>
      <xdr:colOff>28575</xdr:colOff>
      <xdr:row>98</xdr:row>
      <xdr:rowOff>169058</xdr:rowOff>
    </xdr:to>
    <xdr:cxnSp macro="">
      <xdr:nvCxnSpPr>
        <xdr:cNvPr id="471" name="直線コネクタ 470"/>
        <xdr:cNvCxnSpPr/>
      </xdr:nvCxnSpPr>
      <xdr:spPr>
        <a:xfrm flipV="1">
          <a:off x="8750300" y="16965414"/>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169058</xdr:rowOff>
    </xdr:from>
    <xdr:to>
      <xdr:col>12</xdr:col>
      <xdr:colOff>511175</xdr:colOff>
      <xdr:row>99</xdr:row>
      <xdr:rowOff>4938</xdr:rowOff>
    </xdr:to>
    <xdr:cxnSp macro="">
      <xdr:nvCxnSpPr>
        <xdr:cNvPr id="474" name="直線コネクタ 473"/>
        <xdr:cNvCxnSpPr/>
      </xdr:nvCxnSpPr>
      <xdr:spPr>
        <a:xfrm flipV="1">
          <a:off x="7861300" y="16971158"/>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1419</xdr:rowOff>
    </xdr:from>
    <xdr:to>
      <xdr:col>11</xdr:col>
      <xdr:colOff>307975</xdr:colOff>
      <xdr:row>99</xdr:row>
      <xdr:rowOff>4938</xdr:rowOff>
    </xdr:to>
    <xdr:cxnSp macro="">
      <xdr:nvCxnSpPr>
        <xdr:cNvPr id="477" name="直線コネクタ 476"/>
        <xdr:cNvCxnSpPr/>
      </xdr:nvCxnSpPr>
      <xdr:spPr>
        <a:xfrm>
          <a:off x="6972300" y="16974969"/>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115584</xdr:rowOff>
    </xdr:from>
    <xdr:to>
      <xdr:col>15</xdr:col>
      <xdr:colOff>231775</xdr:colOff>
      <xdr:row>99</xdr:row>
      <xdr:rowOff>45734</xdr:rowOff>
    </xdr:to>
    <xdr:sp macro="" textlink="">
      <xdr:nvSpPr>
        <xdr:cNvPr id="487" name="円/楕円 486"/>
        <xdr:cNvSpPr/>
      </xdr:nvSpPr>
      <xdr:spPr>
        <a:xfrm>
          <a:off x="10426700" y="169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30511</xdr:rowOff>
    </xdr:from>
    <xdr:ext cx="534377" cy="259045"/>
    <xdr:sp macro="" textlink="">
      <xdr:nvSpPr>
        <xdr:cNvPr id="488" name="土木費該当値テキスト"/>
        <xdr:cNvSpPr txBox="1"/>
      </xdr:nvSpPr>
      <xdr:spPr>
        <a:xfrm>
          <a:off x="10528300" y="168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112514</xdr:rowOff>
    </xdr:from>
    <xdr:to>
      <xdr:col>14</xdr:col>
      <xdr:colOff>79375</xdr:colOff>
      <xdr:row>99</xdr:row>
      <xdr:rowOff>42664</xdr:rowOff>
    </xdr:to>
    <xdr:sp macro="" textlink="">
      <xdr:nvSpPr>
        <xdr:cNvPr id="489" name="円/楕円 488"/>
        <xdr:cNvSpPr/>
      </xdr:nvSpPr>
      <xdr:spPr>
        <a:xfrm>
          <a:off x="9588500" y="169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33791</xdr:rowOff>
    </xdr:from>
    <xdr:ext cx="534377" cy="259045"/>
    <xdr:sp macro="" textlink="">
      <xdr:nvSpPr>
        <xdr:cNvPr id="490" name="テキスト ボックス 489"/>
        <xdr:cNvSpPr txBox="1"/>
      </xdr:nvSpPr>
      <xdr:spPr>
        <a:xfrm>
          <a:off x="9372111" y="170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118258</xdr:rowOff>
    </xdr:from>
    <xdr:to>
      <xdr:col>12</xdr:col>
      <xdr:colOff>561975</xdr:colOff>
      <xdr:row>99</xdr:row>
      <xdr:rowOff>48408</xdr:rowOff>
    </xdr:to>
    <xdr:sp macro="" textlink="">
      <xdr:nvSpPr>
        <xdr:cNvPr id="491" name="円/楕円 490"/>
        <xdr:cNvSpPr/>
      </xdr:nvSpPr>
      <xdr:spPr>
        <a:xfrm>
          <a:off x="8699500" y="169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39535</xdr:rowOff>
    </xdr:from>
    <xdr:ext cx="534377" cy="259045"/>
    <xdr:sp macro="" textlink="">
      <xdr:nvSpPr>
        <xdr:cNvPr id="492" name="テキスト ボックス 491"/>
        <xdr:cNvSpPr txBox="1"/>
      </xdr:nvSpPr>
      <xdr:spPr>
        <a:xfrm>
          <a:off x="8483111" y="170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125588</xdr:rowOff>
    </xdr:from>
    <xdr:to>
      <xdr:col>11</xdr:col>
      <xdr:colOff>358775</xdr:colOff>
      <xdr:row>99</xdr:row>
      <xdr:rowOff>55738</xdr:rowOff>
    </xdr:to>
    <xdr:sp macro="" textlink="">
      <xdr:nvSpPr>
        <xdr:cNvPr id="493" name="円/楕円 492"/>
        <xdr:cNvSpPr/>
      </xdr:nvSpPr>
      <xdr:spPr>
        <a:xfrm>
          <a:off x="7810500" y="169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46865</xdr:rowOff>
    </xdr:from>
    <xdr:ext cx="534377" cy="259045"/>
    <xdr:sp macro="" textlink="">
      <xdr:nvSpPr>
        <xdr:cNvPr id="494" name="テキスト ボックス 493"/>
        <xdr:cNvSpPr txBox="1"/>
      </xdr:nvSpPr>
      <xdr:spPr>
        <a:xfrm>
          <a:off x="7594111" y="170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122069</xdr:rowOff>
    </xdr:from>
    <xdr:to>
      <xdr:col>10</xdr:col>
      <xdr:colOff>155575</xdr:colOff>
      <xdr:row>99</xdr:row>
      <xdr:rowOff>52219</xdr:rowOff>
    </xdr:to>
    <xdr:sp macro="" textlink="">
      <xdr:nvSpPr>
        <xdr:cNvPr id="495" name="円/楕円 494"/>
        <xdr:cNvSpPr/>
      </xdr:nvSpPr>
      <xdr:spPr>
        <a:xfrm>
          <a:off x="6921500" y="169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43346</xdr:rowOff>
    </xdr:from>
    <xdr:ext cx="534377" cy="259045"/>
    <xdr:sp macro="" textlink="">
      <xdr:nvSpPr>
        <xdr:cNvPr id="496" name="テキスト ボックス 495"/>
        <xdr:cNvSpPr txBox="1"/>
      </xdr:nvSpPr>
      <xdr:spPr>
        <a:xfrm>
          <a:off x="6705111" y="17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126155</xdr:rowOff>
    </xdr:from>
    <xdr:to>
      <xdr:col>23</xdr:col>
      <xdr:colOff>517525</xdr:colOff>
      <xdr:row>36</xdr:row>
      <xdr:rowOff>154006</xdr:rowOff>
    </xdr:to>
    <xdr:cxnSp macro="">
      <xdr:nvCxnSpPr>
        <xdr:cNvPr id="525" name="直線コネクタ 524"/>
        <xdr:cNvCxnSpPr/>
      </xdr:nvCxnSpPr>
      <xdr:spPr>
        <a:xfrm>
          <a:off x="15481300" y="6298355"/>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126155</xdr:rowOff>
    </xdr:from>
    <xdr:to>
      <xdr:col>22</xdr:col>
      <xdr:colOff>365125</xdr:colOff>
      <xdr:row>37</xdr:row>
      <xdr:rowOff>23362</xdr:rowOff>
    </xdr:to>
    <xdr:cxnSp macro="">
      <xdr:nvCxnSpPr>
        <xdr:cNvPr id="528" name="直線コネクタ 527"/>
        <xdr:cNvCxnSpPr/>
      </xdr:nvCxnSpPr>
      <xdr:spPr>
        <a:xfrm flipV="1">
          <a:off x="14592300" y="6298355"/>
          <a:ext cx="889000" cy="6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17399</xdr:rowOff>
    </xdr:from>
    <xdr:to>
      <xdr:col>21</xdr:col>
      <xdr:colOff>161925</xdr:colOff>
      <xdr:row>37</xdr:row>
      <xdr:rowOff>23362</xdr:rowOff>
    </xdr:to>
    <xdr:cxnSp macro="">
      <xdr:nvCxnSpPr>
        <xdr:cNvPr id="531" name="直線コネクタ 530"/>
        <xdr:cNvCxnSpPr/>
      </xdr:nvCxnSpPr>
      <xdr:spPr>
        <a:xfrm>
          <a:off x="13703300" y="6361049"/>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118364</xdr:rowOff>
    </xdr:from>
    <xdr:to>
      <xdr:col>19</xdr:col>
      <xdr:colOff>644525</xdr:colOff>
      <xdr:row>37</xdr:row>
      <xdr:rowOff>17399</xdr:rowOff>
    </xdr:to>
    <xdr:cxnSp macro="">
      <xdr:nvCxnSpPr>
        <xdr:cNvPr id="534" name="直線コネクタ 533"/>
        <xdr:cNvCxnSpPr/>
      </xdr:nvCxnSpPr>
      <xdr:spPr>
        <a:xfrm>
          <a:off x="12814300" y="629056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103206</xdr:rowOff>
    </xdr:from>
    <xdr:to>
      <xdr:col>23</xdr:col>
      <xdr:colOff>568325</xdr:colOff>
      <xdr:row>37</xdr:row>
      <xdr:rowOff>33356</xdr:rowOff>
    </xdr:to>
    <xdr:sp macro="" textlink="">
      <xdr:nvSpPr>
        <xdr:cNvPr id="544" name="円/楕円 543"/>
        <xdr:cNvSpPr/>
      </xdr:nvSpPr>
      <xdr:spPr>
        <a:xfrm>
          <a:off x="16268700" y="62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126083</xdr:rowOff>
    </xdr:from>
    <xdr:ext cx="534377" cy="259045"/>
    <xdr:sp macro="" textlink="">
      <xdr:nvSpPr>
        <xdr:cNvPr id="545" name="消防費該当値テキスト"/>
        <xdr:cNvSpPr txBox="1"/>
      </xdr:nvSpPr>
      <xdr:spPr>
        <a:xfrm>
          <a:off x="16370300" y="61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75355</xdr:rowOff>
    </xdr:from>
    <xdr:to>
      <xdr:col>22</xdr:col>
      <xdr:colOff>415925</xdr:colOff>
      <xdr:row>37</xdr:row>
      <xdr:rowOff>5505</xdr:rowOff>
    </xdr:to>
    <xdr:sp macro="" textlink="">
      <xdr:nvSpPr>
        <xdr:cNvPr id="546" name="円/楕円 545"/>
        <xdr:cNvSpPr/>
      </xdr:nvSpPr>
      <xdr:spPr>
        <a:xfrm>
          <a:off x="15430500" y="62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22032</xdr:rowOff>
    </xdr:from>
    <xdr:ext cx="534377" cy="259045"/>
    <xdr:sp macro="" textlink="">
      <xdr:nvSpPr>
        <xdr:cNvPr id="547" name="テキスト ボックス 546"/>
        <xdr:cNvSpPr txBox="1"/>
      </xdr:nvSpPr>
      <xdr:spPr>
        <a:xfrm>
          <a:off x="15214111" y="60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144012</xdr:rowOff>
    </xdr:from>
    <xdr:to>
      <xdr:col>21</xdr:col>
      <xdr:colOff>212725</xdr:colOff>
      <xdr:row>37</xdr:row>
      <xdr:rowOff>74162</xdr:rowOff>
    </xdr:to>
    <xdr:sp macro="" textlink="">
      <xdr:nvSpPr>
        <xdr:cNvPr id="548" name="円/楕円 547"/>
        <xdr:cNvSpPr/>
      </xdr:nvSpPr>
      <xdr:spPr>
        <a:xfrm>
          <a:off x="14541500" y="6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90689</xdr:rowOff>
    </xdr:from>
    <xdr:ext cx="534377" cy="259045"/>
    <xdr:sp macro="" textlink="">
      <xdr:nvSpPr>
        <xdr:cNvPr id="549" name="テキスト ボックス 548"/>
        <xdr:cNvSpPr txBox="1"/>
      </xdr:nvSpPr>
      <xdr:spPr>
        <a:xfrm>
          <a:off x="14325111" y="609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138049</xdr:rowOff>
    </xdr:from>
    <xdr:to>
      <xdr:col>20</xdr:col>
      <xdr:colOff>9525</xdr:colOff>
      <xdr:row>37</xdr:row>
      <xdr:rowOff>68199</xdr:rowOff>
    </xdr:to>
    <xdr:sp macro="" textlink="">
      <xdr:nvSpPr>
        <xdr:cNvPr id="550" name="円/楕円 549"/>
        <xdr:cNvSpPr/>
      </xdr:nvSpPr>
      <xdr:spPr>
        <a:xfrm>
          <a:off x="13652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84726</xdr:rowOff>
    </xdr:from>
    <xdr:ext cx="534377" cy="259045"/>
    <xdr:sp macro="" textlink="">
      <xdr:nvSpPr>
        <xdr:cNvPr id="551" name="テキスト ボックス 550"/>
        <xdr:cNvSpPr txBox="1"/>
      </xdr:nvSpPr>
      <xdr:spPr>
        <a:xfrm>
          <a:off x="13436111" y="60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67564</xdr:rowOff>
    </xdr:from>
    <xdr:to>
      <xdr:col>18</xdr:col>
      <xdr:colOff>492125</xdr:colOff>
      <xdr:row>36</xdr:row>
      <xdr:rowOff>169164</xdr:rowOff>
    </xdr:to>
    <xdr:sp macro="" textlink="">
      <xdr:nvSpPr>
        <xdr:cNvPr id="552" name="円/楕円 551"/>
        <xdr:cNvSpPr/>
      </xdr:nvSpPr>
      <xdr:spPr>
        <a:xfrm>
          <a:off x="12763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14241</xdr:rowOff>
    </xdr:from>
    <xdr:ext cx="534377" cy="259045"/>
    <xdr:sp macro="" textlink="">
      <xdr:nvSpPr>
        <xdr:cNvPr id="553" name="テキスト ボックス 552"/>
        <xdr:cNvSpPr txBox="1"/>
      </xdr:nvSpPr>
      <xdr:spPr>
        <a:xfrm>
          <a:off x="12547111" y="60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127908</xdr:rowOff>
    </xdr:from>
    <xdr:to>
      <xdr:col>23</xdr:col>
      <xdr:colOff>517525</xdr:colOff>
      <xdr:row>55</xdr:row>
      <xdr:rowOff>96762</xdr:rowOff>
    </xdr:to>
    <xdr:cxnSp macro="">
      <xdr:nvCxnSpPr>
        <xdr:cNvPr id="583" name="直線コネクタ 582"/>
        <xdr:cNvCxnSpPr/>
      </xdr:nvCxnSpPr>
      <xdr:spPr>
        <a:xfrm>
          <a:off x="15481300" y="9386208"/>
          <a:ext cx="838200" cy="1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127908</xdr:rowOff>
    </xdr:from>
    <xdr:to>
      <xdr:col>22</xdr:col>
      <xdr:colOff>365125</xdr:colOff>
      <xdr:row>56</xdr:row>
      <xdr:rowOff>114688</xdr:rowOff>
    </xdr:to>
    <xdr:cxnSp macro="">
      <xdr:nvCxnSpPr>
        <xdr:cNvPr id="586" name="直線コネクタ 585"/>
        <xdr:cNvCxnSpPr/>
      </xdr:nvCxnSpPr>
      <xdr:spPr>
        <a:xfrm flipV="1">
          <a:off x="14592300" y="9386208"/>
          <a:ext cx="889000" cy="3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13132</xdr:rowOff>
    </xdr:from>
    <xdr:to>
      <xdr:col>21</xdr:col>
      <xdr:colOff>161925</xdr:colOff>
      <xdr:row>56</xdr:row>
      <xdr:rowOff>114688</xdr:rowOff>
    </xdr:to>
    <xdr:cxnSp macro="">
      <xdr:nvCxnSpPr>
        <xdr:cNvPr id="589" name="直線コネクタ 588"/>
        <xdr:cNvCxnSpPr/>
      </xdr:nvCxnSpPr>
      <xdr:spPr>
        <a:xfrm>
          <a:off x="13703300" y="9442882"/>
          <a:ext cx="889000" cy="27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13132</xdr:rowOff>
    </xdr:from>
    <xdr:to>
      <xdr:col>19</xdr:col>
      <xdr:colOff>644525</xdr:colOff>
      <xdr:row>56</xdr:row>
      <xdr:rowOff>124155</xdr:rowOff>
    </xdr:to>
    <xdr:cxnSp macro="">
      <xdr:nvCxnSpPr>
        <xdr:cNvPr id="592" name="直線コネクタ 591"/>
        <xdr:cNvCxnSpPr/>
      </xdr:nvCxnSpPr>
      <xdr:spPr>
        <a:xfrm flipV="1">
          <a:off x="12814300" y="9442882"/>
          <a:ext cx="889000" cy="28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45962</xdr:rowOff>
    </xdr:from>
    <xdr:to>
      <xdr:col>23</xdr:col>
      <xdr:colOff>568325</xdr:colOff>
      <xdr:row>55</xdr:row>
      <xdr:rowOff>147562</xdr:rowOff>
    </xdr:to>
    <xdr:sp macro="" textlink="">
      <xdr:nvSpPr>
        <xdr:cNvPr id="602" name="円/楕円 601"/>
        <xdr:cNvSpPr/>
      </xdr:nvSpPr>
      <xdr:spPr>
        <a:xfrm>
          <a:off x="16268700" y="94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68839</xdr:rowOff>
    </xdr:from>
    <xdr:ext cx="534377" cy="259045"/>
    <xdr:sp macro="" textlink="">
      <xdr:nvSpPr>
        <xdr:cNvPr id="603" name="教育費該当値テキスト"/>
        <xdr:cNvSpPr txBox="1"/>
      </xdr:nvSpPr>
      <xdr:spPr>
        <a:xfrm>
          <a:off x="16370300"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53,254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77108</xdr:rowOff>
    </xdr:from>
    <xdr:to>
      <xdr:col>22</xdr:col>
      <xdr:colOff>415925</xdr:colOff>
      <xdr:row>55</xdr:row>
      <xdr:rowOff>7258</xdr:rowOff>
    </xdr:to>
    <xdr:sp macro="" textlink="">
      <xdr:nvSpPr>
        <xdr:cNvPr id="604" name="円/楕円 603"/>
        <xdr:cNvSpPr/>
      </xdr:nvSpPr>
      <xdr:spPr>
        <a:xfrm>
          <a:off x="15430500" y="93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23785</xdr:rowOff>
    </xdr:from>
    <xdr:ext cx="534377" cy="259045"/>
    <xdr:sp macro="" textlink="">
      <xdr:nvSpPr>
        <xdr:cNvPr id="605" name="テキスト ボックス 604"/>
        <xdr:cNvSpPr txBox="1"/>
      </xdr:nvSpPr>
      <xdr:spPr>
        <a:xfrm>
          <a:off x="15214111" y="91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63888</xdr:rowOff>
    </xdr:from>
    <xdr:to>
      <xdr:col>21</xdr:col>
      <xdr:colOff>212725</xdr:colOff>
      <xdr:row>56</xdr:row>
      <xdr:rowOff>165488</xdr:rowOff>
    </xdr:to>
    <xdr:sp macro="" textlink="">
      <xdr:nvSpPr>
        <xdr:cNvPr id="606" name="円/楕円 605"/>
        <xdr:cNvSpPr/>
      </xdr:nvSpPr>
      <xdr:spPr>
        <a:xfrm>
          <a:off x="14541500" y="96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156615</xdr:rowOff>
    </xdr:from>
    <xdr:ext cx="534377" cy="259045"/>
    <xdr:sp macro="" textlink="">
      <xdr:nvSpPr>
        <xdr:cNvPr id="607" name="テキスト ボックス 606"/>
        <xdr:cNvSpPr txBox="1"/>
      </xdr:nvSpPr>
      <xdr:spPr>
        <a:xfrm>
          <a:off x="14325111" y="97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133782</xdr:rowOff>
    </xdr:from>
    <xdr:to>
      <xdr:col>20</xdr:col>
      <xdr:colOff>9525</xdr:colOff>
      <xdr:row>55</xdr:row>
      <xdr:rowOff>63932</xdr:rowOff>
    </xdr:to>
    <xdr:sp macro="" textlink="">
      <xdr:nvSpPr>
        <xdr:cNvPr id="608" name="円/楕円 607"/>
        <xdr:cNvSpPr/>
      </xdr:nvSpPr>
      <xdr:spPr>
        <a:xfrm>
          <a:off x="13652500" y="93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80459</xdr:rowOff>
    </xdr:from>
    <xdr:ext cx="534377" cy="259045"/>
    <xdr:sp macro="" textlink="">
      <xdr:nvSpPr>
        <xdr:cNvPr id="609" name="テキスト ボックス 608"/>
        <xdr:cNvSpPr txBox="1"/>
      </xdr:nvSpPr>
      <xdr:spPr>
        <a:xfrm>
          <a:off x="13436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73355</xdr:rowOff>
    </xdr:from>
    <xdr:to>
      <xdr:col>18</xdr:col>
      <xdr:colOff>492125</xdr:colOff>
      <xdr:row>57</xdr:row>
      <xdr:rowOff>3505</xdr:rowOff>
    </xdr:to>
    <xdr:sp macro="" textlink="">
      <xdr:nvSpPr>
        <xdr:cNvPr id="610" name="円/楕円 609"/>
        <xdr:cNvSpPr/>
      </xdr:nvSpPr>
      <xdr:spPr>
        <a:xfrm>
          <a:off x="12763500" y="96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20032</xdr:rowOff>
    </xdr:from>
    <xdr:ext cx="534377" cy="259045"/>
    <xdr:sp macro="" textlink="">
      <xdr:nvSpPr>
        <xdr:cNvPr id="611" name="テキスト ボックス 610"/>
        <xdr:cNvSpPr txBox="1"/>
      </xdr:nvSpPr>
      <xdr:spPr>
        <a:xfrm>
          <a:off x="12547111" y="94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137176</xdr:rowOff>
    </xdr:from>
    <xdr:to>
      <xdr:col>23</xdr:col>
      <xdr:colOff>517525</xdr:colOff>
      <xdr:row>78</xdr:row>
      <xdr:rowOff>138218</xdr:rowOff>
    </xdr:to>
    <xdr:cxnSp macro="">
      <xdr:nvCxnSpPr>
        <xdr:cNvPr id="638" name="直線コネクタ 637"/>
        <xdr:cNvCxnSpPr/>
      </xdr:nvCxnSpPr>
      <xdr:spPr>
        <a:xfrm>
          <a:off x="15481300" y="13510276"/>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133921</xdr:rowOff>
    </xdr:from>
    <xdr:to>
      <xdr:col>22</xdr:col>
      <xdr:colOff>365125</xdr:colOff>
      <xdr:row>78</xdr:row>
      <xdr:rowOff>137176</xdr:rowOff>
    </xdr:to>
    <xdr:cxnSp macro="">
      <xdr:nvCxnSpPr>
        <xdr:cNvPr id="641" name="直線コネクタ 640"/>
        <xdr:cNvCxnSpPr/>
      </xdr:nvCxnSpPr>
      <xdr:spPr>
        <a:xfrm>
          <a:off x="14592300" y="13507021"/>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133921</xdr:rowOff>
    </xdr:from>
    <xdr:to>
      <xdr:col>21</xdr:col>
      <xdr:colOff>161925</xdr:colOff>
      <xdr:row>78</xdr:row>
      <xdr:rowOff>139571</xdr:rowOff>
    </xdr:to>
    <xdr:cxnSp macro="">
      <xdr:nvCxnSpPr>
        <xdr:cNvPr id="644" name="直線コネクタ 643"/>
        <xdr:cNvCxnSpPr/>
      </xdr:nvCxnSpPr>
      <xdr:spPr>
        <a:xfrm flipV="1">
          <a:off x="13703300" y="13507021"/>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82065</xdr:rowOff>
    </xdr:from>
    <xdr:to>
      <xdr:col>19</xdr:col>
      <xdr:colOff>644525</xdr:colOff>
      <xdr:row>78</xdr:row>
      <xdr:rowOff>139571</xdr:rowOff>
    </xdr:to>
    <xdr:cxnSp macro="">
      <xdr:nvCxnSpPr>
        <xdr:cNvPr id="647" name="直線コネクタ 646"/>
        <xdr:cNvCxnSpPr/>
      </xdr:nvCxnSpPr>
      <xdr:spPr>
        <a:xfrm>
          <a:off x="12814300" y="13455165"/>
          <a:ext cx="8890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87418</xdr:rowOff>
    </xdr:from>
    <xdr:to>
      <xdr:col>23</xdr:col>
      <xdr:colOff>568325</xdr:colOff>
      <xdr:row>79</xdr:row>
      <xdr:rowOff>17568</xdr:rowOff>
    </xdr:to>
    <xdr:sp macro="" textlink="">
      <xdr:nvSpPr>
        <xdr:cNvPr id="657" name="円/楕円 656"/>
        <xdr:cNvSpPr/>
      </xdr:nvSpPr>
      <xdr:spPr>
        <a:xfrm>
          <a:off x="16268700" y="134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8"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86376</xdr:rowOff>
    </xdr:from>
    <xdr:to>
      <xdr:col>22</xdr:col>
      <xdr:colOff>415925</xdr:colOff>
      <xdr:row>79</xdr:row>
      <xdr:rowOff>16526</xdr:rowOff>
    </xdr:to>
    <xdr:sp macro="" textlink="">
      <xdr:nvSpPr>
        <xdr:cNvPr id="659" name="円/楕円 658"/>
        <xdr:cNvSpPr/>
      </xdr:nvSpPr>
      <xdr:spPr>
        <a:xfrm>
          <a:off x="15430500" y="13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7653</xdr:rowOff>
    </xdr:from>
    <xdr:ext cx="378565" cy="259045"/>
    <xdr:sp macro="" textlink="">
      <xdr:nvSpPr>
        <xdr:cNvPr id="660" name="テキスト ボックス 659"/>
        <xdr:cNvSpPr txBox="1"/>
      </xdr:nvSpPr>
      <xdr:spPr>
        <a:xfrm>
          <a:off x="15292017" y="1355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83121</xdr:rowOff>
    </xdr:from>
    <xdr:to>
      <xdr:col>21</xdr:col>
      <xdr:colOff>212725</xdr:colOff>
      <xdr:row>79</xdr:row>
      <xdr:rowOff>13271</xdr:rowOff>
    </xdr:to>
    <xdr:sp macro="" textlink="">
      <xdr:nvSpPr>
        <xdr:cNvPr id="661" name="円/楕円 660"/>
        <xdr:cNvSpPr/>
      </xdr:nvSpPr>
      <xdr:spPr>
        <a:xfrm>
          <a:off x="14541500" y="134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4398</xdr:rowOff>
    </xdr:from>
    <xdr:ext cx="378565" cy="259045"/>
    <xdr:sp macro="" textlink="">
      <xdr:nvSpPr>
        <xdr:cNvPr id="662" name="テキスト ボックス 661"/>
        <xdr:cNvSpPr txBox="1"/>
      </xdr:nvSpPr>
      <xdr:spPr>
        <a:xfrm>
          <a:off x="14403017" y="1354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88771</xdr:rowOff>
    </xdr:from>
    <xdr:to>
      <xdr:col>20</xdr:col>
      <xdr:colOff>9525</xdr:colOff>
      <xdr:row>79</xdr:row>
      <xdr:rowOff>18921</xdr:rowOff>
    </xdr:to>
    <xdr:sp macro="" textlink="">
      <xdr:nvSpPr>
        <xdr:cNvPr id="663" name="円/楕円 662"/>
        <xdr:cNvSpPr/>
      </xdr:nvSpPr>
      <xdr:spPr>
        <a:xfrm>
          <a:off x="136525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10048</xdr:rowOff>
    </xdr:from>
    <xdr:ext cx="313932" cy="259045"/>
    <xdr:sp macro="" textlink="">
      <xdr:nvSpPr>
        <xdr:cNvPr id="664" name="テキスト ボックス 663"/>
        <xdr:cNvSpPr txBox="1"/>
      </xdr:nvSpPr>
      <xdr:spPr>
        <a:xfrm>
          <a:off x="13546333" y="13554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31265</xdr:rowOff>
    </xdr:from>
    <xdr:to>
      <xdr:col>18</xdr:col>
      <xdr:colOff>492125</xdr:colOff>
      <xdr:row>78</xdr:row>
      <xdr:rowOff>132865</xdr:rowOff>
    </xdr:to>
    <xdr:sp macro="" textlink="">
      <xdr:nvSpPr>
        <xdr:cNvPr id="665" name="円/楕円 664"/>
        <xdr:cNvSpPr/>
      </xdr:nvSpPr>
      <xdr:spPr>
        <a:xfrm>
          <a:off x="12763500" y="134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149392</xdr:rowOff>
    </xdr:from>
    <xdr:ext cx="469744" cy="259045"/>
    <xdr:sp macro="" textlink="">
      <xdr:nvSpPr>
        <xdr:cNvPr id="666" name="テキスト ボックス 665"/>
        <xdr:cNvSpPr txBox="1"/>
      </xdr:nvSpPr>
      <xdr:spPr>
        <a:xfrm>
          <a:off x="12579427" y="1317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78423</xdr:rowOff>
    </xdr:from>
    <xdr:to>
      <xdr:col>23</xdr:col>
      <xdr:colOff>517525</xdr:colOff>
      <xdr:row>95</xdr:row>
      <xdr:rowOff>105956</xdr:rowOff>
    </xdr:to>
    <xdr:cxnSp macro="">
      <xdr:nvCxnSpPr>
        <xdr:cNvPr id="695" name="直線コネクタ 694"/>
        <xdr:cNvCxnSpPr/>
      </xdr:nvCxnSpPr>
      <xdr:spPr>
        <a:xfrm>
          <a:off x="15481300" y="16366173"/>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72313</xdr:rowOff>
    </xdr:from>
    <xdr:to>
      <xdr:col>22</xdr:col>
      <xdr:colOff>365125</xdr:colOff>
      <xdr:row>95</xdr:row>
      <xdr:rowOff>78423</xdr:rowOff>
    </xdr:to>
    <xdr:cxnSp macro="">
      <xdr:nvCxnSpPr>
        <xdr:cNvPr id="698" name="直線コネクタ 697"/>
        <xdr:cNvCxnSpPr/>
      </xdr:nvCxnSpPr>
      <xdr:spPr>
        <a:xfrm>
          <a:off x="14592300" y="16360063"/>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72313</xdr:rowOff>
    </xdr:from>
    <xdr:to>
      <xdr:col>21</xdr:col>
      <xdr:colOff>161925</xdr:colOff>
      <xdr:row>95</xdr:row>
      <xdr:rowOff>74968</xdr:rowOff>
    </xdr:to>
    <xdr:cxnSp macro="">
      <xdr:nvCxnSpPr>
        <xdr:cNvPr id="701" name="直線コネクタ 700"/>
        <xdr:cNvCxnSpPr/>
      </xdr:nvCxnSpPr>
      <xdr:spPr>
        <a:xfrm flipV="1">
          <a:off x="13703300" y="1636006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74968</xdr:rowOff>
    </xdr:from>
    <xdr:to>
      <xdr:col>19</xdr:col>
      <xdr:colOff>644525</xdr:colOff>
      <xdr:row>95</xdr:row>
      <xdr:rowOff>102248</xdr:rowOff>
    </xdr:to>
    <xdr:cxnSp macro="">
      <xdr:nvCxnSpPr>
        <xdr:cNvPr id="704" name="直線コネクタ 703"/>
        <xdr:cNvCxnSpPr/>
      </xdr:nvCxnSpPr>
      <xdr:spPr>
        <a:xfrm flipV="1">
          <a:off x="12814300" y="16362718"/>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55156</xdr:rowOff>
    </xdr:from>
    <xdr:to>
      <xdr:col>23</xdr:col>
      <xdr:colOff>568325</xdr:colOff>
      <xdr:row>95</xdr:row>
      <xdr:rowOff>156756</xdr:rowOff>
    </xdr:to>
    <xdr:sp macro="" textlink="">
      <xdr:nvSpPr>
        <xdr:cNvPr id="714" name="円/楕円 713"/>
        <xdr:cNvSpPr/>
      </xdr:nvSpPr>
      <xdr:spPr>
        <a:xfrm>
          <a:off x="16268700" y="163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33583</xdr:rowOff>
    </xdr:from>
    <xdr:ext cx="534377" cy="259045"/>
    <xdr:sp macro="" textlink="">
      <xdr:nvSpPr>
        <xdr:cNvPr id="715" name="公債費該当値テキスト"/>
        <xdr:cNvSpPr txBox="1"/>
      </xdr:nvSpPr>
      <xdr:spPr>
        <a:xfrm>
          <a:off x="16370300" y="163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49,157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27623</xdr:rowOff>
    </xdr:from>
    <xdr:to>
      <xdr:col>22</xdr:col>
      <xdr:colOff>415925</xdr:colOff>
      <xdr:row>95</xdr:row>
      <xdr:rowOff>129223</xdr:rowOff>
    </xdr:to>
    <xdr:sp macro="" textlink="">
      <xdr:nvSpPr>
        <xdr:cNvPr id="716" name="円/楕円 715"/>
        <xdr:cNvSpPr/>
      </xdr:nvSpPr>
      <xdr:spPr>
        <a:xfrm>
          <a:off x="15430500" y="163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145750</xdr:rowOff>
    </xdr:from>
    <xdr:ext cx="534377" cy="259045"/>
    <xdr:sp macro="" textlink="">
      <xdr:nvSpPr>
        <xdr:cNvPr id="717" name="テキスト ボックス 716"/>
        <xdr:cNvSpPr txBox="1"/>
      </xdr:nvSpPr>
      <xdr:spPr>
        <a:xfrm>
          <a:off x="15214111" y="160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21513</xdr:rowOff>
    </xdr:from>
    <xdr:to>
      <xdr:col>21</xdr:col>
      <xdr:colOff>212725</xdr:colOff>
      <xdr:row>95</xdr:row>
      <xdr:rowOff>123113</xdr:rowOff>
    </xdr:to>
    <xdr:sp macro="" textlink="">
      <xdr:nvSpPr>
        <xdr:cNvPr id="718" name="円/楕円 717"/>
        <xdr:cNvSpPr/>
      </xdr:nvSpPr>
      <xdr:spPr>
        <a:xfrm>
          <a:off x="14541500" y="163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139640</xdr:rowOff>
    </xdr:from>
    <xdr:ext cx="534377" cy="259045"/>
    <xdr:sp macro="" textlink="">
      <xdr:nvSpPr>
        <xdr:cNvPr id="719" name="テキスト ボックス 718"/>
        <xdr:cNvSpPr txBox="1"/>
      </xdr:nvSpPr>
      <xdr:spPr>
        <a:xfrm>
          <a:off x="14325111" y="160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24168</xdr:rowOff>
    </xdr:from>
    <xdr:to>
      <xdr:col>20</xdr:col>
      <xdr:colOff>9525</xdr:colOff>
      <xdr:row>95</xdr:row>
      <xdr:rowOff>125768</xdr:rowOff>
    </xdr:to>
    <xdr:sp macro="" textlink="">
      <xdr:nvSpPr>
        <xdr:cNvPr id="720" name="円/楕円 719"/>
        <xdr:cNvSpPr/>
      </xdr:nvSpPr>
      <xdr:spPr>
        <a:xfrm>
          <a:off x="13652500" y="163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142295</xdr:rowOff>
    </xdr:from>
    <xdr:ext cx="534377" cy="259045"/>
    <xdr:sp macro="" textlink="">
      <xdr:nvSpPr>
        <xdr:cNvPr id="721" name="テキスト ボックス 720"/>
        <xdr:cNvSpPr txBox="1"/>
      </xdr:nvSpPr>
      <xdr:spPr>
        <a:xfrm>
          <a:off x="13436111" y="160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51448</xdr:rowOff>
    </xdr:from>
    <xdr:to>
      <xdr:col>18</xdr:col>
      <xdr:colOff>492125</xdr:colOff>
      <xdr:row>95</xdr:row>
      <xdr:rowOff>153048</xdr:rowOff>
    </xdr:to>
    <xdr:sp macro="" textlink="">
      <xdr:nvSpPr>
        <xdr:cNvPr id="722" name="円/楕円 721"/>
        <xdr:cNvSpPr/>
      </xdr:nvSpPr>
      <xdr:spPr>
        <a:xfrm>
          <a:off x="12763500" y="163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169575</xdr:rowOff>
    </xdr:from>
    <xdr:ext cx="534377" cy="259045"/>
    <xdr:sp macro="" textlink="">
      <xdr:nvSpPr>
        <xdr:cNvPr id="723" name="テキスト ボックス 722"/>
        <xdr:cNvSpPr txBox="1"/>
      </xdr:nvSpPr>
      <xdr:spPr>
        <a:xfrm>
          <a:off x="12547111" y="161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・農林水産業費が住民一人当たり</a:t>
          </a:r>
          <a:r>
            <a:rPr kumimoji="1" lang="en-US" altLang="ja-JP" sz="1300">
              <a:latin typeface="ＭＳ Ｐゴシック"/>
            </a:rPr>
            <a:t>31,695</a:t>
          </a:r>
          <a:r>
            <a:rPr kumimoji="1" lang="ja-JP" altLang="en-US" sz="1300">
              <a:latin typeface="ＭＳ Ｐゴシック"/>
            </a:rPr>
            <a:t>円となっており、類似団体平均に比べ上回っている。これは「国営かんがい排水事業両総地区負担金」の臨時的支払いによるもので、一時的に支出が増加した。また、「水田利活用自給力向上事業補助金」等の補助金が増加傾向にあるので、事業効果を検証し適正な行財政運営に努める。</a:t>
          </a:r>
          <a:endParaRPr kumimoji="1" lang="en-US" altLang="ja-JP" sz="1300">
            <a:latin typeface="ＭＳ Ｐゴシック"/>
          </a:endParaRPr>
        </a:p>
        <a:p>
          <a:r>
            <a:rPr kumimoji="1" lang="ja-JP" altLang="en-US" sz="1300">
              <a:latin typeface="ＭＳ Ｐゴシック"/>
            </a:rPr>
            <a:t>・教育費が住民一人当たり</a:t>
          </a:r>
          <a:r>
            <a:rPr kumimoji="1" lang="en-US" altLang="ja-JP" sz="1300">
              <a:latin typeface="ＭＳ Ｐゴシック"/>
            </a:rPr>
            <a:t>53,254</a:t>
          </a:r>
          <a:r>
            <a:rPr kumimoji="1" lang="ja-JP" altLang="en-US" sz="1300">
              <a:latin typeface="ＭＳ Ｐゴシック"/>
            </a:rPr>
            <a:t>円となっており、類似団体平均に比べ上回っている。「小中学校の耐震化事業」が平成</a:t>
          </a:r>
          <a:r>
            <a:rPr kumimoji="1" lang="en-US" altLang="ja-JP" sz="1300">
              <a:latin typeface="ＭＳ Ｐゴシック"/>
            </a:rPr>
            <a:t>26</a:t>
          </a:r>
          <a:r>
            <a:rPr kumimoji="1" lang="ja-JP" altLang="en-US" sz="1300">
              <a:latin typeface="ＭＳ Ｐゴシック"/>
            </a:rPr>
            <a:t>年度にピークを迎え、翌平成</a:t>
          </a:r>
          <a:r>
            <a:rPr kumimoji="1" lang="en-US" altLang="ja-JP" sz="1300">
              <a:latin typeface="ＭＳ Ｐゴシック"/>
            </a:rPr>
            <a:t>27</a:t>
          </a:r>
          <a:r>
            <a:rPr kumimoji="1" lang="ja-JP" altLang="en-US" sz="1300">
              <a:latin typeface="ＭＳ Ｐゴシック"/>
            </a:rPr>
            <a:t>年度に完了したため、平成</a:t>
          </a:r>
          <a:r>
            <a:rPr kumimoji="1" lang="en-US" altLang="ja-JP" sz="1300">
              <a:latin typeface="ＭＳ Ｐゴシック"/>
            </a:rPr>
            <a:t>26</a:t>
          </a:r>
          <a:r>
            <a:rPr kumimoji="1" lang="ja-JP" altLang="en-US" sz="1300">
              <a:latin typeface="ＭＳ Ｐゴシック"/>
            </a:rPr>
            <a:t>年度が特に増加している。また、情報機器の整備等、先進的な教育投資を行っていることも類似団体平均を上回る要因のひとつとなっている。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普通交付税の合併算定替の終了に備え決算剰余金を積み立てると共に、最小限の取崩しに留めており、基金残高を増やしている。形式収支が昨年度から１億７千万円の減、翌年度繰越財源が２億２千万円の減となったため、実質収支は</a:t>
          </a:r>
          <a:r>
            <a:rPr kumimoji="1" lang="ja-JP" altLang="en-US" sz="1400">
              <a:solidFill>
                <a:sysClr val="windowText" lastClr="000000"/>
              </a:solidFill>
              <a:latin typeface="ＭＳ ゴシック" pitchFamily="49" charset="-128"/>
              <a:ea typeface="ＭＳ ゴシック" pitchFamily="49" charset="-128"/>
            </a:rPr>
            <a:t>５千万円</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引き続き、交付税の段階的縮減に合わせ、予算規模の縮減は必須であり、事務事業の見直し等健全な財政運営に努める。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連結実質赤字比率については、全会計黒字であり、健全な運営を行っている。</a:t>
          </a:r>
        </a:p>
        <a:p>
          <a:r>
            <a:rPr kumimoji="1" lang="ja-JP" altLang="en-US" sz="1400">
              <a:latin typeface="ＭＳ ゴシック" pitchFamily="49" charset="-128"/>
              <a:ea typeface="ＭＳ ゴシック" pitchFamily="49" charset="-128"/>
            </a:rPr>
            <a:t>　国民健康保険特別会計（事業勘定）については、保険税の収納額が減少する一方、医療費の伸びにより給付費は増加しており、厳しい財政運営を求められている。</a:t>
          </a:r>
        </a:p>
        <a:p>
          <a:r>
            <a:rPr kumimoji="1" lang="ja-JP" altLang="en-US" sz="1400">
              <a:latin typeface="ＭＳ ゴシック" pitchFamily="49" charset="-128"/>
              <a:ea typeface="ＭＳ ゴシック" pitchFamily="49" charset="-128"/>
            </a:rPr>
            <a:t>　保険税の確保と医療費の抑制に努め、一般会計からの繰入を最小限に抑えたい。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23933742</v>
      </c>
      <c r="BO4" s="379"/>
      <c r="BP4" s="379"/>
      <c r="BQ4" s="379"/>
      <c r="BR4" s="379"/>
      <c r="BS4" s="379"/>
      <c r="BT4" s="379"/>
      <c r="BU4" s="380"/>
      <c r="BV4" s="378">
        <v>24149274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5.2</v>
      </c>
      <c r="CU4" s="385"/>
      <c r="CV4" s="385"/>
      <c r="CW4" s="385"/>
      <c r="CX4" s="385"/>
      <c r="CY4" s="385"/>
      <c r="CZ4" s="385"/>
      <c r="DA4" s="386"/>
      <c r="DB4" s="384">
        <v>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22706892</v>
      </c>
      <c r="BO5" s="416"/>
      <c r="BP5" s="416"/>
      <c r="BQ5" s="416"/>
      <c r="BR5" s="416"/>
      <c r="BS5" s="416"/>
      <c r="BT5" s="416"/>
      <c r="BU5" s="417"/>
      <c r="BV5" s="415">
        <v>22748426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89.1</v>
      </c>
      <c r="CU5" s="413"/>
      <c r="CV5" s="413"/>
      <c r="CW5" s="413"/>
      <c r="CX5" s="413"/>
      <c r="CY5" s="413"/>
      <c r="CZ5" s="413"/>
      <c r="DA5" s="414"/>
      <c r="DB5" s="412">
        <v>90.1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1226850</v>
      </c>
      <c r="BO6" s="416"/>
      <c r="BP6" s="416"/>
      <c r="BQ6" s="416"/>
      <c r="BR6" s="416"/>
      <c r="BS6" s="416"/>
      <c r="BT6" s="416"/>
      <c r="BU6" s="417"/>
      <c r="BV6" s="415">
        <v>1400848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95.3</v>
      </c>
      <c r="CU6" s="453"/>
      <c r="CV6" s="453"/>
      <c r="CW6" s="453"/>
      <c r="CX6" s="453"/>
      <c r="CY6" s="453"/>
      <c r="CZ6" s="453"/>
      <c r="DA6" s="454"/>
      <c r="DB6" s="452">
        <v>97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460285</v>
      </c>
      <c r="BO7" s="416"/>
      <c r="BP7" s="416"/>
      <c r="BQ7" s="416"/>
      <c r="BR7" s="416"/>
      <c r="BS7" s="416"/>
      <c r="BT7" s="416"/>
      <c r="BU7" s="417"/>
      <c r="BV7" s="415">
        <v>682694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14649626</v>
      </c>
      <c r="CU7" s="416"/>
      <c r="CV7" s="416"/>
      <c r="CW7" s="416"/>
      <c r="CX7" s="416"/>
      <c r="CY7" s="416"/>
      <c r="CZ7" s="416"/>
      <c r="DA7" s="417"/>
      <c r="DB7" s="415">
        <v>14491195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766565</v>
      </c>
      <c r="BO8" s="416"/>
      <c r="BP8" s="416"/>
      <c r="BQ8" s="416"/>
      <c r="BR8" s="416"/>
      <c r="BS8" s="416"/>
      <c r="BT8" s="416"/>
      <c r="BU8" s="417"/>
      <c r="BV8" s="415">
        <v>718154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0.52</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52222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48411</v>
      </c>
      <c r="BO9" s="416"/>
      <c r="BP9" s="416"/>
      <c r="BQ9" s="416"/>
      <c r="BR9" s="416"/>
      <c r="BS9" s="416"/>
      <c r="BT9" s="416"/>
      <c r="BU9" s="417"/>
      <c r="BV9" s="415">
        <v>-185826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v>
      </c>
      <c r="CU9" s="413"/>
      <c r="CV9" s="413"/>
      <c r="CW9" s="413"/>
      <c r="CX9" s="413"/>
      <c r="CY9" s="413"/>
      <c r="CZ9" s="413"/>
      <c r="DA9" s="414"/>
      <c r="DB9" s="412">
        <v>16.5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56089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20861</v>
      </c>
      <c r="BO10" s="416"/>
      <c r="BP10" s="416"/>
      <c r="BQ10" s="416"/>
      <c r="BR10" s="416"/>
      <c r="BS10" s="416"/>
      <c r="BT10" s="416"/>
      <c r="BU10" s="417"/>
      <c r="BV10" s="415">
        <v>19166</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54139</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470000</v>
      </c>
      <c r="BO12" s="416"/>
      <c r="BP12" s="416"/>
      <c r="BQ12" s="416"/>
      <c r="BR12" s="416"/>
      <c r="BS12" s="416"/>
      <c r="BT12" s="416"/>
      <c r="BU12" s="417"/>
      <c r="BV12" s="415">
        <v>100000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53406</v>
      </c>
      <c r="S13" s="497"/>
      <c r="T13" s="497"/>
      <c r="U13" s="497"/>
      <c r="V13" s="498"/>
      <c r="W13" s="431" t="s">
        <v>119</v>
      </c>
      <c r="X13" s="432"/>
      <c r="Y13" s="432"/>
      <c r="Z13" s="432"/>
      <c r="AA13" s="432"/>
      <c r="AB13" s="422"/>
      <c r="AC13" s="466">
        <v>3072</v>
      </c>
      <c r="AD13" s="467"/>
      <c r="AE13" s="467"/>
      <c r="AF13" s="467"/>
      <c r="AG13" s="506"/>
      <c r="AH13" s="466">
        <v>4417</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-400728</v>
      </c>
      <c r="BO13" s="416"/>
      <c r="BP13" s="416"/>
      <c r="BQ13" s="416"/>
      <c r="BR13" s="416"/>
      <c r="BS13" s="416"/>
      <c r="BT13" s="416"/>
      <c r="BU13" s="417"/>
      <c r="BV13" s="415">
        <v>-266660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10.3</v>
      </c>
      <c r="CU13" s="413"/>
      <c r="CV13" s="413"/>
      <c r="CW13" s="413"/>
      <c r="CX13" s="413"/>
      <c r="CY13" s="413"/>
      <c r="CZ13" s="413"/>
      <c r="DA13" s="414"/>
      <c r="DB13" s="412">
        <v>11.7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54904</v>
      </c>
      <c r="S14" s="497"/>
      <c r="T14" s="497"/>
      <c r="U14" s="497"/>
      <c r="V14" s="498"/>
      <c r="W14" s="405"/>
      <c r="X14" s="406"/>
      <c r="Y14" s="406"/>
      <c r="Z14" s="406"/>
      <c r="AA14" s="406"/>
      <c r="AB14" s="395"/>
      <c r="AC14" s="499">
        <v>11.9</v>
      </c>
      <c r="AD14" s="500"/>
      <c r="AE14" s="500"/>
      <c r="AF14" s="500"/>
      <c r="AG14" s="501"/>
      <c r="AH14" s="499">
        <v>14.8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54204</v>
      </c>
      <c r="S15" s="497"/>
      <c r="T15" s="497"/>
      <c r="U15" s="497"/>
      <c r="V15" s="498"/>
      <c r="W15" s="431" t="s">
        <v>126</v>
      </c>
      <c r="X15" s="432"/>
      <c r="Y15" s="432"/>
      <c r="Z15" s="432"/>
      <c r="AA15" s="432"/>
      <c r="AB15" s="422"/>
      <c r="AC15" s="466">
        <v>6585</v>
      </c>
      <c r="AD15" s="467"/>
      <c r="AE15" s="467"/>
      <c r="AF15" s="467"/>
      <c r="AG15" s="506"/>
      <c r="AH15" s="466">
        <v>7769</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5543276</v>
      </c>
      <c r="BO15" s="379"/>
      <c r="BP15" s="379"/>
      <c r="BQ15" s="379"/>
      <c r="BR15" s="379"/>
      <c r="BS15" s="379"/>
      <c r="BT15" s="379"/>
      <c r="BU15" s="380"/>
      <c r="BV15" s="378">
        <v>5421613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25.5</v>
      </c>
      <c r="AD16" s="500"/>
      <c r="AE16" s="500"/>
      <c r="AF16" s="500"/>
      <c r="AG16" s="501"/>
      <c r="AH16" s="499">
        <v>26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10906558</v>
      </c>
      <c r="BO16" s="416"/>
      <c r="BP16" s="416"/>
      <c r="BQ16" s="416"/>
      <c r="BR16" s="416"/>
      <c r="BS16" s="416"/>
      <c r="BT16" s="416"/>
      <c r="BU16" s="417"/>
      <c r="BV16" s="415">
        <v>10291288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16139</v>
      </c>
      <c r="AD17" s="467"/>
      <c r="AE17" s="467"/>
      <c r="AF17" s="467"/>
      <c r="AG17" s="506"/>
      <c r="AH17" s="466">
        <v>17492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6964914</v>
      </c>
      <c r="BO17" s="416"/>
      <c r="BP17" s="416"/>
      <c r="BQ17" s="416"/>
      <c r="BR17" s="416"/>
      <c r="BS17" s="416"/>
      <c r="BT17" s="416"/>
      <c r="BU17" s="417"/>
      <c r="BV17" s="415">
        <v>6897740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146.77000000000001</v>
      </c>
      <c r="M18" s="528"/>
      <c r="N18" s="528"/>
      <c r="O18" s="528"/>
      <c r="P18" s="528"/>
      <c r="Q18" s="528"/>
      <c r="R18" s="529"/>
      <c r="S18" s="529"/>
      <c r="T18" s="529"/>
      <c r="U18" s="529"/>
      <c r="V18" s="530"/>
      <c r="W18" s="433"/>
      <c r="X18" s="434"/>
      <c r="Y18" s="434"/>
      <c r="Z18" s="434"/>
      <c r="AA18" s="434"/>
      <c r="AB18" s="425"/>
      <c r="AC18" s="531">
        <v>62.6</v>
      </c>
      <c r="AD18" s="532"/>
      <c r="AE18" s="532"/>
      <c r="AF18" s="532"/>
      <c r="AG18" s="533"/>
      <c r="AH18" s="531">
        <v>58.5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13159054</v>
      </c>
      <c r="BO18" s="416"/>
      <c r="BP18" s="416"/>
      <c r="BQ18" s="416"/>
      <c r="BR18" s="416"/>
      <c r="BS18" s="416"/>
      <c r="BT18" s="416"/>
      <c r="BU18" s="417"/>
      <c r="BV18" s="415">
        <v>12969149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356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17050609</v>
      </c>
      <c r="BO19" s="416"/>
      <c r="BP19" s="416"/>
      <c r="BQ19" s="416"/>
      <c r="BR19" s="416"/>
      <c r="BS19" s="416"/>
      <c r="BT19" s="416"/>
      <c r="BU19" s="417"/>
      <c r="BV19" s="415">
        <v>16491807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19454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20366436</v>
      </c>
      <c r="BO23" s="416"/>
      <c r="BP23" s="416"/>
      <c r="BQ23" s="416"/>
      <c r="BR23" s="416"/>
      <c r="BS23" s="416"/>
      <c r="BT23" s="416"/>
      <c r="BU23" s="417"/>
      <c r="BV23" s="415">
        <v>19915045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8000</v>
      </c>
      <c r="R24" s="467"/>
      <c r="S24" s="467"/>
      <c r="T24" s="467"/>
      <c r="U24" s="467"/>
      <c r="V24" s="506"/>
      <c r="W24" s="561"/>
      <c r="X24" s="549"/>
      <c r="Y24" s="550"/>
      <c r="Z24" s="465" t="s">
        <v>150</v>
      </c>
      <c r="AA24" s="445"/>
      <c r="AB24" s="445"/>
      <c r="AC24" s="445"/>
      <c r="AD24" s="445"/>
      <c r="AE24" s="445"/>
      <c r="AF24" s="445"/>
      <c r="AG24" s="446"/>
      <c r="AH24" s="466">
        <v>395</v>
      </c>
      <c r="AI24" s="467"/>
      <c r="AJ24" s="467"/>
      <c r="AK24" s="467"/>
      <c r="AL24" s="506"/>
      <c r="AM24" s="466">
        <v>1279405</v>
      </c>
      <c r="AN24" s="467"/>
      <c r="AO24" s="467"/>
      <c r="AP24" s="467"/>
      <c r="AQ24" s="467"/>
      <c r="AR24" s="506"/>
      <c r="AS24" s="466">
        <v>3239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16880530</v>
      </c>
      <c r="BO24" s="416"/>
      <c r="BP24" s="416"/>
      <c r="BQ24" s="416"/>
      <c r="BR24" s="416"/>
      <c r="BS24" s="416"/>
      <c r="BT24" s="416"/>
      <c r="BU24" s="417"/>
      <c r="BV24" s="415">
        <v>15342588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6900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1180045</v>
      </c>
      <c r="BO25" s="379"/>
      <c r="BP25" s="379"/>
      <c r="BQ25" s="379"/>
      <c r="BR25" s="379"/>
      <c r="BS25" s="379"/>
      <c r="BT25" s="379"/>
      <c r="BU25" s="380"/>
      <c r="BV25" s="378">
        <v>2484297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6100</v>
      </c>
      <c r="R26" s="467"/>
      <c r="S26" s="467"/>
      <c r="T26" s="467"/>
      <c r="U26" s="467"/>
      <c r="V26" s="506"/>
      <c r="W26" s="561"/>
      <c r="X26" s="549"/>
      <c r="Y26" s="550"/>
      <c r="Z26" s="465" t="s">
        <v>156</v>
      </c>
      <c r="AA26" s="571"/>
      <c r="AB26" s="571"/>
      <c r="AC26" s="571"/>
      <c r="AD26" s="571"/>
      <c r="AE26" s="571"/>
      <c r="AF26" s="571"/>
      <c r="AG26" s="572"/>
      <c r="AH26" s="466">
        <v>7</v>
      </c>
      <c r="AI26" s="467"/>
      <c r="AJ26" s="467"/>
      <c r="AK26" s="467"/>
      <c r="AL26" s="506"/>
      <c r="AM26" s="466">
        <v>19978</v>
      </c>
      <c r="AN26" s="467"/>
      <c r="AO26" s="467"/>
      <c r="AP26" s="467"/>
      <c r="AQ26" s="467"/>
      <c r="AR26" s="506"/>
      <c r="AS26" s="466">
        <v>2854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4000</v>
      </c>
      <c r="R27" s="467"/>
      <c r="S27" s="467"/>
      <c r="T27" s="467"/>
      <c r="U27" s="467"/>
      <c r="V27" s="506"/>
      <c r="W27" s="561"/>
      <c r="X27" s="549"/>
      <c r="Y27" s="550"/>
      <c r="Z27" s="465" t="s">
        <v>159</v>
      </c>
      <c r="AA27" s="445"/>
      <c r="AB27" s="445"/>
      <c r="AC27" s="445"/>
      <c r="AD27" s="445"/>
      <c r="AE27" s="445"/>
      <c r="AF27" s="445"/>
      <c r="AG27" s="446"/>
      <c r="AH27" s="466">
        <v>11</v>
      </c>
      <c r="AI27" s="467"/>
      <c r="AJ27" s="467"/>
      <c r="AK27" s="467"/>
      <c r="AL27" s="506"/>
      <c r="AM27" s="466">
        <v>33330</v>
      </c>
      <c r="AN27" s="467"/>
      <c r="AO27" s="467"/>
      <c r="AP27" s="467"/>
      <c r="AQ27" s="467"/>
      <c r="AR27" s="506"/>
      <c r="AS27" s="466">
        <v>3030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350131</v>
      </c>
      <c r="BO27" s="585"/>
      <c r="BP27" s="585"/>
      <c r="BQ27" s="585"/>
      <c r="BR27" s="585"/>
      <c r="BS27" s="585"/>
      <c r="BT27" s="585"/>
      <c r="BU27" s="586"/>
      <c r="BV27" s="584">
        <v>350003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3300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7370419</v>
      </c>
      <c r="BO28" s="379"/>
      <c r="BP28" s="379"/>
      <c r="BQ28" s="379"/>
      <c r="BR28" s="379"/>
      <c r="BS28" s="379"/>
      <c r="BT28" s="379"/>
      <c r="BU28" s="380"/>
      <c r="BV28" s="378">
        <v>7459558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20</v>
      </c>
      <c r="M29" s="467"/>
      <c r="N29" s="467"/>
      <c r="O29" s="467"/>
      <c r="P29" s="506"/>
      <c r="Q29" s="466">
        <v>3000</v>
      </c>
      <c r="R29" s="467"/>
      <c r="S29" s="467"/>
      <c r="T29" s="467"/>
      <c r="U29" s="467"/>
      <c r="V29" s="506"/>
      <c r="W29" s="562"/>
      <c r="X29" s="563"/>
      <c r="Y29" s="564"/>
      <c r="Z29" s="465" t="s">
        <v>166</v>
      </c>
      <c r="AA29" s="445"/>
      <c r="AB29" s="445"/>
      <c r="AC29" s="445"/>
      <c r="AD29" s="445"/>
      <c r="AE29" s="445"/>
      <c r="AF29" s="445"/>
      <c r="AG29" s="446"/>
      <c r="AH29" s="466">
        <v>406</v>
      </c>
      <c r="AI29" s="467"/>
      <c r="AJ29" s="467"/>
      <c r="AK29" s="467"/>
      <c r="AL29" s="506"/>
      <c r="AM29" s="466">
        <v>1312735</v>
      </c>
      <c r="AN29" s="467"/>
      <c r="AO29" s="467"/>
      <c r="AP29" s="467"/>
      <c r="AQ29" s="467"/>
      <c r="AR29" s="506"/>
      <c r="AS29" s="466">
        <v>3233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1913665</v>
      </c>
      <c r="BO29" s="416"/>
      <c r="BP29" s="416"/>
      <c r="BQ29" s="416"/>
      <c r="BR29" s="416"/>
      <c r="BS29" s="416"/>
      <c r="BT29" s="416"/>
      <c r="BU29" s="417"/>
      <c r="BV29" s="415">
        <v>1808607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100.9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7489221</v>
      </c>
      <c r="BO30" s="585"/>
      <c r="BP30" s="585"/>
      <c r="BQ30" s="585"/>
      <c r="BR30" s="585"/>
      <c r="BS30" s="585"/>
      <c r="BT30" s="585"/>
      <c r="BU30" s="586"/>
      <c r="BV30" s="584">
        <v>7150392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山武市国民健康保険特別会計（事業勘定）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山武市水道事業会計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山武市農業集落排水事業特別会計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さんむ医療センター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山武市地方独立行政法人さんむ医療センター公債管理特別会計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山武市国民健康保険特別会計（施設勘定）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山武市組合立国保成東病院事業清算事務特別会計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山武市介護保険特別会計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山武市後期高齢者医療特別会計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山武郡市広域行政組合（一般会計）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東金市外三市町清掃組合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九十九里地域水道企業団（水道用水供給事業会計）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山武郡市広域水道企業団</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530</v>
      </c>
      <c r="D34" s="1181"/>
      <c r="E34" s="1182"/>
      <c r="F34" s="32">
        <v>10.52</v>
      </c>
      <c r="G34" s="33">
        <v>10.77</v>
      </c>
      <c r="H34" s="33">
        <v>10.71</v>
      </c>
      <c r="I34" s="33">
        <v>10.68</v>
      </c>
      <c r="J34" s="34">
        <v>9.75</v>
      </c>
      <c r="K34" s="22"/>
      <c r="L34" s="22"/>
      <c r="M34" s="22"/>
      <c r="N34" s="22"/>
      <c r="O34" s="22"/>
      <c r="P34" s="22"/>
    </row>
    <row r="35" spans="1:16" ht="39" customHeight="1" x14ac:dyDescent="0.15">
      <c r="A35" s="22"/>
      <c r="B35" s="35"/>
      <c r="C35" s="1175" t="s">
        <v>531</v>
      </c>
      <c r="D35" s="1176"/>
      <c r="E35" s="1177"/>
      <c r="F35" s="36">
        <v>6.48</v>
      </c>
      <c r="G35" s="37">
        <v>7.27</v>
      </c>
      <c r="H35" s="37">
        <v>6.21</v>
      </c>
      <c r="I35" s="37">
        <v>4.95</v>
      </c>
      <c r="J35" s="38">
        <v>5.23</v>
      </c>
      <c r="K35" s="22"/>
      <c r="L35" s="22"/>
      <c r="M35" s="22"/>
      <c r="N35" s="22"/>
      <c r="O35" s="22"/>
      <c r="P35" s="22"/>
    </row>
    <row r="36" spans="1:16" ht="39" customHeight="1" x14ac:dyDescent="0.15">
      <c r="A36" s="22"/>
      <c r="B36" s="35"/>
      <c r="C36" s="1175" t="s">
        <v>532</v>
      </c>
      <c r="D36" s="1176"/>
      <c r="E36" s="1177"/>
      <c r="F36" s="36">
        <v>3.77</v>
      </c>
      <c r="G36" s="37">
        <v>4.42</v>
      </c>
      <c r="H36" s="37">
        <v>3.6</v>
      </c>
      <c r="I36" s="37">
        <v>4.22</v>
      </c>
      <c r="J36" s="38">
        <v>2.93</v>
      </c>
      <c r="K36" s="22"/>
      <c r="L36" s="22"/>
      <c r="M36" s="22"/>
      <c r="N36" s="22"/>
      <c r="O36" s="22"/>
      <c r="P36" s="22"/>
    </row>
    <row r="37" spans="1:16" ht="39" customHeight="1" x14ac:dyDescent="0.15">
      <c r="A37" s="22"/>
      <c r="B37" s="35"/>
      <c r="C37" s="1175" t="s">
        <v>533</v>
      </c>
      <c r="D37" s="1176"/>
      <c r="E37" s="1177"/>
      <c r="F37" s="36">
        <v>0.45</v>
      </c>
      <c r="G37" s="37">
        <v>0.36</v>
      </c>
      <c r="H37" s="37">
        <v>0.82</v>
      </c>
      <c r="I37" s="37">
        <v>0.94</v>
      </c>
      <c r="J37" s="38">
        <v>1.48</v>
      </c>
      <c r="K37" s="22"/>
      <c r="L37" s="22"/>
      <c r="M37" s="22"/>
      <c r="N37" s="22"/>
      <c r="O37" s="22"/>
      <c r="P37" s="22"/>
    </row>
    <row r="38" spans="1:16" ht="39" customHeight="1" x14ac:dyDescent="0.15">
      <c r="A38" s="22"/>
      <c r="B38" s="35"/>
      <c r="C38" s="1175" t="s">
        <v>534</v>
      </c>
      <c r="D38" s="1176"/>
      <c r="E38" s="1177"/>
      <c r="F38" s="36">
        <v>1.01</v>
      </c>
      <c r="G38" s="37">
        <v>0.73</v>
      </c>
      <c r="H38" s="37">
        <v>0.67</v>
      </c>
      <c r="I38" s="37">
        <v>0.6</v>
      </c>
      <c r="J38" s="38">
        <v>0.53</v>
      </c>
      <c r="K38" s="22"/>
      <c r="L38" s="22"/>
      <c r="M38" s="22"/>
      <c r="N38" s="22"/>
      <c r="O38" s="22"/>
      <c r="P38" s="22"/>
    </row>
    <row r="39" spans="1:16" ht="39" customHeight="1" x14ac:dyDescent="0.15">
      <c r="A39" s="22"/>
      <c r="B39" s="35"/>
      <c r="C39" s="1175" t="s">
        <v>535</v>
      </c>
      <c r="D39" s="1176"/>
      <c r="E39" s="1177"/>
      <c r="F39" s="36">
        <v>0.11</v>
      </c>
      <c r="G39" s="37">
        <v>0.18</v>
      </c>
      <c r="H39" s="37">
        <v>0.14000000000000001</v>
      </c>
      <c r="I39" s="37">
        <v>0.11</v>
      </c>
      <c r="J39" s="38">
        <v>0.08</v>
      </c>
      <c r="K39" s="22"/>
      <c r="L39" s="22"/>
      <c r="M39" s="22"/>
      <c r="N39" s="22"/>
      <c r="O39" s="22"/>
      <c r="P39" s="22"/>
    </row>
    <row r="40" spans="1:16" ht="39" customHeight="1" x14ac:dyDescent="0.15">
      <c r="A40" s="22"/>
      <c r="B40" s="35"/>
      <c r="C40" s="1175" t="s">
        <v>536</v>
      </c>
      <c r="D40" s="1176"/>
      <c r="E40" s="1177"/>
      <c r="F40" s="36">
        <v>0.05</v>
      </c>
      <c r="G40" s="37">
        <v>0.05</v>
      </c>
      <c r="H40" s="37">
        <v>0.04</v>
      </c>
      <c r="I40" s="37">
        <v>0.03</v>
      </c>
      <c r="J40" s="38">
        <v>0.03</v>
      </c>
      <c r="K40" s="22"/>
      <c r="L40" s="22"/>
      <c r="M40" s="22"/>
      <c r="N40" s="22"/>
      <c r="O40" s="22"/>
      <c r="P40" s="22"/>
    </row>
    <row r="41" spans="1:16" ht="39" customHeight="1" x14ac:dyDescent="0.15">
      <c r="A41" s="22"/>
      <c r="B41" s="35"/>
      <c r="C41" s="1175" t="s">
        <v>537</v>
      </c>
      <c r="D41" s="1176"/>
      <c r="E41" s="1177"/>
      <c r="F41" s="36">
        <v>0.01</v>
      </c>
      <c r="G41" s="37">
        <v>0.01</v>
      </c>
      <c r="H41" s="37">
        <v>0.01</v>
      </c>
      <c r="I41" s="37">
        <v>0.01</v>
      </c>
      <c r="J41" s="38">
        <v>0.01</v>
      </c>
      <c r="K41" s="22"/>
      <c r="L41" s="22"/>
      <c r="M41" s="22"/>
      <c r="N41" s="22"/>
      <c r="O41" s="22"/>
      <c r="P41" s="22"/>
    </row>
    <row r="42" spans="1:16" ht="39" customHeight="1" x14ac:dyDescent="0.15">
      <c r="A42" s="22"/>
      <c r="B42" s="39"/>
      <c r="C42" s="1175" t="s">
        <v>538</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539</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3114</v>
      </c>
      <c r="L45" s="60">
        <v>3098</v>
      </c>
      <c r="M45" s="60">
        <v>3018</v>
      </c>
      <c r="N45" s="60">
        <v>2980</v>
      </c>
      <c r="O45" s="61">
        <v>2823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276</v>
      </c>
      <c r="L48" s="64">
        <v>279</v>
      </c>
      <c r="M48" s="64">
        <v>292</v>
      </c>
      <c r="N48" s="64">
        <v>285</v>
      </c>
      <c r="O48" s="65">
        <v>264</v>
      </c>
      <c r="P48" s="48"/>
      <c r="Q48" s="48"/>
      <c r="R48" s="48"/>
      <c r="S48" s="48"/>
      <c r="T48" s="48"/>
      <c r="U48" s="48"/>
    </row>
    <row r="49" spans="1:21" ht="30.75" customHeight="1" x14ac:dyDescent="0.15">
      <c r="A49" s="48"/>
      <c r="B49" s="1193"/>
      <c r="C49" s="1194"/>
      <c r="D49" s="62"/>
      <c r="E49" s="1185" t="s">
        <v>16</v>
      </c>
      <c r="F49" s="1185"/>
      <c r="G49" s="1185"/>
      <c r="H49" s="1185"/>
      <c r="I49" s="1185"/>
      <c r="J49" s="1186"/>
      <c r="K49" s="63">
        <v>329</v>
      </c>
      <c r="L49" s="64">
        <v>227</v>
      </c>
      <c r="M49" s="64">
        <v>73</v>
      </c>
      <c r="N49" s="64">
        <v>90</v>
      </c>
      <c r="O49" s="65">
        <v>90</v>
      </c>
      <c r="P49" s="48"/>
      <c r="Q49" s="48"/>
      <c r="R49" s="48"/>
      <c r="S49" s="48"/>
      <c r="T49" s="48"/>
      <c r="U49" s="48"/>
    </row>
    <row r="50" spans="1:21" ht="30.75" customHeight="1" x14ac:dyDescent="0.15">
      <c r="A50" s="48"/>
      <c r="B50" s="1193"/>
      <c r="C50" s="1194"/>
      <c r="D50" s="62"/>
      <c r="E50" s="1185" t="s">
        <v>17</v>
      </c>
      <c r="F50" s="1185"/>
      <c r="G50" s="1185"/>
      <c r="H50" s="1185"/>
      <c r="I50" s="1185"/>
      <c r="J50" s="1186"/>
      <c r="K50" s="63">
        <v>17</v>
      </c>
      <c r="L50" s="64">
        <v>17</v>
      </c>
      <c r="M50" s="64">
        <v>17</v>
      </c>
      <c r="N50" s="64">
        <v>3</v>
      </c>
      <c r="O50" s="65">
        <v>3</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1898</v>
      </c>
      <c r="L52" s="64">
        <v>1948</v>
      </c>
      <c r="M52" s="64">
        <v>1930</v>
      </c>
      <c r="N52" s="64">
        <v>2053</v>
      </c>
      <c r="O52" s="65">
        <v>2011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1838</v>
      </c>
      <c r="L53" s="69">
        <v>1673</v>
      </c>
      <c r="M53" s="69">
        <v>1470</v>
      </c>
      <c r="N53" s="69">
        <v>1305</v>
      </c>
      <c r="O53" s="70">
        <v>1169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21831</v>
      </c>
      <c r="J41" s="83">
        <v>22341</v>
      </c>
      <c r="K41" s="83">
        <v>21218</v>
      </c>
      <c r="L41" s="83">
        <v>20805</v>
      </c>
      <c r="M41" s="84">
        <v>21118</v>
      </c>
    </row>
    <row r="42" spans="2:13" ht="27.75" customHeight="1" x14ac:dyDescent="0.15">
      <c r="B42" s="1201"/>
      <c r="C42" s="1202"/>
      <c r="D42" s="85"/>
      <c r="E42" s="1207" t="s">
        <v>26</v>
      </c>
      <c r="F42" s="1207"/>
      <c r="G42" s="1207"/>
      <c r="H42" s="1208"/>
      <c r="I42" s="86">
        <v>30</v>
      </c>
      <c r="J42" s="87">
        <v>24</v>
      </c>
      <c r="K42" s="87">
        <v>8</v>
      </c>
      <c r="L42" s="87">
        <v>962</v>
      </c>
      <c r="M42" s="88">
        <v>3</v>
      </c>
    </row>
    <row r="43" spans="2:13" ht="27.75" customHeight="1" x14ac:dyDescent="0.15">
      <c r="B43" s="1201"/>
      <c r="C43" s="1202"/>
      <c r="D43" s="85"/>
      <c r="E43" s="1207" t="s">
        <v>27</v>
      </c>
      <c r="F43" s="1207"/>
      <c r="G43" s="1207"/>
      <c r="H43" s="1208"/>
      <c r="I43" s="86">
        <v>6829</v>
      </c>
      <c r="J43" s="87">
        <v>6574</v>
      </c>
      <c r="K43" s="87">
        <v>6294</v>
      </c>
      <c r="L43" s="87">
        <v>6000</v>
      </c>
      <c r="M43" s="88">
        <v>8313</v>
      </c>
    </row>
    <row r="44" spans="2:13" ht="27.75" customHeight="1" x14ac:dyDescent="0.15">
      <c r="B44" s="1201"/>
      <c r="C44" s="1202"/>
      <c r="D44" s="85"/>
      <c r="E44" s="1207" t="s">
        <v>28</v>
      </c>
      <c r="F44" s="1207"/>
      <c r="G44" s="1207"/>
      <c r="H44" s="1208"/>
      <c r="I44" s="86">
        <v>720</v>
      </c>
      <c r="J44" s="87">
        <v>563</v>
      </c>
      <c r="K44" s="87">
        <v>509</v>
      </c>
      <c r="L44" s="87">
        <v>477</v>
      </c>
      <c r="M44" s="88">
        <v>679</v>
      </c>
    </row>
    <row r="45" spans="2:13" ht="27.75" customHeight="1" x14ac:dyDescent="0.15">
      <c r="B45" s="1201"/>
      <c r="C45" s="1202"/>
      <c r="D45" s="85"/>
      <c r="E45" s="1207" t="s">
        <v>29</v>
      </c>
      <c r="F45" s="1207"/>
      <c r="G45" s="1207"/>
      <c r="H45" s="1208"/>
      <c r="I45" s="86">
        <v>5150</v>
      </c>
      <c r="J45" s="87">
        <v>5069</v>
      </c>
      <c r="K45" s="87">
        <v>4740</v>
      </c>
      <c r="L45" s="87">
        <v>4553</v>
      </c>
      <c r="M45" s="88">
        <v>3965</v>
      </c>
    </row>
    <row r="46" spans="2:13" ht="27.75" customHeight="1" x14ac:dyDescent="0.15">
      <c r="B46" s="1201"/>
      <c r="C46" s="1202"/>
      <c r="D46" s="85"/>
      <c r="E46" s="1207" t="s">
        <v>30</v>
      </c>
      <c r="F46" s="1207"/>
      <c r="G46" s="1207"/>
      <c r="H46" s="1208"/>
      <c r="I46" s="86" t="s">
        <v>480</v>
      </c>
      <c r="J46" s="87" t="s">
        <v>480</v>
      </c>
      <c r="K46" s="87" t="s">
        <v>480</v>
      </c>
      <c r="L46" s="87" t="s">
        <v>480</v>
      </c>
      <c r="M46" s="88" t="s">
        <v>480</v>
      </c>
    </row>
    <row r="47" spans="2:13" ht="27.75" customHeight="1" x14ac:dyDescent="0.15">
      <c r="B47" s="1201"/>
      <c r="C47" s="1202"/>
      <c r="D47" s="85"/>
      <c r="E47" s="1207" t="s">
        <v>31</v>
      </c>
      <c r="F47" s="1207"/>
      <c r="G47" s="1207"/>
      <c r="H47" s="1208"/>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9" t="s">
        <v>33</v>
      </c>
      <c r="C49" s="1210"/>
      <c r="D49" s="89"/>
      <c r="E49" s="1207" t="s">
        <v>34</v>
      </c>
      <c r="F49" s="1207"/>
      <c r="G49" s="1207"/>
      <c r="H49" s="1208"/>
      <c r="I49" s="86">
        <v>11760</v>
      </c>
      <c r="J49" s="87">
        <v>12337</v>
      </c>
      <c r="K49" s="87">
        <v>13468</v>
      </c>
      <c r="L49" s="87">
        <v>13733</v>
      </c>
      <c r="M49" s="88">
        <v>14884</v>
      </c>
    </row>
    <row r="50" spans="2:13" ht="27.75" customHeight="1" x14ac:dyDescent="0.15">
      <c r="B50" s="1201"/>
      <c r="C50" s="1202"/>
      <c r="D50" s="85"/>
      <c r="E50" s="1207" t="s">
        <v>35</v>
      </c>
      <c r="F50" s="1207"/>
      <c r="G50" s="1207"/>
      <c r="H50" s="1208"/>
      <c r="I50" s="86">
        <v>817</v>
      </c>
      <c r="J50" s="87">
        <v>728</v>
      </c>
      <c r="K50" s="87">
        <v>643</v>
      </c>
      <c r="L50" s="87">
        <v>554</v>
      </c>
      <c r="M50" s="88">
        <v>465</v>
      </c>
    </row>
    <row r="51" spans="2:13" ht="27.75" customHeight="1" x14ac:dyDescent="0.15">
      <c r="B51" s="1203"/>
      <c r="C51" s="1204"/>
      <c r="D51" s="85"/>
      <c r="E51" s="1207" t="s">
        <v>36</v>
      </c>
      <c r="F51" s="1207"/>
      <c r="G51" s="1207"/>
      <c r="H51" s="1208"/>
      <c r="I51" s="86">
        <v>18809</v>
      </c>
      <c r="J51" s="87">
        <v>18483</v>
      </c>
      <c r="K51" s="87">
        <v>19419</v>
      </c>
      <c r="L51" s="87">
        <v>19233</v>
      </c>
      <c r="M51" s="88">
        <v>18907</v>
      </c>
    </row>
    <row r="52" spans="2:13" ht="27.75" customHeight="1" thickBot="1" x14ac:dyDescent="0.2">
      <c r="B52" s="1211" t="s">
        <v>37</v>
      </c>
      <c r="C52" s="1212"/>
      <c r="D52" s="90"/>
      <c r="E52" s="1213" t="s">
        <v>38</v>
      </c>
      <c r="F52" s="1213"/>
      <c r="G52" s="1213"/>
      <c r="H52" s="1214"/>
      <c r="I52" s="91">
        <v>3174</v>
      </c>
      <c r="J52" s="92">
        <v>3023</v>
      </c>
      <c r="K52" s="92">
        <v>-761</v>
      </c>
      <c r="L52" s="92">
        <v>-723</v>
      </c>
      <c r="M52" s="93">
        <v>-178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5"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559</v>
      </c>
      <c r="H51" s="1228"/>
      <c r="I51" s="1233" t="s">
        <v>560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561</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562</v>
      </c>
      <c r="H55" s="1241"/>
      <c r="I55" s="1237" t="s">
        <v>560</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561</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47" t="s">
        <v>566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559</v>
      </c>
      <c r="H73" s="1228"/>
      <c r="I73" s="1233" t="s">
        <v>560</v>
      </c>
      <c r="J73" s="1233"/>
      <c r="K73" s="1248">
        <v>24.6</v>
      </c>
      <c r="L73" s="1248">
        <v>23.8</v>
      </c>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565</v>
      </c>
      <c r="J75" s="1237"/>
      <c r="K75" s="1249">
        <v>14.3</v>
      </c>
      <c r="L75" s="1249">
        <v>13.8</v>
      </c>
      <c r="M75" s="1249">
        <v>13</v>
      </c>
      <c r="N75" s="1249">
        <v>11.7</v>
      </c>
      <c r="O75" s="1249">
        <v>10.3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562</v>
      </c>
      <c r="H77" s="1241"/>
      <c r="I77" s="1237" t="s">
        <v>560</v>
      </c>
      <c r="J77" s="1237"/>
      <c r="K77" s="1248">
        <v>69.2</v>
      </c>
      <c r="L77" s="1248">
        <v>58.2</v>
      </c>
      <c r="M77" s="1236">
        <v>50.3</v>
      </c>
      <c r="N77" s="1236">
        <v>45.9</v>
      </c>
      <c r="O77" s="1236">
        <v>39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565</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32007</v>
      </c>
      <c r="E3" s="116"/>
      <c r="F3" s="117">
        <v>47569</v>
      </c>
      <c r="G3" s="118"/>
      <c r="H3" s="119"/>
    </row>
    <row r="4" spans="1:8" x14ac:dyDescent="0.15">
      <c r="A4" s="120"/>
      <c r="B4" s="121"/>
      <c r="C4" s="122"/>
      <c r="D4" s="123">
        <v>22068</v>
      </c>
      <c r="E4" s="124"/>
      <c r="F4" s="125">
        <v>26255</v>
      </c>
      <c r="G4" s="126"/>
      <c r="H4" s="127"/>
    </row>
    <row r="5" spans="1:8" x14ac:dyDescent="0.15">
      <c r="A5" s="108" t="s">
        <v>514</v>
      </c>
      <c r="B5" s="113"/>
      <c r="C5" s="114"/>
      <c r="D5" s="115">
        <v>67565</v>
      </c>
      <c r="E5" s="116"/>
      <c r="F5" s="117">
        <v>50880</v>
      </c>
      <c r="G5" s="118"/>
      <c r="H5" s="119"/>
    </row>
    <row r="6" spans="1:8" x14ac:dyDescent="0.15">
      <c r="A6" s="120"/>
      <c r="B6" s="121"/>
      <c r="C6" s="122"/>
      <c r="D6" s="123">
        <v>59314</v>
      </c>
      <c r="E6" s="124"/>
      <c r="F6" s="125">
        <v>26879</v>
      </c>
      <c r="G6" s="126"/>
      <c r="H6" s="127"/>
    </row>
    <row r="7" spans="1:8" x14ac:dyDescent="0.15">
      <c r="A7" s="108" t="s">
        <v>515</v>
      </c>
      <c r="B7" s="113"/>
      <c r="C7" s="114"/>
      <c r="D7" s="115">
        <v>39152</v>
      </c>
      <c r="E7" s="116"/>
      <c r="F7" s="117">
        <v>63956</v>
      </c>
      <c r="G7" s="118"/>
      <c r="H7" s="119"/>
    </row>
    <row r="8" spans="1:8" x14ac:dyDescent="0.15">
      <c r="A8" s="120"/>
      <c r="B8" s="121"/>
      <c r="C8" s="122"/>
      <c r="D8" s="123">
        <v>22525</v>
      </c>
      <c r="E8" s="124"/>
      <c r="F8" s="125">
        <v>29239</v>
      </c>
      <c r="G8" s="126"/>
      <c r="H8" s="127"/>
    </row>
    <row r="9" spans="1:8" x14ac:dyDescent="0.15">
      <c r="A9" s="108" t="s">
        <v>516</v>
      </c>
      <c r="B9" s="113"/>
      <c r="C9" s="114"/>
      <c r="D9" s="115">
        <v>60488</v>
      </c>
      <c r="E9" s="116"/>
      <c r="F9" s="117">
        <v>66255</v>
      </c>
      <c r="G9" s="118"/>
      <c r="H9" s="119"/>
    </row>
    <row r="10" spans="1:8" x14ac:dyDescent="0.15">
      <c r="A10" s="120"/>
      <c r="B10" s="121"/>
      <c r="C10" s="122"/>
      <c r="D10" s="123">
        <v>41978</v>
      </c>
      <c r="E10" s="124"/>
      <c r="F10" s="125">
        <v>31822</v>
      </c>
      <c r="G10" s="126"/>
      <c r="H10" s="127"/>
    </row>
    <row r="11" spans="1:8" x14ac:dyDescent="0.15">
      <c r="A11" s="108" t="s">
        <v>517</v>
      </c>
      <c r="B11" s="113"/>
      <c r="C11" s="114"/>
      <c r="D11" s="115">
        <v>51900</v>
      </c>
      <c r="E11" s="116"/>
      <c r="F11" s="117">
        <v>92247</v>
      </c>
      <c r="G11" s="118"/>
      <c r="H11" s="119"/>
    </row>
    <row r="12" spans="1:8" x14ac:dyDescent="0.15">
      <c r="A12" s="120"/>
      <c r="B12" s="121"/>
      <c r="C12" s="128"/>
      <c r="D12" s="123">
        <v>39300</v>
      </c>
      <c r="E12" s="124"/>
      <c r="F12" s="125">
        <v>37204</v>
      </c>
      <c r="G12" s="126"/>
      <c r="H12" s="127"/>
    </row>
    <row r="13" spans="1:8" x14ac:dyDescent="0.15">
      <c r="A13" s="108"/>
      <c r="B13" s="113"/>
      <c r="C13" s="129"/>
      <c r="D13" s="130">
        <v>50222</v>
      </c>
      <c r="E13" s="131"/>
      <c r="F13" s="132">
        <v>64181</v>
      </c>
      <c r="G13" s="133"/>
      <c r="H13" s="119"/>
    </row>
    <row r="14" spans="1:8" x14ac:dyDescent="0.15">
      <c r="A14" s="120"/>
      <c r="B14" s="121"/>
      <c r="C14" s="122"/>
      <c r="D14" s="123">
        <v>37037</v>
      </c>
      <c r="E14" s="124"/>
      <c r="F14" s="125">
        <v>30280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6.48</v>
      </c>
      <c r="C19" s="134">
        <f>ROUND(VALUE(SUBSTITUTE(実質収支比率等に係る経年分析!G$48,"▲","-")),2)</f>
        <v>7.28</v>
      </c>
      <c r="D19" s="134">
        <f>ROUND(VALUE(SUBSTITUTE(実質収支比率等に係る経年分析!H$48,"▲","-")),2)</f>
        <v>6.21</v>
      </c>
      <c r="E19" s="134">
        <f>ROUND(VALUE(SUBSTITUTE(実質収支比率等に係る経年分析!I$48,"▲","-")),2)</f>
        <v>4.96</v>
      </c>
      <c r="F19" s="134">
        <f>ROUND(VALUE(SUBSTITUTE(実質収支比率等に係る経年分析!J$48,"▲","-")),2)</f>
        <v>5.23</v>
      </c>
    </row>
    <row r="20" spans="1:11" x14ac:dyDescent="0.15">
      <c r="A20" s="134" t="s">
        <v>43</v>
      </c>
      <c r="B20" s="134">
        <f>ROUND(VALUE(SUBSTITUTE(実質収支比率等に係る経年分析!F$47,"▲","-")),2)</f>
        <v>42.95</v>
      </c>
      <c r="C20" s="134">
        <f>ROUND(VALUE(SUBSTITUTE(実質収支比率等に係る経年分析!G$47,"▲","-")),2)</f>
        <v>44.78</v>
      </c>
      <c r="D20" s="134">
        <f>ROUND(VALUE(SUBSTITUTE(実質収支比率等に係る経年分析!H$47,"▲","-")),2)</f>
        <v>48.64</v>
      </c>
      <c r="E20" s="134">
        <f>ROUND(VALUE(SUBSTITUTE(実質収支比率等に係る経年分析!I$47,"▲","-")),2)</f>
        <v>51.48</v>
      </c>
      <c r="F20" s="134">
        <f>ROUND(VALUE(SUBSTITUTE(実質収支比率等に係る経年分析!J$47,"▲","-")),2)</f>
        <v>50.31</v>
      </c>
    </row>
    <row r="21" spans="1:11" x14ac:dyDescent="0.15">
      <c r="A21" s="134" t="s">
        <v>44</v>
      </c>
      <c r="B21" s="134">
        <f>IF(ISNUMBER(VALUE(SUBSTITUTE(実質収支比率等に係る経年分析!F$49,"▲","-"))),ROUND(VALUE(SUBSTITUTE(実質収支比率等に係る経年分析!F$49,"▲","-")),2),NA())</f>
        <v>-2.65</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-1.84</v>
      </c>
      <c r="F21" s="134">
        <f>IF(ISNUMBER(VALUE(SUBSTITUTE(実質収支比率等に係る経年分析!J$49,"▲","-"))),ROUND(VALUE(SUBSTITUTE(実質収支比率等に係る経年分析!J$49,"▲","-")),2),NA())</f>
        <v>-2.74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山武市後期高齢者医療特別会計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山武市農業集落排水事業特別会計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山武市国民健康保険特別会計（施設勘定）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山武市組合立国保成東病院事業清算事務特別会計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x14ac:dyDescent="0.15">
      <c r="A33" s="135" t="str">
        <f>IF(連結実質赤字比率に係る赤字・黒字の構成分析!C$37="",NA(),連結実質赤字比率に係る赤字・黒字の構成分析!C$37)</f>
        <v>山武市介護保険特別会計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x14ac:dyDescent="0.15">
      <c r="A34" s="135" t="str">
        <f>IF(連結実質赤字比率に係る赤字・黒字の構成分析!C$36="",NA(),連結実質赤字比率に係る赤字・黒字の構成分析!C$36)</f>
        <v>山武市国民健康保険特別会計（事業勘定）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5.23</v>
      </c>
    </row>
    <row r="36" spans="1:16" x14ac:dyDescent="0.15">
      <c r="A36" s="135" t="str">
        <f>IF(連結実質赤字比率に係る赤字・黒字の構成分析!C$34="",NA(),連結実質赤字比率に係る赤字・黒字の構成分析!C$34)</f>
        <v>山武市水道事業会計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1898</v>
      </c>
      <c r="E42" s="136"/>
      <c r="F42" s="136"/>
      <c r="G42" s="136">
        <f>'実質公債費比率（分子）の構造'!L$52</f>
        <v>1948</v>
      </c>
      <c r="H42" s="136"/>
      <c r="I42" s="136"/>
      <c r="J42" s="136">
        <f>'実質公債費比率（分子）の構造'!M$52</f>
        <v>1930</v>
      </c>
      <c r="K42" s="136"/>
      <c r="L42" s="136"/>
      <c r="M42" s="136">
        <f>'実質公債費比率（分子）の構造'!N$52</f>
        <v>2053</v>
      </c>
      <c r="N42" s="136"/>
      <c r="O42" s="136"/>
      <c r="P42" s="136">
        <f>'実質公債費比率（分子）の構造'!O$52</f>
        <v>2011</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17</v>
      </c>
      <c r="C44" s="136"/>
      <c r="D44" s="136"/>
      <c r="E44" s="136">
        <f>'実質公債費比率（分子）の構造'!L$50</f>
        <v>17</v>
      </c>
      <c r="F44" s="136"/>
      <c r="G44" s="136"/>
      <c r="H44" s="136">
        <f>'実質公債費比率（分子）の構造'!M$50</f>
        <v>17</v>
      </c>
      <c r="I44" s="136"/>
      <c r="J44" s="136"/>
      <c r="K44" s="136">
        <f>'実質公債費比率（分子）の構造'!N$50</f>
        <v>3</v>
      </c>
      <c r="L44" s="136"/>
      <c r="M44" s="136"/>
      <c r="N44" s="136">
        <f>'実質公債費比率（分子）の構造'!O$50</f>
        <v>3</v>
      </c>
      <c r="O44" s="136"/>
      <c r="P44" s="136"/>
    </row>
    <row r="45" spans="1:16" x14ac:dyDescent="0.15">
      <c r="A45" s="136" t="s">
        <v>53</v>
      </c>
      <c r="B45" s="136">
        <f>'実質公債費比率（分子）の構造'!K$49</f>
        <v>329</v>
      </c>
      <c r="C45" s="136"/>
      <c r="D45" s="136"/>
      <c r="E45" s="136">
        <f>'実質公債費比率（分子）の構造'!L$49</f>
        <v>227</v>
      </c>
      <c r="F45" s="136"/>
      <c r="G45" s="136"/>
      <c r="H45" s="136">
        <f>'実質公債費比率（分子）の構造'!M$49</f>
        <v>73</v>
      </c>
      <c r="I45" s="136"/>
      <c r="J45" s="136"/>
      <c r="K45" s="136">
        <f>'実質公債費比率（分子）の構造'!N$49</f>
        <v>90</v>
      </c>
      <c r="L45" s="136"/>
      <c r="M45" s="136"/>
      <c r="N45" s="136">
        <f>'実質公債費比率（分子）の構造'!O$49</f>
        <v>90</v>
      </c>
      <c r="O45" s="136"/>
      <c r="P45" s="136"/>
    </row>
    <row r="46" spans="1:16" x14ac:dyDescent="0.15">
      <c r="A46" s="136" t="s">
        <v>54</v>
      </c>
      <c r="B46" s="136">
        <f>'実質公債費比率（分子）の構造'!K$48</f>
        <v>276</v>
      </c>
      <c r="C46" s="136"/>
      <c r="D46" s="136"/>
      <c r="E46" s="136">
        <f>'実質公債費比率（分子）の構造'!L$48</f>
        <v>279</v>
      </c>
      <c r="F46" s="136"/>
      <c r="G46" s="136"/>
      <c r="H46" s="136">
        <f>'実質公債費比率（分子）の構造'!M$48</f>
        <v>292</v>
      </c>
      <c r="I46" s="136"/>
      <c r="J46" s="136"/>
      <c r="K46" s="136">
        <f>'実質公債費比率（分子）の構造'!N$48</f>
        <v>285</v>
      </c>
      <c r="L46" s="136"/>
      <c r="M46" s="136"/>
      <c r="N46" s="136">
        <f>'実質公債費比率（分子）の構造'!O$48</f>
        <v>264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3114</v>
      </c>
      <c r="C49" s="136"/>
      <c r="D49" s="136"/>
      <c r="E49" s="136">
        <f>'実質公債費比率（分子）の構造'!L$45</f>
        <v>3098</v>
      </c>
      <c r="F49" s="136"/>
      <c r="G49" s="136"/>
      <c r="H49" s="136">
        <f>'実質公債費比率（分子）の構造'!M$45</f>
        <v>3018</v>
      </c>
      <c r="I49" s="136"/>
      <c r="J49" s="136"/>
      <c r="K49" s="136">
        <f>'実質公債費比率（分子）の構造'!N$45</f>
        <v>2980</v>
      </c>
      <c r="L49" s="136"/>
      <c r="M49" s="136"/>
      <c r="N49" s="136">
        <f>'実質公債費比率（分子）の構造'!O$45</f>
        <v>2823</v>
      </c>
      <c r="O49" s="136"/>
      <c r="P49" s="136"/>
    </row>
    <row r="50" spans="1:16" x14ac:dyDescent="0.15">
      <c r="A50" s="136" t="s">
        <v>58</v>
      </c>
      <c r="B50" s="136" t="e">
        <f>NA()</f>
        <v>#N/A</v>
      </c>
      <c r="C50" s="136">
        <f>IF(ISNUMBER('実質公債費比率（分子）の構造'!K$53),'実質公債費比率（分子）の構造'!K$53,NA())</f>
        <v>1838</v>
      </c>
      <c r="D50" s="136" t="e">
        <f>NA()</f>
        <v>#N/A</v>
      </c>
      <c r="E50" s="136" t="e">
        <f>NA()</f>
        <v>#N/A</v>
      </c>
      <c r="F50" s="136">
        <f>IF(ISNUMBER('実質公債費比率（分子）の構造'!L$53),'実質公債費比率（分子）の構造'!L$53,NA())</f>
        <v>1673</v>
      </c>
      <c r="G50" s="136" t="e">
        <f>NA()</f>
        <v>#N/A</v>
      </c>
      <c r="H50" s="136" t="e">
        <f>NA()</f>
        <v>#N/A</v>
      </c>
      <c r="I50" s="136">
        <f>IF(ISNUMBER('実質公債費比率（分子）の構造'!M$53),'実質公債費比率（分子）の構造'!M$53,NA())</f>
        <v>1470</v>
      </c>
      <c r="J50" s="136" t="e">
        <f>NA()</f>
        <v>#N/A</v>
      </c>
      <c r="K50" s="136" t="e">
        <f>NA()</f>
        <v>#N/A</v>
      </c>
      <c r="L50" s="136">
        <f>IF(ISNUMBER('実質公債費比率（分子）の構造'!N$53),'実質公債費比率（分子）の構造'!N$53,NA())</f>
        <v>1305</v>
      </c>
      <c r="M50" s="136" t="e">
        <f>NA()</f>
        <v>#N/A</v>
      </c>
      <c r="N50" s="136" t="e">
        <f>NA()</f>
        <v>#N/A</v>
      </c>
      <c r="O50" s="136">
        <f>IF(ISNUMBER('実質公債費比率（分子）の構造'!O$53),'実質公債費比率（分子）の構造'!O$53,NA())</f>
        <v>1169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18809</v>
      </c>
      <c r="E56" s="135"/>
      <c r="F56" s="135"/>
      <c r="G56" s="135">
        <f>'将来負担比率（分子）の構造'!J$51</f>
        <v>18483</v>
      </c>
      <c r="H56" s="135"/>
      <c r="I56" s="135"/>
      <c r="J56" s="135">
        <f>'将来負担比率（分子）の構造'!K$51</f>
        <v>19419</v>
      </c>
      <c r="K56" s="135"/>
      <c r="L56" s="135"/>
      <c r="M56" s="135">
        <f>'将来負担比率（分子）の構造'!L$51</f>
        <v>19233</v>
      </c>
      <c r="N56" s="135"/>
      <c r="O56" s="135"/>
      <c r="P56" s="135">
        <f>'将来負担比率（分子）の構造'!M$51</f>
        <v>18907</v>
      </c>
    </row>
    <row r="57" spans="1:16" x14ac:dyDescent="0.15">
      <c r="A57" s="135" t="s">
        <v>35</v>
      </c>
      <c r="B57" s="135"/>
      <c r="C57" s="135"/>
      <c r="D57" s="135">
        <f>'将来負担比率（分子）の構造'!I$50</f>
        <v>817</v>
      </c>
      <c r="E57" s="135"/>
      <c r="F57" s="135"/>
      <c r="G57" s="135">
        <f>'将来負担比率（分子）の構造'!J$50</f>
        <v>728</v>
      </c>
      <c r="H57" s="135"/>
      <c r="I57" s="135"/>
      <c r="J57" s="135">
        <f>'将来負担比率（分子）の構造'!K$50</f>
        <v>643</v>
      </c>
      <c r="K57" s="135"/>
      <c r="L57" s="135"/>
      <c r="M57" s="135">
        <f>'将来負担比率（分子）の構造'!L$50</f>
        <v>554</v>
      </c>
      <c r="N57" s="135"/>
      <c r="O57" s="135"/>
      <c r="P57" s="135">
        <f>'将来負担比率（分子）の構造'!M$50</f>
        <v>465</v>
      </c>
    </row>
    <row r="58" spans="1:16" x14ac:dyDescent="0.15">
      <c r="A58" s="135" t="s">
        <v>34</v>
      </c>
      <c r="B58" s="135"/>
      <c r="C58" s="135"/>
      <c r="D58" s="135">
        <f>'将来負担比率（分子）の構造'!I$49</f>
        <v>11760</v>
      </c>
      <c r="E58" s="135"/>
      <c r="F58" s="135"/>
      <c r="G58" s="135">
        <f>'将来負担比率（分子）の構造'!J$49</f>
        <v>12337</v>
      </c>
      <c r="H58" s="135"/>
      <c r="I58" s="135"/>
      <c r="J58" s="135">
        <f>'将来負担比率（分子）の構造'!K$49</f>
        <v>13468</v>
      </c>
      <c r="K58" s="135"/>
      <c r="L58" s="135"/>
      <c r="M58" s="135">
        <f>'将来負担比率（分子）の構造'!L$49</f>
        <v>13733</v>
      </c>
      <c r="N58" s="135"/>
      <c r="O58" s="135"/>
      <c r="P58" s="135">
        <f>'将来負担比率（分子）の構造'!M$49</f>
        <v>14884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5150</v>
      </c>
      <c r="C62" s="135"/>
      <c r="D62" s="135"/>
      <c r="E62" s="135">
        <f>'将来負担比率（分子）の構造'!J$45</f>
        <v>5069</v>
      </c>
      <c r="F62" s="135"/>
      <c r="G62" s="135"/>
      <c r="H62" s="135">
        <f>'将来負担比率（分子）の構造'!K$45</f>
        <v>4740</v>
      </c>
      <c r="I62" s="135"/>
      <c r="J62" s="135"/>
      <c r="K62" s="135">
        <f>'将来負担比率（分子）の構造'!L$45</f>
        <v>4553</v>
      </c>
      <c r="L62" s="135"/>
      <c r="M62" s="135"/>
      <c r="N62" s="135">
        <f>'将来負担比率（分子）の構造'!M$45</f>
        <v>3965</v>
      </c>
      <c r="O62" s="135"/>
      <c r="P62" s="135"/>
    </row>
    <row r="63" spans="1:16" x14ac:dyDescent="0.15">
      <c r="A63" s="135" t="s">
        <v>28</v>
      </c>
      <c r="B63" s="135">
        <f>'将来負担比率（分子）の構造'!I$44</f>
        <v>720</v>
      </c>
      <c r="C63" s="135"/>
      <c r="D63" s="135"/>
      <c r="E63" s="135">
        <f>'将来負担比率（分子）の構造'!J$44</f>
        <v>563</v>
      </c>
      <c r="F63" s="135"/>
      <c r="G63" s="135"/>
      <c r="H63" s="135">
        <f>'将来負担比率（分子）の構造'!K$44</f>
        <v>509</v>
      </c>
      <c r="I63" s="135"/>
      <c r="J63" s="135"/>
      <c r="K63" s="135">
        <f>'将来負担比率（分子）の構造'!L$44</f>
        <v>477</v>
      </c>
      <c r="L63" s="135"/>
      <c r="M63" s="135"/>
      <c r="N63" s="135">
        <f>'将来負担比率（分子）の構造'!M$44</f>
        <v>679</v>
      </c>
      <c r="O63" s="135"/>
      <c r="P63" s="135"/>
    </row>
    <row r="64" spans="1:16" x14ac:dyDescent="0.15">
      <c r="A64" s="135" t="s">
        <v>27</v>
      </c>
      <c r="B64" s="135">
        <f>'将来負担比率（分子）の構造'!I$43</f>
        <v>6829</v>
      </c>
      <c r="C64" s="135"/>
      <c r="D64" s="135"/>
      <c r="E64" s="135">
        <f>'将来負担比率（分子）の構造'!J$43</f>
        <v>6574</v>
      </c>
      <c r="F64" s="135"/>
      <c r="G64" s="135"/>
      <c r="H64" s="135">
        <f>'将来負担比率（分子）の構造'!K$43</f>
        <v>6294</v>
      </c>
      <c r="I64" s="135"/>
      <c r="J64" s="135"/>
      <c r="K64" s="135">
        <f>'将来負担比率（分子）の構造'!L$43</f>
        <v>6000</v>
      </c>
      <c r="L64" s="135"/>
      <c r="M64" s="135"/>
      <c r="N64" s="135">
        <f>'将来負担比率（分子）の構造'!M$43</f>
        <v>8313</v>
      </c>
      <c r="O64" s="135"/>
      <c r="P64" s="135"/>
    </row>
    <row r="65" spans="1:16" x14ac:dyDescent="0.15">
      <c r="A65" s="135" t="s">
        <v>26</v>
      </c>
      <c r="B65" s="135">
        <f>'将来負担比率（分子）の構造'!I$42</f>
        <v>30</v>
      </c>
      <c r="C65" s="135"/>
      <c r="D65" s="135"/>
      <c r="E65" s="135">
        <f>'将来負担比率（分子）の構造'!J$42</f>
        <v>24</v>
      </c>
      <c r="F65" s="135"/>
      <c r="G65" s="135"/>
      <c r="H65" s="135">
        <f>'将来負担比率（分子）の構造'!K$42</f>
        <v>8</v>
      </c>
      <c r="I65" s="135"/>
      <c r="J65" s="135"/>
      <c r="K65" s="135">
        <f>'将来負担比率（分子）の構造'!L$42</f>
        <v>962</v>
      </c>
      <c r="L65" s="135"/>
      <c r="M65" s="135"/>
      <c r="N65" s="135">
        <f>'将来負担比率（分子）の構造'!M$42</f>
        <v>3</v>
      </c>
      <c r="O65" s="135"/>
      <c r="P65" s="135"/>
    </row>
    <row r="66" spans="1:16" x14ac:dyDescent="0.15">
      <c r="A66" s="135" t="s">
        <v>25</v>
      </c>
      <c r="B66" s="135">
        <f>'将来負担比率（分子）の構造'!I$41</f>
        <v>21831</v>
      </c>
      <c r="C66" s="135"/>
      <c r="D66" s="135"/>
      <c r="E66" s="135">
        <f>'将来負担比率（分子）の構造'!J$41</f>
        <v>22341</v>
      </c>
      <c r="F66" s="135"/>
      <c r="G66" s="135"/>
      <c r="H66" s="135">
        <f>'将来負担比率（分子）の構造'!K$41</f>
        <v>21218</v>
      </c>
      <c r="I66" s="135"/>
      <c r="J66" s="135"/>
      <c r="K66" s="135">
        <f>'将来負担比率（分子）の構造'!L$41</f>
        <v>20805</v>
      </c>
      <c r="L66" s="135"/>
      <c r="M66" s="135"/>
      <c r="N66" s="135">
        <f>'将来負担比率（分子）の構造'!M$41</f>
        <v>21118</v>
      </c>
      <c r="O66" s="135"/>
      <c r="P66" s="135"/>
    </row>
    <row r="67" spans="1:16" x14ac:dyDescent="0.15">
      <c r="A67" s="135" t="s">
        <v>62</v>
      </c>
      <c r="B67" s="135" t="e">
        <f>NA()</f>
        <v>#N/A</v>
      </c>
      <c r="C67" s="135">
        <f>IF(ISNUMBER('将来負担比率（分子）の構造'!I$52), IF('将来負担比率（分子）の構造'!I$52 &lt; 0, 0, '将来負担比率（分子）の構造'!I$52), NA())</f>
        <v>3174</v>
      </c>
      <c r="D67" s="135" t="e">
        <f>NA()</f>
        <v>#N/A</v>
      </c>
      <c r="E67" s="135" t="e">
        <f>NA()</f>
        <v>#N/A</v>
      </c>
      <c r="F67" s="135">
        <f>IF(ISNUMBER('将来負担比率（分子）の構造'!J$52), IF('将来負担比率（分子）の構造'!J$52 &lt; 0, 0, '将来負担比率（分子）の構造'!J$52), NA())</f>
        <v>3023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5526044</v>
      </c>
      <c r="S5" s="613"/>
      <c r="T5" s="613"/>
      <c r="U5" s="613"/>
      <c r="V5" s="613"/>
      <c r="W5" s="613"/>
      <c r="X5" s="613"/>
      <c r="Y5" s="614"/>
      <c r="Z5" s="615">
        <v>23.1</v>
      </c>
      <c r="AA5" s="615"/>
      <c r="AB5" s="615"/>
      <c r="AC5" s="615"/>
      <c r="AD5" s="616">
        <v>5526044</v>
      </c>
      <c r="AE5" s="616"/>
      <c r="AF5" s="616"/>
      <c r="AG5" s="616"/>
      <c r="AH5" s="616"/>
      <c r="AI5" s="616"/>
      <c r="AJ5" s="616"/>
      <c r="AK5" s="616"/>
      <c r="AL5" s="617">
        <v>40</v>
      </c>
      <c r="AM5" s="618"/>
      <c r="AN5" s="618"/>
      <c r="AO5" s="619"/>
      <c r="AP5" s="609" t="s">
        <v>205</v>
      </c>
      <c r="AQ5" s="610"/>
      <c r="AR5" s="610"/>
      <c r="AS5" s="610"/>
      <c r="AT5" s="610"/>
      <c r="AU5" s="610"/>
      <c r="AV5" s="610"/>
      <c r="AW5" s="610"/>
      <c r="AX5" s="610"/>
      <c r="AY5" s="610"/>
      <c r="AZ5" s="610"/>
      <c r="BA5" s="610"/>
      <c r="BB5" s="610"/>
      <c r="BC5" s="610"/>
      <c r="BD5" s="610"/>
      <c r="BE5" s="610"/>
      <c r="BF5" s="611"/>
      <c r="BG5" s="623">
        <v>5526044</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340269</v>
      </c>
      <c r="S6" s="624"/>
      <c r="T6" s="624"/>
      <c r="U6" s="624"/>
      <c r="V6" s="624"/>
      <c r="W6" s="624"/>
      <c r="X6" s="624"/>
      <c r="Y6" s="625"/>
      <c r="Z6" s="626">
        <v>1.4</v>
      </c>
      <c r="AA6" s="626"/>
      <c r="AB6" s="626"/>
      <c r="AC6" s="626"/>
      <c r="AD6" s="627">
        <v>340269</v>
      </c>
      <c r="AE6" s="627"/>
      <c r="AF6" s="627"/>
      <c r="AG6" s="627"/>
      <c r="AH6" s="627"/>
      <c r="AI6" s="627"/>
      <c r="AJ6" s="627"/>
      <c r="AK6" s="627"/>
      <c r="AL6" s="628">
        <v>2.5</v>
      </c>
      <c r="AM6" s="629"/>
      <c r="AN6" s="629"/>
      <c r="AO6" s="630"/>
      <c r="AP6" s="620" t="s">
        <v>211</v>
      </c>
      <c r="AQ6" s="621"/>
      <c r="AR6" s="621"/>
      <c r="AS6" s="621"/>
      <c r="AT6" s="621"/>
      <c r="AU6" s="621"/>
      <c r="AV6" s="621"/>
      <c r="AW6" s="621"/>
      <c r="AX6" s="621"/>
      <c r="AY6" s="621"/>
      <c r="AZ6" s="621"/>
      <c r="BA6" s="621"/>
      <c r="BB6" s="621"/>
      <c r="BC6" s="621"/>
      <c r="BD6" s="621"/>
      <c r="BE6" s="621"/>
      <c r="BF6" s="622"/>
      <c r="BG6" s="623">
        <v>5526044</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217983</v>
      </c>
      <c r="CS6" s="624"/>
      <c r="CT6" s="624"/>
      <c r="CU6" s="624"/>
      <c r="CV6" s="624"/>
      <c r="CW6" s="624"/>
      <c r="CX6" s="624"/>
      <c r="CY6" s="625"/>
      <c r="CZ6" s="626">
        <v>1</v>
      </c>
      <c r="DA6" s="626"/>
      <c r="DB6" s="626"/>
      <c r="DC6" s="626"/>
      <c r="DD6" s="632" t="s">
        <v>206</v>
      </c>
      <c r="DE6" s="624"/>
      <c r="DF6" s="624"/>
      <c r="DG6" s="624"/>
      <c r="DH6" s="624"/>
      <c r="DI6" s="624"/>
      <c r="DJ6" s="624"/>
      <c r="DK6" s="624"/>
      <c r="DL6" s="624"/>
      <c r="DM6" s="624"/>
      <c r="DN6" s="624"/>
      <c r="DO6" s="624"/>
      <c r="DP6" s="625"/>
      <c r="DQ6" s="632">
        <v>217983</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8786</v>
      </c>
      <c r="S7" s="624"/>
      <c r="T7" s="624"/>
      <c r="U7" s="624"/>
      <c r="V7" s="624"/>
      <c r="W7" s="624"/>
      <c r="X7" s="624"/>
      <c r="Y7" s="625"/>
      <c r="Z7" s="626">
        <v>0</v>
      </c>
      <c r="AA7" s="626"/>
      <c r="AB7" s="626"/>
      <c r="AC7" s="626"/>
      <c r="AD7" s="627">
        <v>8786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2615679</v>
      </c>
      <c r="BH7" s="624"/>
      <c r="BI7" s="624"/>
      <c r="BJ7" s="624"/>
      <c r="BK7" s="624"/>
      <c r="BL7" s="624"/>
      <c r="BM7" s="624"/>
      <c r="BN7" s="625"/>
      <c r="BO7" s="626">
        <v>47.3</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4158466</v>
      </c>
      <c r="CS7" s="624"/>
      <c r="CT7" s="624"/>
      <c r="CU7" s="624"/>
      <c r="CV7" s="624"/>
      <c r="CW7" s="624"/>
      <c r="CX7" s="624"/>
      <c r="CY7" s="625"/>
      <c r="CZ7" s="626">
        <v>18.3</v>
      </c>
      <c r="DA7" s="626"/>
      <c r="DB7" s="626"/>
      <c r="DC7" s="626"/>
      <c r="DD7" s="632">
        <v>1081398</v>
      </c>
      <c r="DE7" s="624"/>
      <c r="DF7" s="624"/>
      <c r="DG7" s="624"/>
      <c r="DH7" s="624"/>
      <c r="DI7" s="624"/>
      <c r="DJ7" s="624"/>
      <c r="DK7" s="624"/>
      <c r="DL7" s="624"/>
      <c r="DM7" s="624"/>
      <c r="DN7" s="624"/>
      <c r="DO7" s="624"/>
      <c r="DP7" s="625"/>
      <c r="DQ7" s="632">
        <v>2811682</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32124</v>
      </c>
      <c r="S8" s="624"/>
      <c r="T8" s="624"/>
      <c r="U8" s="624"/>
      <c r="V8" s="624"/>
      <c r="W8" s="624"/>
      <c r="X8" s="624"/>
      <c r="Y8" s="625"/>
      <c r="Z8" s="626">
        <v>0.1</v>
      </c>
      <c r="AA8" s="626"/>
      <c r="AB8" s="626"/>
      <c r="AC8" s="626"/>
      <c r="AD8" s="627">
        <v>32124</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88858</v>
      </c>
      <c r="BH8" s="624"/>
      <c r="BI8" s="624"/>
      <c r="BJ8" s="624"/>
      <c r="BK8" s="624"/>
      <c r="BL8" s="624"/>
      <c r="BM8" s="624"/>
      <c r="BN8" s="625"/>
      <c r="BO8" s="626">
        <v>1.6</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6283084</v>
      </c>
      <c r="CS8" s="624"/>
      <c r="CT8" s="624"/>
      <c r="CU8" s="624"/>
      <c r="CV8" s="624"/>
      <c r="CW8" s="624"/>
      <c r="CX8" s="624"/>
      <c r="CY8" s="625"/>
      <c r="CZ8" s="626">
        <v>27.7</v>
      </c>
      <c r="DA8" s="626"/>
      <c r="DB8" s="626"/>
      <c r="DC8" s="626"/>
      <c r="DD8" s="632">
        <v>10455</v>
      </c>
      <c r="DE8" s="624"/>
      <c r="DF8" s="624"/>
      <c r="DG8" s="624"/>
      <c r="DH8" s="624"/>
      <c r="DI8" s="624"/>
      <c r="DJ8" s="624"/>
      <c r="DK8" s="624"/>
      <c r="DL8" s="624"/>
      <c r="DM8" s="624"/>
      <c r="DN8" s="624"/>
      <c r="DO8" s="624"/>
      <c r="DP8" s="625"/>
      <c r="DQ8" s="632">
        <v>3450712</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33677</v>
      </c>
      <c r="S9" s="624"/>
      <c r="T9" s="624"/>
      <c r="U9" s="624"/>
      <c r="V9" s="624"/>
      <c r="W9" s="624"/>
      <c r="X9" s="624"/>
      <c r="Y9" s="625"/>
      <c r="Z9" s="626">
        <v>0.1</v>
      </c>
      <c r="AA9" s="626"/>
      <c r="AB9" s="626"/>
      <c r="AC9" s="626"/>
      <c r="AD9" s="627">
        <v>33677</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2034447</v>
      </c>
      <c r="BH9" s="624"/>
      <c r="BI9" s="624"/>
      <c r="BJ9" s="624"/>
      <c r="BK9" s="624"/>
      <c r="BL9" s="624"/>
      <c r="BM9" s="624"/>
      <c r="BN9" s="625"/>
      <c r="BO9" s="626">
        <v>36.799999999999997</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1877759</v>
      </c>
      <c r="CS9" s="624"/>
      <c r="CT9" s="624"/>
      <c r="CU9" s="624"/>
      <c r="CV9" s="624"/>
      <c r="CW9" s="624"/>
      <c r="CX9" s="624"/>
      <c r="CY9" s="625"/>
      <c r="CZ9" s="626">
        <v>8.3000000000000007</v>
      </c>
      <c r="DA9" s="626"/>
      <c r="DB9" s="626"/>
      <c r="DC9" s="626"/>
      <c r="DD9" s="632">
        <v>34652</v>
      </c>
      <c r="DE9" s="624"/>
      <c r="DF9" s="624"/>
      <c r="DG9" s="624"/>
      <c r="DH9" s="624"/>
      <c r="DI9" s="624"/>
      <c r="DJ9" s="624"/>
      <c r="DK9" s="624"/>
      <c r="DL9" s="624"/>
      <c r="DM9" s="624"/>
      <c r="DN9" s="624"/>
      <c r="DO9" s="624"/>
      <c r="DP9" s="625"/>
      <c r="DQ9" s="632">
        <v>1687045</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936524</v>
      </c>
      <c r="S10" s="624"/>
      <c r="T10" s="624"/>
      <c r="U10" s="624"/>
      <c r="V10" s="624"/>
      <c r="W10" s="624"/>
      <c r="X10" s="624"/>
      <c r="Y10" s="625"/>
      <c r="Z10" s="626">
        <v>3.9</v>
      </c>
      <c r="AA10" s="626"/>
      <c r="AB10" s="626"/>
      <c r="AC10" s="626"/>
      <c r="AD10" s="627">
        <v>936524</v>
      </c>
      <c r="AE10" s="627"/>
      <c r="AF10" s="627"/>
      <c r="AG10" s="627"/>
      <c r="AH10" s="627"/>
      <c r="AI10" s="627"/>
      <c r="AJ10" s="627"/>
      <c r="AK10" s="627"/>
      <c r="AL10" s="628">
        <v>6.8</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121129</v>
      </c>
      <c r="BH10" s="624"/>
      <c r="BI10" s="624"/>
      <c r="BJ10" s="624"/>
      <c r="BK10" s="624"/>
      <c r="BL10" s="624"/>
      <c r="BM10" s="624"/>
      <c r="BN10" s="625"/>
      <c r="BO10" s="626">
        <v>2.2000000000000002</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35422</v>
      </c>
      <c r="CS10" s="624"/>
      <c r="CT10" s="624"/>
      <c r="CU10" s="624"/>
      <c r="CV10" s="624"/>
      <c r="CW10" s="624"/>
      <c r="CX10" s="624"/>
      <c r="CY10" s="625"/>
      <c r="CZ10" s="626">
        <v>0.2</v>
      </c>
      <c r="DA10" s="626"/>
      <c r="DB10" s="626"/>
      <c r="DC10" s="626"/>
      <c r="DD10" s="632" t="s">
        <v>107</v>
      </c>
      <c r="DE10" s="624"/>
      <c r="DF10" s="624"/>
      <c r="DG10" s="624"/>
      <c r="DH10" s="624"/>
      <c r="DI10" s="624"/>
      <c r="DJ10" s="624"/>
      <c r="DK10" s="624"/>
      <c r="DL10" s="624"/>
      <c r="DM10" s="624"/>
      <c r="DN10" s="624"/>
      <c r="DO10" s="624"/>
      <c r="DP10" s="625"/>
      <c r="DQ10" s="632">
        <v>1</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64179</v>
      </c>
      <c r="S11" s="624"/>
      <c r="T11" s="624"/>
      <c r="U11" s="624"/>
      <c r="V11" s="624"/>
      <c r="W11" s="624"/>
      <c r="X11" s="624"/>
      <c r="Y11" s="625"/>
      <c r="Z11" s="626">
        <v>0.3</v>
      </c>
      <c r="AA11" s="626"/>
      <c r="AB11" s="626"/>
      <c r="AC11" s="626"/>
      <c r="AD11" s="627">
        <v>64179</v>
      </c>
      <c r="AE11" s="627"/>
      <c r="AF11" s="627"/>
      <c r="AG11" s="627"/>
      <c r="AH11" s="627"/>
      <c r="AI11" s="627"/>
      <c r="AJ11" s="627"/>
      <c r="AK11" s="627"/>
      <c r="AL11" s="628">
        <v>0.5</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371245</v>
      </c>
      <c r="BH11" s="624"/>
      <c r="BI11" s="624"/>
      <c r="BJ11" s="624"/>
      <c r="BK11" s="624"/>
      <c r="BL11" s="624"/>
      <c r="BM11" s="624"/>
      <c r="BN11" s="625"/>
      <c r="BO11" s="626">
        <v>6.7</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1715955</v>
      </c>
      <c r="CS11" s="624"/>
      <c r="CT11" s="624"/>
      <c r="CU11" s="624"/>
      <c r="CV11" s="624"/>
      <c r="CW11" s="624"/>
      <c r="CX11" s="624"/>
      <c r="CY11" s="625"/>
      <c r="CZ11" s="626">
        <v>7.6</v>
      </c>
      <c r="DA11" s="626"/>
      <c r="DB11" s="626"/>
      <c r="DC11" s="626"/>
      <c r="DD11" s="632">
        <v>47333</v>
      </c>
      <c r="DE11" s="624"/>
      <c r="DF11" s="624"/>
      <c r="DG11" s="624"/>
      <c r="DH11" s="624"/>
      <c r="DI11" s="624"/>
      <c r="DJ11" s="624"/>
      <c r="DK11" s="624"/>
      <c r="DL11" s="624"/>
      <c r="DM11" s="624"/>
      <c r="DN11" s="624"/>
      <c r="DO11" s="624"/>
      <c r="DP11" s="625"/>
      <c r="DQ11" s="632">
        <v>979743</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2426384</v>
      </c>
      <c r="BH12" s="624"/>
      <c r="BI12" s="624"/>
      <c r="BJ12" s="624"/>
      <c r="BK12" s="624"/>
      <c r="BL12" s="624"/>
      <c r="BM12" s="624"/>
      <c r="BN12" s="625"/>
      <c r="BO12" s="626">
        <v>43.9</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307368</v>
      </c>
      <c r="CS12" s="624"/>
      <c r="CT12" s="624"/>
      <c r="CU12" s="624"/>
      <c r="CV12" s="624"/>
      <c r="CW12" s="624"/>
      <c r="CX12" s="624"/>
      <c r="CY12" s="625"/>
      <c r="CZ12" s="626">
        <v>1.4</v>
      </c>
      <c r="DA12" s="626"/>
      <c r="DB12" s="626"/>
      <c r="DC12" s="626"/>
      <c r="DD12" s="632">
        <v>16202</v>
      </c>
      <c r="DE12" s="624"/>
      <c r="DF12" s="624"/>
      <c r="DG12" s="624"/>
      <c r="DH12" s="624"/>
      <c r="DI12" s="624"/>
      <c r="DJ12" s="624"/>
      <c r="DK12" s="624"/>
      <c r="DL12" s="624"/>
      <c r="DM12" s="624"/>
      <c r="DN12" s="624"/>
      <c r="DO12" s="624"/>
      <c r="DP12" s="625"/>
      <c r="DQ12" s="632">
        <v>275900</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90419</v>
      </c>
      <c r="S13" s="624"/>
      <c r="T13" s="624"/>
      <c r="U13" s="624"/>
      <c r="V13" s="624"/>
      <c r="W13" s="624"/>
      <c r="X13" s="624"/>
      <c r="Y13" s="625"/>
      <c r="Z13" s="626">
        <v>0.4</v>
      </c>
      <c r="AA13" s="626"/>
      <c r="AB13" s="626"/>
      <c r="AC13" s="626"/>
      <c r="AD13" s="627">
        <v>90419</v>
      </c>
      <c r="AE13" s="627"/>
      <c r="AF13" s="627"/>
      <c r="AG13" s="627"/>
      <c r="AH13" s="627"/>
      <c r="AI13" s="627"/>
      <c r="AJ13" s="627"/>
      <c r="AK13" s="627"/>
      <c r="AL13" s="628">
        <v>0.7</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2413208</v>
      </c>
      <c r="BH13" s="624"/>
      <c r="BI13" s="624"/>
      <c r="BJ13" s="624"/>
      <c r="BK13" s="624"/>
      <c r="BL13" s="624"/>
      <c r="BM13" s="624"/>
      <c r="BN13" s="625"/>
      <c r="BO13" s="626">
        <v>43.7</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1407210</v>
      </c>
      <c r="CS13" s="624"/>
      <c r="CT13" s="624"/>
      <c r="CU13" s="624"/>
      <c r="CV13" s="624"/>
      <c r="CW13" s="624"/>
      <c r="CX13" s="624"/>
      <c r="CY13" s="625"/>
      <c r="CZ13" s="626">
        <v>6.2</v>
      </c>
      <c r="DA13" s="626"/>
      <c r="DB13" s="626"/>
      <c r="DC13" s="626"/>
      <c r="DD13" s="632">
        <v>974115</v>
      </c>
      <c r="DE13" s="624"/>
      <c r="DF13" s="624"/>
      <c r="DG13" s="624"/>
      <c r="DH13" s="624"/>
      <c r="DI13" s="624"/>
      <c r="DJ13" s="624"/>
      <c r="DK13" s="624"/>
      <c r="DL13" s="624"/>
      <c r="DM13" s="624"/>
      <c r="DN13" s="624"/>
      <c r="DO13" s="624"/>
      <c r="DP13" s="625"/>
      <c r="DQ13" s="632">
        <v>631958</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131363</v>
      </c>
      <c r="BH14" s="624"/>
      <c r="BI14" s="624"/>
      <c r="BJ14" s="624"/>
      <c r="BK14" s="624"/>
      <c r="BL14" s="624"/>
      <c r="BM14" s="624"/>
      <c r="BN14" s="625"/>
      <c r="BO14" s="626">
        <v>2.4</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1150395</v>
      </c>
      <c r="CS14" s="624"/>
      <c r="CT14" s="624"/>
      <c r="CU14" s="624"/>
      <c r="CV14" s="624"/>
      <c r="CW14" s="624"/>
      <c r="CX14" s="624"/>
      <c r="CY14" s="625"/>
      <c r="CZ14" s="626">
        <v>5.0999999999999996</v>
      </c>
      <c r="DA14" s="626"/>
      <c r="DB14" s="626"/>
      <c r="DC14" s="626"/>
      <c r="DD14" s="632">
        <v>76907</v>
      </c>
      <c r="DE14" s="624"/>
      <c r="DF14" s="624"/>
      <c r="DG14" s="624"/>
      <c r="DH14" s="624"/>
      <c r="DI14" s="624"/>
      <c r="DJ14" s="624"/>
      <c r="DK14" s="624"/>
      <c r="DL14" s="624"/>
      <c r="DM14" s="624"/>
      <c r="DN14" s="624"/>
      <c r="DO14" s="624"/>
      <c r="DP14" s="625"/>
      <c r="DQ14" s="632">
        <v>1083184</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15396</v>
      </c>
      <c r="S15" s="624"/>
      <c r="T15" s="624"/>
      <c r="U15" s="624"/>
      <c r="V15" s="624"/>
      <c r="W15" s="624"/>
      <c r="X15" s="624"/>
      <c r="Y15" s="625"/>
      <c r="Z15" s="626">
        <v>0.1</v>
      </c>
      <c r="AA15" s="626"/>
      <c r="AB15" s="626"/>
      <c r="AC15" s="626"/>
      <c r="AD15" s="627">
        <v>15396</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346543</v>
      </c>
      <c r="BH15" s="624"/>
      <c r="BI15" s="624"/>
      <c r="BJ15" s="624"/>
      <c r="BK15" s="624"/>
      <c r="BL15" s="624"/>
      <c r="BM15" s="624"/>
      <c r="BN15" s="625"/>
      <c r="BO15" s="626">
        <v>6.3</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2883136</v>
      </c>
      <c r="CS15" s="624"/>
      <c r="CT15" s="624"/>
      <c r="CU15" s="624"/>
      <c r="CV15" s="624"/>
      <c r="CW15" s="624"/>
      <c r="CX15" s="624"/>
      <c r="CY15" s="625"/>
      <c r="CZ15" s="626">
        <v>12.7</v>
      </c>
      <c r="DA15" s="626"/>
      <c r="DB15" s="626"/>
      <c r="DC15" s="626"/>
      <c r="DD15" s="632">
        <v>568750</v>
      </c>
      <c r="DE15" s="624"/>
      <c r="DF15" s="624"/>
      <c r="DG15" s="624"/>
      <c r="DH15" s="624"/>
      <c r="DI15" s="624"/>
      <c r="DJ15" s="624"/>
      <c r="DK15" s="624"/>
      <c r="DL15" s="624"/>
      <c r="DM15" s="624"/>
      <c r="DN15" s="624"/>
      <c r="DO15" s="624"/>
      <c r="DP15" s="625"/>
      <c r="DQ15" s="632">
        <v>2177783</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7361734</v>
      </c>
      <c r="S16" s="624"/>
      <c r="T16" s="624"/>
      <c r="U16" s="624"/>
      <c r="V16" s="624"/>
      <c r="W16" s="624"/>
      <c r="X16" s="624"/>
      <c r="Y16" s="625"/>
      <c r="Z16" s="626">
        <v>30.8</v>
      </c>
      <c r="AA16" s="626"/>
      <c r="AB16" s="626"/>
      <c r="AC16" s="626"/>
      <c r="AD16" s="627">
        <v>6732111</v>
      </c>
      <c r="AE16" s="627"/>
      <c r="AF16" s="627"/>
      <c r="AG16" s="627"/>
      <c r="AH16" s="627"/>
      <c r="AI16" s="627"/>
      <c r="AJ16" s="627"/>
      <c r="AK16" s="627"/>
      <c r="AL16" s="628">
        <v>48.7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6075</v>
      </c>
      <c r="BH16" s="624"/>
      <c r="BI16" s="624"/>
      <c r="BJ16" s="624"/>
      <c r="BK16" s="624"/>
      <c r="BL16" s="624"/>
      <c r="BM16" s="624"/>
      <c r="BN16" s="625"/>
      <c r="BO16" s="626">
        <v>0.1</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8780</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6732111</v>
      </c>
      <c r="S17" s="624"/>
      <c r="T17" s="624"/>
      <c r="U17" s="624"/>
      <c r="V17" s="624"/>
      <c r="W17" s="624"/>
      <c r="X17" s="624"/>
      <c r="Y17" s="625"/>
      <c r="Z17" s="626">
        <v>28.1</v>
      </c>
      <c r="AA17" s="626"/>
      <c r="AB17" s="626"/>
      <c r="AC17" s="626"/>
      <c r="AD17" s="627">
        <v>6732111</v>
      </c>
      <c r="AE17" s="627"/>
      <c r="AF17" s="627"/>
      <c r="AG17" s="627"/>
      <c r="AH17" s="627"/>
      <c r="AI17" s="627"/>
      <c r="AJ17" s="627"/>
      <c r="AK17" s="627"/>
      <c r="AL17" s="628">
        <v>48.7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2661334</v>
      </c>
      <c r="CS17" s="624"/>
      <c r="CT17" s="624"/>
      <c r="CU17" s="624"/>
      <c r="CV17" s="624"/>
      <c r="CW17" s="624"/>
      <c r="CX17" s="624"/>
      <c r="CY17" s="625"/>
      <c r="CZ17" s="626">
        <v>11.7</v>
      </c>
      <c r="DA17" s="626"/>
      <c r="DB17" s="626"/>
      <c r="DC17" s="626"/>
      <c r="DD17" s="632" t="s">
        <v>107</v>
      </c>
      <c r="DE17" s="624"/>
      <c r="DF17" s="624"/>
      <c r="DG17" s="624"/>
      <c r="DH17" s="624"/>
      <c r="DI17" s="624"/>
      <c r="DJ17" s="624"/>
      <c r="DK17" s="624"/>
      <c r="DL17" s="624"/>
      <c r="DM17" s="624"/>
      <c r="DN17" s="624"/>
      <c r="DO17" s="624"/>
      <c r="DP17" s="625"/>
      <c r="DQ17" s="632">
        <v>2560199</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572160</v>
      </c>
      <c r="S18" s="624"/>
      <c r="T18" s="624"/>
      <c r="U18" s="624"/>
      <c r="V18" s="624"/>
      <c r="W18" s="624"/>
      <c r="X18" s="624"/>
      <c r="Y18" s="625"/>
      <c r="Z18" s="626">
        <v>2.4</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57463</v>
      </c>
      <c r="S19" s="624"/>
      <c r="T19" s="624"/>
      <c r="U19" s="624"/>
      <c r="V19" s="624"/>
      <c r="W19" s="624"/>
      <c r="X19" s="624"/>
      <c r="Y19" s="625"/>
      <c r="Z19" s="626">
        <v>0.2</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14409152</v>
      </c>
      <c r="S20" s="624"/>
      <c r="T20" s="624"/>
      <c r="U20" s="624"/>
      <c r="V20" s="624"/>
      <c r="W20" s="624"/>
      <c r="X20" s="624"/>
      <c r="Y20" s="625"/>
      <c r="Z20" s="626">
        <v>60.2</v>
      </c>
      <c r="AA20" s="626"/>
      <c r="AB20" s="626"/>
      <c r="AC20" s="626"/>
      <c r="AD20" s="627">
        <v>13779529</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22706892</v>
      </c>
      <c r="CS20" s="624"/>
      <c r="CT20" s="624"/>
      <c r="CU20" s="624"/>
      <c r="CV20" s="624"/>
      <c r="CW20" s="624"/>
      <c r="CX20" s="624"/>
      <c r="CY20" s="625"/>
      <c r="CZ20" s="626">
        <v>100</v>
      </c>
      <c r="DA20" s="626"/>
      <c r="DB20" s="626"/>
      <c r="DC20" s="626"/>
      <c r="DD20" s="632">
        <v>2809812</v>
      </c>
      <c r="DE20" s="624"/>
      <c r="DF20" s="624"/>
      <c r="DG20" s="624"/>
      <c r="DH20" s="624"/>
      <c r="DI20" s="624"/>
      <c r="DJ20" s="624"/>
      <c r="DK20" s="624"/>
      <c r="DL20" s="624"/>
      <c r="DM20" s="624"/>
      <c r="DN20" s="624"/>
      <c r="DO20" s="624"/>
      <c r="DP20" s="625"/>
      <c r="DQ20" s="632">
        <v>15876190</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10163</v>
      </c>
      <c r="S21" s="624"/>
      <c r="T21" s="624"/>
      <c r="U21" s="624"/>
      <c r="V21" s="624"/>
      <c r="W21" s="624"/>
      <c r="X21" s="624"/>
      <c r="Y21" s="625"/>
      <c r="Z21" s="626">
        <v>0</v>
      </c>
      <c r="AA21" s="626"/>
      <c r="AB21" s="626"/>
      <c r="AC21" s="626"/>
      <c r="AD21" s="627">
        <v>10163</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119377</v>
      </c>
      <c r="S22" s="624"/>
      <c r="T22" s="624"/>
      <c r="U22" s="624"/>
      <c r="V22" s="624"/>
      <c r="W22" s="624"/>
      <c r="X22" s="624"/>
      <c r="Y22" s="625"/>
      <c r="Z22" s="626">
        <v>0.5</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265972</v>
      </c>
      <c r="S23" s="624"/>
      <c r="T23" s="624"/>
      <c r="U23" s="624"/>
      <c r="V23" s="624"/>
      <c r="W23" s="624"/>
      <c r="X23" s="624"/>
      <c r="Y23" s="625"/>
      <c r="Z23" s="626">
        <v>1.1000000000000001</v>
      </c>
      <c r="AA23" s="626"/>
      <c r="AB23" s="626"/>
      <c r="AC23" s="626"/>
      <c r="AD23" s="627">
        <v>17272</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77488</v>
      </c>
      <c r="S24" s="624"/>
      <c r="T24" s="624"/>
      <c r="U24" s="624"/>
      <c r="V24" s="624"/>
      <c r="W24" s="624"/>
      <c r="X24" s="624"/>
      <c r="Y24" s="625"/>
      <c r="Z24" s="626">
        <v>0.3</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9517301</v>
      </c>
      <c r="CS24" s="613"/>
      <c r="CT24" s="613"/>
      <c r="CU24" s="613"/>
      <c r="CV24" s="613"/>
      <c r="CW24" s="613"/>
      <c r="CX24" s="613"/>
      <c r="CY24" s="614"/>
      <c r="CZ24" s="650">
        <v>41.9</v>
      </c>
      <c r="DA24" s="651"/>
      <c r="DB24" s="651"/>
      <c r="DC24" s="652"/>
      <c r="DD24" s="649">
        <v>7002801</v>
      </c>
      <c r="DE24" s="613"/>
      <c r="DF24" s="613"/>
      <c r="DG24" s="613"/>
      <c r="DH24" s="613"/>
      <c r="DI24" s="613"/>
      <c r="DJ24" s="613"/>
      <c r="DK24" s="614"/>
      <c r="DL24" s="649">
        <v>6978828</v>
      </c>
      <c r="DM24" s="613"/>
      <c r="DN24" s="613"/>
      <c r="DO24" s="613"/>
      <c r="DP24" s="613"/>
      <c r="DQ24" s="613"/>
      <c r="DR24" s="613"/>
      <c r="DS24" s="613"/>
      <c r="DT24" s="613"/>
      <c r="DU24" s="613"/>
      <c r="DV24" s="614"/>
      <c r="DW24" s="617">
        <v>47.3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2046432</v>
      </c>
      <c r="S25" s="624"/>
      <c r="T25" s="624"/>
      <c r="U25" s="624"/>
      <c r="V25" s="624"/>
      <c r="W25" s="624"/>
      <c r="X25" s="624"/>
      <c r="Y25" s="625"/>
      <c r="Z25" s="626">
        <v>8.6</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3804373</v>
      </c>
      <c r="CS25" s="655"/>
      <c r="CT25" s="655"/>
      <c r="CU25" s="655"/>
      <c r="CV25" s="655"/>
      <c r="CW25" s="655"/>
      <c r="CX25" s="655"/>
      <c r="CY25" s="656"/>
      <c r="CZ25" s="657">
        <v>16.8</v>
      </c>
      <c r="DA25" s="658"/>
      <c r="DB25" s="658"/>
      <c r="DC25" s="659"/>
      <c r="DD25" s="632">
        <v>3472240</v>
      </c>
      <c r="DE25" s="655"/>
      <c r="DF25" s="655"/>
      <c r="DG25" s="655"/>
      <c r="DH25" s="655"/>
      <c r="DI25" s="655"/>
      <c r="DJ25" s="655"/>
      <c r="DK25" s="656"/>
      <c r="DL25" s="632">
        <v>3456618</v>
      </c>
      <c r="DM25" s="655"/>
      <c r="DN25" s="655"/>
      <c r="DO25" s="655"/>
      <c r="DP25" s="655"/>
      <c r="DQ25" s="655"/>
      <c r="DR25" s="655"/>
      <c r="DS25" s="655"/>
      <c r="DT25" s="655"/>
      <c r="DU25" s="655"/>
      <c r="DV25" s="656"/>
      <c r="DW25" s="628">
        <v>23.4</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2450025</v>
      </c>
      <c r="CS26" s="624"/>
      <c r="CT26" s="624"/>
      <c r="CU26" s="624"/>
      <c r="CV26" s="624"/>
      <c r="CW26" s="624"/>
      <c r="CX26" s="624"/>
      <c r="CY26" s="625"/>
      <c r="CZ26" s="657">
        <v>10.8</v>
      </c>
      <c r="DA26" s="658"/>
      <c r="DB26" s="658"/>
      <c r="DC26" s="659"/>
      <c r="DD26" s="632">
        <v>2194074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1225613</v>
      </c>
      <c r="S27" s="624"/>
      <c r="T27" s="624"/>
      <c r="U27" s="624"/>
      <c r="V27" s="624"/>
      <c r="W27" s="624"/>
      <c r="X27" s="624"/>
      <c r="Y27" s="625"/>
      <c r="Z27" s="626">
        <v>5.0999999999999996</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5526044</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3051594</v>
      </c>
      <c r="CS27" s="655"/>
      <c r="CT27" s="655"/>
      <c r="CU27" s="655"/>
      <c r="CV27" s="655"/>
      <c r="CW27" s="655"/>
      <c r="CX27" s="655"/>
      <c r="CY27" s="656"/>
      <c r="CZ27" s="657">
        <v>13.4</v>
      </c>
      <c r="DA27" s="658"/>
      <c r="DB27" s="658"/>
      <c r="DC27" s="659"/>
      <c r="DD27" s="632">
        <v>970362</v>
      </c>
      <c r="DE27" s="655"/>
      <c r="DF27" s="655"/>
      <c r="DG27" s="655"/>
      <c r="DH27" s="655"/>
      <c r="DI27" s="655"/>
      <c r="DJ27" s="655"/>
      <c r="DK27" s="656"/>
      <c r="DL27" s="632">
        <v>962011</v>
      </c>
      <c r="DM27" s="655"/>
      <c r="DN27" s="655"/>
      <c r="DO27" s="655"/>
      <c r="DP27" s="655"/>
      <c r="DQ27" s="655"/>
      <c r="DR27" s="655"/>
      <c r="DS27" s="655"/>
      <c r="DT27" s="655"/>
      <c r="DU27" s="655"/>
      <c r="DV27" s="656"/>
      <c r="DW27" s="628">
        <v>6.5</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54670</v>
      </c>
      <c r="S28" s="624"/>
      <c r="T28" s="624"/>
      <c r="U28" s="624"/>
      <c r="V28" s="624"/>
      <c r="W28" s="624"/>
      <c r="X28" s="624"/>
      <c r="Y28" s="625"/>
      <c r="Z28" s="626">
        <v>0.2</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2661334</v>
      </c>
      <c r="CS28" s="624"/>
      <c r="CT28" s="624"/>
      <c r="CU28" s="624"/>
      <c r="CV28" s="624"/>
      <c r="CW28" s="624"/>
      <c r="CX28" s="624"/>
      <c r="CY28" s="625"/>
      <c r="CZ28" s="657">
        <v>11.7</v>
      </c>
      <c r="DA28" s="658"/>
      <c r="DB28" s="658"/>
      <c r="DC28" s="659"/>
      <c r="DD28" s="632">
        <v>2560199</v>
      </c>
      <c r="DE28" s="624"/>
      <c r="DF28" s="624"/>
      <c r="DG28" s="624"/>
      <c r="DH28" s="624"/>
      <c r="DI28" s="624"/>
      <c r="DJ28" s="624"/>
      <c r="DK28" s="625"/>
      <c r="DL28" s="632">
        <v>2560199</v>
      </c>
      <c r="DM28" s="624"/>
      <c r="DN28" s="624"/>
      <c r="DO28" s="624"/>
      <c r="DP28" s="624"/>
      <c r="DQ28" s="624"/>
      <c r="DR28" s="624"/>
      <c r="DS28" s="624"/>
      <c r="DT28" s="624"/>
      <c r="DU28" s="624"/>
      <c r="DV28" s="625"/>
      <c r="DW28" s="628">
        <v>17.3</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6472</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2661334</v>
      </c>
      <c r="CS29" s="655"/>
      <c r="CT29" s="655"/>
      <c r="CU29" s="655"/>
      <c r="CV29" s="655"/>
      <c r="CW29" s="655"/>
      <c r="CX29" s="655"/>
      <c r="CY29" s="656"/>
      <c r="CZ29" s="657">
        <v>11.7</v>
      </c>
      <c r="DA29" s="658"/>
      <c r="DB29" s="658"/>
      <c r="DC29" s="659"/>
      <c r="DD29" s="632">
        <v>2560199</v>
      </c>
      <c r="DE29" s="655"/>
      <c r="DF29" s="655"/>
      <c r="DG29" s="655"/>
      <c r="DH29" s="655"/>
      <c r="DI29" s="655"/>
      <c r="DJ29" s="655"/>
      <c r="DK29" s="656"/>
      <c r="DL29" s="632">
        <v>2560199</v>
      </c>
      <c r="DM29" s="655"/>
      <c r="DN29" s="655"/>
      <c r="DO29" s="655"/>
      <c r="DP29" s="655"/>
      <c r="DQ29" s="655"/>
      <c r="DR29" s="655"/>
      <c r="DS29" s="655"/>
      <c r="DT29" s="655"/>
      <c r="DU29" s="655"/>
      <c r="DV29" s="656"/>
      <c r="DW29" s="628">
        <v>17.3</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779319</v>
      </c>
      <c r="S30" s="624"/>
      <c r="T30" s="624"/>
      <c r="U30" s="624"/>
      <c r="V30" s="624"/>
      <c r="W30" s="624"/>
      <c r="X30" s="624"/>
      <c r="Y30" s="625"/>
      <c r="Z30" s="626">
        <v>3.3</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96.8</v>
      </c>
      <c r="BH30" s="682"/>
      <c r="BI30" s="682"/>
      <c r="BJ30" s="682"/>
      <c r="BK30" s="682"/>
      <c r="BL30" s="682"/>
      <c r="BM30" s="618">
        <v>86.8</v>
      </c>
      <c r="BN30" s="682"/>
      <c r="BO30" s="682"/>
      <c r="BP30" s="682"/>
      <c r="BQ30" s="683"/>
      <c r="BR30" s="681">
        <v>96.5</v>
      </c>
      <c r="BS30" s="682"/>
      <c r="BT30" s="682"/>
      <c r="BU30" s="682"/>
      <c r="BV30" s="682"/>
      <c r="BW30" s="682"/>
      <c r="BX30" s="618">
        <v>85.3</v>
      </c>
      <c r="BY30" s="682"/>
      <c r="BZ30" s="682"/>
      <c r="CA30" s="682"/>
      <c r="CB30" s="683"/>
      <c r="CD30" s="686"/>
      <c r="CE30" s="687"/>
      <c r="CF30" s="637" t="s">
        <v>289</v>
      </c>
      <c r="CG30" s="638"/>
      <c r="CH30" s="638"/>
      <c r="CI30" s="638"/>
      <c r="CJ30" s="638"/>
      <c r="CK30" s="638"/>
      <c r="CL30" s="638"/>
      <c r="CM30" s="638"/>
      <c r="CN30" s="638"/>
      <c r="CO30" s="638"/>
      <c r="CP30" s="638"/>
      <c r="CQ30" s="639"/>
      <c r="CR30" s="623">
        <v>2456710</v>
      </c>
      <c r="CS30" s="624"/>
      <c r="CT30" s="624"/>
      <c r="CU30" s="624"/>
      <c r="CV30" s="624"/>
      <c r="CW30" s="624"/>
      <c r="CX30" s="624"/>
      <c r="CY30" s="625"/>
      <c r="CZ30" s="657">
        <v>10.8</v>
      </c>
      <c r="DA30" s="658"/>
      <c r="DB30" s="658"/>
      <c r="DC30" s="659"/>
      <c r="DD30" s="632">
        <v>2358423</v>
      </c>
      <c r="DE30" s="624"/>
      <c r="DF30" s="624"/>
      <c r="DG30" s="624"/>
      <c r="DH30" s="624"/>
      <c r="DI30" s="624"/>
      <c r="DJ30" s="624"/>
      <c r="DK30" s="625"/>
      <c r="DL30" s="632">
        <v>2358423</v>
      </c>
      <c r="DM30" s="624"/>
      <c r="DN30" s="624"/>
      <c r="DO30" s="624"/>
      <c r="DP30" s="624"/>
      <c r="DQ30" s="624"/>
      <c r="DR30" s="624"/>
      <c r="DS30" s="624"/>
      <c r="DT30" s="624"/>
      <c r="DU30" s="624"/>
      <c r="DV30" s="625"/>
      <c r="DW30" s="628">
        <v>16</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1040848</v>
      </c>
      <c r="S31" s="624"/>
      <c r="T31" s="624"/>
      <c r="U31" s="624"/>
      <c r="V31" s="624"/>
      <c r="W31" s="624"/>
      <c r="X31" s="624"/>
      <c r="Y31" s="625"/>
      <c r="Z31" s="626">
        <v>4.3</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96.4</v>
      </c>
      <c r="BH31" s="655"/>
      <c r="BI31" s="655"/>
      <c r="BJ31" s="655"/>
      <c r="BK31" s="655"/>
      <c r="BL31" s="655"/>
      <c r="BM31" s="629">
        <v>86.4</v>
      </c>
      <c r="BN31" s="679"/>
      <c r="BO31" s="679"/>
      <c r="BP31" s="679"/>
      <c r="BQ31" s="680"/>
      <c r="BR31" s="678">
        <v>96.3</v>
      </c>
      <c r="BS31" s="655"/>
      <c r="BT31" s="655"/>
      <c r="BU31" s="655"/>
      <c r="BV31" s="655"/>
      <c r="BW31" s="655"/>
      <c r="BX31" s="629">
        <v>85.3</v>
      </c>
      <c r="BY31" s="679"/>
      <c r="BZ31" s="679"/>
      <c r="CA31" s="679"/>
      <c r="CB31" s="680"/>
      <c r="CD31" s="686"/>
      <c r="CE31" s="687"/>
      <c r="CF31" s="637" t="s">
        <v>293</v>
      </c>
      <c r="CG31" s="638"/>
      <c r="CH31" s="638"/>
      <c r="CI31" s="638"/>
      <c r="CJ31" s="638"/>
      <c r="CK31" s="638"/>
      <c r="CL31" s="638"/>
      <c r="CM31" s="638"/>
      <c r="CN31" s="638"/>
      <c r="CO31" s="638"/>
      <c r="CP31" s="638"/>
      <c r="CQ31" s="639"/>
      <c r="CR31" s="623">
        <v>204624</v>
      </c>
      <c r="CS31" s="655"/>
      <c r="CT31" s="655"/>
      <c r="CU31" s="655"/>
      <c r="CV31" s="655"/>
      <c r="CW31" s="655"/>
      <c r="CX31" s="655"/>
      <c r="CY31" s="656"/>
      <c r="CZ31" s="657">
        <v>0.9</v>
      </c>
      <c r="DA31" s="658"/>
      <c r="DB31" s="658"/>
      <c r="DC31" s="659"/>
      <c r="DD31" s="632">
        <v>201776</v>
      </c>
      <c r="DE31" s="655"/>
      <c r="DF31" s="655"/>
      <c r="DG31" s="655"/>
      <c r="DH31" s="655"/>
      <c r="DI31" s="655"/>
      <c r="DJ31" s="655"/>
      <c r="DK31" s="656"/>
      <c r="DL31" s="632">
        <v>201776</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990135</v>
      </c>
      <c r="S32" s="624"/>
      <c r="T32" s="624"/>
      <c r="U32" s="624"/>
      <c r="V32" s="624"/>
      <c r="W32" s="624"/>
      <c r="X32" s="624"/>
      <c r="Y32" s="625"/>
      <c r="Z32" s="626">
        <v>4.0999999999999996</v>
      </c>
      <c r="AA32" s="626"/>
      <c r="AB32" s="626"/>
      <c r="AC32" s="626"/>
      <c r="AD32" s="627">
        <v>4770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96.7</v>
      </c>
      <c r="BH32" s="691"/>
      <c r="BI32" s="691"/>
      <c r="BJ32" s="691"/>
      <c r="BK32" s="691"/>
      <c r="BL32" s="691"/>
      <c r="BM32" s="692">
        <v>85.5</v>
      </c>
      <c r="BN32" s="691"/>
      <c r="BO32" s="691"/>
      <c r="BP32" s="691"/>
      <c r="BQ32" s="693"/>
      <c r="BR32" s="690">
        <v>96.3</v>
      </c>
      <c r="BS32" s="691"/>
      <c r="BT32" s="691"/>
      <c r="BU32" s="691"/>
      <c r="BV32" s="691"/>
      <c r="BW32" s="691"/>
      <c r="BX32" s="692">
        <v>83.4</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2908101</v>
      </c>
      <c r="S33" s="624"/>
      <c r="T33" s="624"/>
      <c r="U33" s="624"/>
      <c r="V33" s="624"/>
      <c r="W33" s="624"/>
      <c r="X33" s="624"/>
      <c r="Y33" s="625"/>
      <c r="Z33" s="626">
        <v>12.2</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10370999</v>
      </c>
      <c r="CS33" s="655"/>
      <c r="CT33" s="655"/>
      <c r="CU33" s="655"/>
      <c r="CV33" s="655"/>
      <c r="CW33" s="655"/>
      <c r="CX33" s="655"/>
      <c r="CY33" s="656"/>
      <c r="CZ33" s="657">
        <v>45.7</v>
      </c>
      <c r="DA33" s="658"/>
      <c r="DB33" s="658"/>
      <c r="DC33" s="659"/>
      <c r="DD33" s="632">
        <v>8349276</v>
      </c>
      <c r="DE33" s="655"/>
      <c r="DF33" s="655"/>
      <c r="DG33" s="655"/>
      <c r="DH33" s="655"/>
      <c r="DI33" s="655"/>
      <c r="DJ33" s="655"/>
      <c r="DK33" s="656"/>
      <c r="DL33" s="632">
        <v>6180226</v>
      </c>
      <c r="DM33" s="655"/>
      <c r="DN33" s="655"/>
      <c r="DO33" s="655"/>
      <c r="DP33" s="655"/>
      <c r="DQ33" s="655"/>
      <c r="DR33" s="655"/>
      <c r="DS33" s="655"/>
      <c r="DT33" s="655"/>
      <c r="DU33" s="655"/>
      <c r="DV33" s="656"/>
      <c r="DW33" s="628">
        <v>41.9</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2823791</v>
      </c>
      <c r="CS34" s="624"/>
      <c r="CT34" s="624"/>
      <c r="CU34" s="624"/>
      <c r="CV34" s="624"/>
      <c r="CW34" s="624"/>
      <c r="CX34" s="624"/>
      <c r="CY34" s="625"/>
      <c r="CZ34" s="657">
        <v>12.4</v>
      </c>
      <c r="DA34" s="658"/>
      <c r="DB34" s="658"/>
      <c r="DC34" s="659"/>
      <c r="DD34" s="632">
        <v>2243947</v>
      </c>
      <c r="DE34" s="624"/>
      <c r="DF34" s="624"/>
      <c r="DG34" s="624"/>
      <c r="DH34" s="624"/>
      <c r="DI34" s="624"/>
      <c r="DJ34" s="624"/>
      <c r="DK34" s="625"/>
      <c r="DL34" s="632">
        <v>1783119</v>
      </c>
      <c r="DM34" s="624"/>
      <c r="DN34" s="624"/>
      <c r="DO34" s="624"/>
      <c r="DP34" s="624"/>
      <c r="DQ34" s="624"/>
      <c r="DR34" s="624"/>
      <c r="DS34" s="624"/>
      <c r="DT34" s="624"/>
      <c r="DU34" s="624"/>
      <c r="DV34" s="625"/>
      <c r="DW34" s="628">
        <v>12.1</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952601</v>
      </c>
      <c r="S35" s="624"/>
      <c r="T35" s="624"/>
      <c r="U35" s="624"/>
      <c r="V35" s="624"/>
      <c r="W35" s="624"/>
      <c r="X35" s="624"/>
      <c r="Y35" s="625"/>
      <c r="Z35" s="626">
        <v>4</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2427601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429579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187251</v>
      </c>
      <c r="CS35" s="655"/>
      <c r="CT35" s="655"/>
      <c r="CU35" s="655"/>
      <c r="CV35" s="655"/>
      <c r="CW35" s="655"/>
      <c r="CX35" s="655"/>
      <c r="CY35" s="656"/>
      <c r="CZ35" s="657">
        <v>0.8</v>
      </c>
      <c r="DA35" s="658"/>
      <c r="DB35" s="658"/>
      <c r="DC35" s="659"/>
      <c r="DD35" s="632">
        <v>184392</v>
      </c>
      <c r="DE35" s="655"/>
      <c r="DF35" s="655"/>
      <c r="DG35" s="655"/>
      <c r="DH35" s="655"/>
      <c r="DI35" s="655"/>
      <c r="DJ35" s="655"/>
      <c r="DK35" s="656"/>
      <c r="DL35" s="632">
        <v>184392</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23933742</v>
      </c>
      <c r="S36" s="696"/>
      <c r="T36" s="696"/>
      <c r="U36" s="696"/>
      <c r="V36" s="696"/>
      <c r="W36" s="696"/>
      <c r="X36" s="696"/>
      <c r="Y36" s="697"/>
      <c r="Z36" s="698">
        <v>100</v>
      </c>
      <c r="AA36" s="698"/>
      <c r="AB36" s="698"/>
      <c r="AC36" s="698"/>
      <c r="AD36" s="699">
        <v>13811734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212395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268561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4343982</v>
      </c>
      <c r="CS36" s="624"/>
      <c r="CT36" s="624"/>
      <c r="CU36" s="624"/>
      <c r="CV36" s="624"/>
      <c r="CW36" s="624"/>
      <c r="CX36" s="624"/>
      <c r="CY36" s="625"/>
      <c r="CZ36" s="657">
        <v>19.100000000000001</v>
      </c>
      <c r="DA36" s="658"/>
      <c r="DB36" s="658"/>
      <c r="DC36" s="659"/>
      <c r="DD36" s="632">
        <v>3494580</v>
      </c>
      <c r="DE36" s="624"/>
      <c r="DF36" s="624"/>
      <c r="DG36" s="624"/>
      <c r="DH36" s="624"/>
      <c r="DI36" s="624"/>
      <c r="DJ36" s="624"/>
      <c r="DK36" s="625"/>
      <c r="DL36" s="632">
        <v>2642305</v>
      </c>
      <c r="DM36" s="624"/>
      <c r="DN36" s="624"/>
      <c r="DO36" s="624"/>
      <c r="DP36" s="624"/>
      <c r="DQ36" s="624"/>
      <c r="DR36" s="624"/>
      <c r="DS36" s="624"/>
      <c r="DT36" s="624"/>
      <c r="DU36" s="624"/>
      <c r="DV36" s="625"/>
      <c r="DW36" s="628">
        <v>17.899999999999999</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203815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10856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1631678</v>
      </c>
      <c r="CS37" s="655"/>
      <c r="CT37" s="655"/>
      <c r="CU37" s="655"/>
      <c r="CV37" s="655"/>
      <c r="CW37" s="655"/>
      <c r="CX37" s="655"/>
      <c r="CY37" s="656"/>
      <c r="CZ37" s="657">
        <v>7.2</v>
      </c>
      <c r="DA37" s="658"/>
      <c r="DB37" s="658"/>
      <c r="DC37" s="659"/>
      <c r="DD37" s="632">
        <v>1629349</v>
      </c>
      <c r="DE37" s="655"/>
      <c r="DF37" s="655"/>
      <c r="DG37" s="655"/>
      <c r="DH37" s="655"/>
      <c r="DI37" s="655"/>
      <c r="DJ37" s="655"/>
      <c r="DK37" s="656"/>
      <c r="DL37" s="632">
        <v>1613954</v>
      </c>
      <c r="DM37" s="655"/>
      <c r="DN37" s="655"/>
      <c r="DO37" s="655"/>
      <c r="DP37" s="655"/>
      <c r="DQ37" s="655"/>
      <c r="DR37" s="655"/>
      <c r="DS37" s="655"/>
      <c r="DT37" s="655"/>
      <c r="DU37" s="655"/>
      <c r="DV37" s="656"/>
      <c r="DW37" s="628">
        <v>10.9</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95453</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19423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2128333</v>
      </c>
      <c r="CS38" s="624"/>
      <c r="CT38" s="624"/>
      <c r="CU38" s="624"/>
      <c r="CV38" s="624"/>
      <c r="CW38" s="624"/>
      <c r="CX38" s="624"/>
      <c r="CY38" s="625"/>
      <c r="CZ38" s="657">
        <v>9.4</v>
      </c>
      <c r="DA38" s="658"/>
      <c r="DB38" s="658"/>
      <c r="DC38" s="659"/>
      <c r="DD38" s="632">
        <v>1693145</v>
      </c>
      <c r="DE38" s="624"/>
      <c r="DF38" s="624"/>
      <c r="DG38" s="624"/>
      <c r="DH38" s="624"/>
      <c r="DI38" s="624"/>
      <c r="DJ38" s="624"/>
      <c r="DK38" s="625"/>
      <c r="DL38" s="632">
        <v>1565810</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96</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771049</v>
      </c>
      <c r="CS39" s="655"/>
      <c r="CT39" s="655"/>
      <c r="CU39" s="655"/>
      <c r="CV39" s="655"/>
      <c r="CW39" s="655"/>
      <c r="CX39" s="655"/>
      <c r="CY39" s="656"/>
      <c r="CZ39" s="657">
        <v>3.4</v>
      </c>
      <c r="DA39" s="658"/>
      <c r="DB39" s="658"/>
      <c r="DC39" s="659"/>
      <c r="DD39" s="632">
        <v>709769</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653061</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116593</v>
      </c>
      <c r="CS40" s="624"/>
      <c r="CT40" s="624"/>
      <c r="CU40" s="624"/>
      <c r="CV40" s="624"/>
      <c r="CW40" s="624"/>
      <c r="CX40" s="624"/>
      <c r="CY40" s="625"/>
      <c r="CZ40" s="657">
        <v>0.5</v>
      </c>
      <c r="DA40" s="658"/>
      <c r="DB40" s="658"/>
      <c r="DC40" s="659"/>
      <c r="DD40" s="632">
        <v>23443</v>
      </c>
      <c r="DE40" s="624"/>
      <c r="DF40" s="624"/>
      <c r="DG40" s="624"/>
      <c r="DH40" s="624"/>
      <c r="DI40" s="624"/>
      <c r="DJ40" s="624"/>
      <c r="DK40" s="625"/>
      <c r="DL40" s="632">
        <v>4600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1262877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267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2818592</v>
      </c>
      <c r="CS42" s="624"/>
      <c r="CT42" s="624"/>
      <c r="CU42" s="624"/>
      <c r="CV42" s="624"/>
      <c r="CW42" s="624"/>
      <c r="CX42" s="624"/>
      <c r="CY42" s="625"/>
      <c r="CZ42" s="657">
        <v>12.4</v>
      </c>
      <c r="DA42" s="706"/>
      <c r="DB42" s="706"/>
      <c r="DC42" s="707"/>
      <c r="DD42" s="632">
        <v>524113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73260</v>
      </c>
      <c r="CS43" s="655"/>
      <c r="CT43" s="655"/>
      <c r="CU43" s="655"/>
      <c r="CV43" s="655"/>
      <c r="CW43" s="655"/>
      <c r="CX43" s="655"/>
      <c r="CY43" s="656"/>
      <c r="CZ43" s="657">
        <v>0.3</v>
      </c>
      <c r="DA43" s="658"/>
      <c r="DB43" s="658"/>
      <c r="DC43" s="659"/>
      <c r="DD43" s="632">
        <v>73260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2809812</v>
      </c>
      <c r="CS44" s="624"/>
      <c r="CT44" s="624"/>
      <c r="CU44" s="624"/>
      <c r="CV44" s="624"/>
      <c r="CW44" s="624"/>
      <c r="CX44" s="624"/>
      <c r="CY44" s="625"/>
      <c r="CZ44" s="657">
        <v>12.4</v>
      </c>
      <c r="DA44" s="706"/>
      <c r="DB44" s="706"/>
      <c r="DC44" s="707"/>
      <c r="DD44" s="632">
        <v>524113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641636</v>
      </c>
      <c r="CS45" s="655"/>
      <c r="CT45" s="655"/>
      <c r="CU45" s="655"/>
      <c r="CV45" s="655"/>
      <c r="CW45" s="655"/>
      <c r="CX45" s="655"/>
      <c r="CY45" s="656"/>
      <c r="CZ45" s="657">
        <v>2.8</v>
      </c>
      <c r="DA45" s="658"/>
      <c r="DB45" s="658"/>
      <c r="DC45" s="659"/>
      <c r="DD45" s="632">
        <v>59683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2127637</v>
      </c>
      <c r="CS46" s="624"/>
      <c r="CT46" s="624"/>
      <c r="CU46" s="624"/>
      <c r="CV46" s="624"/>
      <c r="CW46" s="624"/>
      <c r="CX46" s="624"/>
      <c r="CY46" s="625"/>
      <c r="CZ46" s="657">
        <v>9.4</v>
      </c>
      <c r="DA46" s="706"/>
      <c r="DB46" s="706"/>
      <c r="DC46" s="707"/>
      <c r="DD46" s="632">
        <v>446091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8780</v>
      </c>
      <c r="CS47" s="655"/>
      <c r="CT47" s="655"/>
      <c r="CU47" s="655"/>
      <c r="CV47" s="655"/>
      <c r="CW47" s="655"/>
      <c r="CX47" s="655"/>
      <c r="CY47" s="656"/>
      <c r="CZ47" s="657">
        <v>0</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22706892</v>
      </c>
      <c r="CS49" s="691"/>
      <c r="CT49" s="691"/>
      <c r="CU49" s="691"/>
      <c r="CV49" s="691"/>
      <c r="CW49" s="691"/>
      <c r="CX49" s="691"/>
      <c r="CY49" s="718"/>
      <c r="CZ49" s="719">
        <v>100</v>
      </c>
      <c r="DA49" s="720"/>
      <c r="DB49" s="720"/>
      <c r="DC49" s="721"/>
      <c r="DD49" s="722">
        <v>15876190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23796</v>
      </c>
      <c r="R7" s="753"/>
      <c r="S7" s="753"/>
      <c r="T7" s="753"/>
      <c r="U7" s="753"/>
      <c r="V7" s="753">
        <v>22570</v>
      </c>
      <c r="W7" s="753"/>
      <c r="X7" s="753"/>
      <c r="Y7" s="753"/>
      <c r="Z7" s="753"/>
      <c r="AA7" s="753">
        <v>1227</v>
      </c>
      <c r="AB7" s="753"/>
      <c r="AC7" s="753"/>
      <c r="AD7" s="753"/>
      <c r="AE7" s="754"/>
      <c r="AF7" s="755">
        <v>767</v>
      </c>
      <c r="AG7" s="756"/>
      <c r="AH7" s="756"/>
      <c r="AI7" s="756"/>
      <c r="AJ7" s="757"/>
      <c r="AK7" s="792">
        <v>779</v>
      </c>
      <c r="AL7" s="793"/>
      <c r="AM7" s="793"/>
      <c r="AN7" s="793"/>
      <c r="AO7" s="793"/>
      <c r="AP7" s="793">
        <v>20106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208</v>
      </c>
      <c r="CI7" s="790"/>
      <c r="CJ7" s="790"/>
      <c r="CK7" s="790"/>
      <c r="CL7" s="791"/>
      <c r="CM7" s="789">
        <v>3028</v>
      </c>
      <c r="CN7" s="790"/>
      <c r="CO7" s="790"/>
      <c r="CP7" s="790"/>
      <c r="CQ7" s="791"/>
      <c r="CR7" s="789">
        <v>1403</v>
      </c>
      <c r="CS7" s="790"/>
      <c r="CT7" s="790"/>
      <c r="CU7" s="790"/>
      <c r="CV7" s="791"/>
      <c r="CW7" s="789">
        <v>299</v>
      </c>
      <c r="CX7" s="790"/>
      <c r="CY7" s="790"/>
      <c r="CZ7" s="790"/>
      <c r="DA7" s="791"/>
      <c r="DB7" s="789">
        <v>260</v>
      </c>
      <c r="DC7" s="790"/>
      <c r="DD7" s="790"/>
      <c r="DE7" s="790"/>
      <c r="DF7" s="791"/>
      <c r="DG7" s="789" t="s">
        <v>480</v>
      </c>
      <c r="DH7" s="790"/>
      <c r="DI7" s="790"/>
      <c r="DJ7" s="790"/>
      <c r="DK7" s="791"/>
      <c r="DL7" s="789" t="s">
        <v>480</v>
      </c>
      <c r="DM7" s="790"/>
      <c r="DN7" s="790"/>
      <c r="DO7" s="790"/>
      <c r="DP7" s="791"/>
      <c r="DQ7" s="789" t="s">
        <v>480</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137</v>
      </c>
      <c r="R8" s="777"/>
      <c r="S8" s="777"/>
      <c r="T8" s="777"/>
      <c r="U8" s="777"/>
      <c r="V8" s="777">
        <v>137</v>
      </c>
      <c r="W8" s="777"/>
      <c r="X8" s="777"/>
      <c r="Y8" s="777"/>
      <c r="Z8" s="777"/>
      <c r="AA8" s="777" t="s">
        <v>480</v>
      </c>
      <c r="AB8" s="777"/>
      <c r="AC8" s="777"/>
      <c r="AD8" s="777"/>
      <c r="AE8" s="778"/>
      <c r="AF8" s="779" t="s">
        <v>107</v>
      </c>
      <c r="AG8" s="780"/>
      <c r="AH8" s="780"/>
      <c r="AI8" s="780"/>
      <c r="AJ8" s="781"/>
      <c r="AK8" s="782" t="s">
        <v>480</v>
      </c>
      <c r="AL8" s="783"/>
      <c r="AM8" s="783"/>
      <c r="AN8" s="783"/>
      <c r="AO8" s="783"/>
      <c r="AP8" s="783">
        <v>260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240</v>
      </c>
      <c r="R9" s="777"/>
      <c r="S9" s="777"/>
      <c r="T9" s="777"/>
      <c r="U9" s="777"/>
      <c r="V9" s="777">
        <v>162</v>
      </c>
      <c r="W9" s="777"/>
      <c r="X9" s="777"/>
      <c r="Y9" s="777"/>
      <c r="Z9" s="777"/>
      <c r="AA9" s="777">
        <v>79</v>
      </c>
      <c r="AB9" s="777"/>
      <c r="AC9" s="777"/>
      <c r="AD9" s="777"/>
      <c r="AE9" s="778"/>
      <c r="AF9" s="779">
        <v>79</v>
      </c>
      <c r="AG9" s="780"/>
      <c r="AH9" s="780"/>
      <c r="AI9" s="780"/>
      <c r="AJ9" s="781"/>
      <c r="AK9" s="782">
        <v>95</v>
      </c>
      <c r="AL9" s="783"/>
      <c r="AM9" s="783"/>
      <c r="AN9" s="783"/>
      <c r="AO9" s="783"/>
      <c r="AP9" s="783">
        <v>752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24079</v>
      </c>
      <c r="R23" s="812"/>
      <c r="S23" s="812"/>
      <c r="T23" s="812"/>
      <c r="U23" s="812"/>
      <c r="V23" s="812">
        <v>22773</v>
      </c>
      <c r="W23" s="812"/>
      <c r="X23" s="812"/>
      <c r="Y23" s="812"/>
      <c r="Z23" s="812"/>
      <c r="AA23" s="812">
        <v>1306</v>
      </c>
      <c r="AB23" s="812"/>
      <c r="AC23" s="812"/>
      <c r="AD23" s="812"/>
      <c r="AE23" s="813"/>
      <c r="AF23" s="814">
        <v>845</v>
      </c>
      <c r="AG23" s="812"/>
      <c r="AH23" s="812"/>
      <c r="AI23" s="812"/>
      <c r="AJ23" s="815"/>
      <c r="AK23" s="816"/>
      <c r="AL23" s="817"/>
      <c r="AM23" s="817"/>
      <c r="AN23" s="817"/>
      <c r="AO23" s="817"/>
      <c r="AP23" s="812">
        <v>21118</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9623</v>
      </c>
      <c r="R28" s="841"/>
      <c r="S28" s="841"/>
      <c r="T28" s="841"/>
      <c r="U28" s="841"/>
      <c r="V28" s="841">
        <v>9193</v>
      </c>
      <c r="W28" s="841"/>
      <c r="X28" s="841"/>
      <c r="Y28" s="841"/>
      <c r="Z28" s="841"/>
      <c r="AA28" s="841">
        <v>430</v>
      </c>
      <c r="AB28" s="841"/>
      <c r="AC28" s="841"/>
      <c r="AD28" s="841"/>
      <c r="AE28" s="842"/>
      <c r="AF28" s="843">
        <v>430</v>
      </c>
      <c r="AG28" s="841"/>
      <c r="AH28" s="841"/>
      <c r="AI28" s="841"/>
      <c r="AJ28" s="844"/>
      <c r="AK28" s="845">
        <v>597</v>
      </c>
      <c r="AL28" s="836"/>
      <c r="AM28" s="836"/>
      <c r="AN28" s="836"/>
      <c r="AO28" s="836"/>
      <c r="AP28" s="836" t="s">
        <v>480</v>
      </c>
      <c r="AQ28" s="836"/>
      <c r="AR28" s="836"/>
      <c r="AS28" s="836"/>
      <c r="AT28" s="836"/>
      <c r="AU28" s="836" t="s">
        <v>480</v>
      </c>
      <c r="AV28" s="836"/>
      <c r="AW28" s="836"/>
      <c r="AX28" s="836"/>
      <c r="AY28" s="836"/>
      <c r="AZ28" s="837" t="s">
        <v>541</v>
      </c>
      <c r="BA28" s="837"/>
      <c r="BB28" s="837"/>
      <c r="BC28" s="837"/>
      <c r="BD28" s="837"/>
      <c r="BE28" s="838" t="s">
        <v>541</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148</v>
      </c>
      <c r="R29" s="777"/>
      <c r="S29" s="777"/>
      <c r="T29" s="777"/>
      <c r="U29" s="777"/>
      <c r="V29" s="777">
        <v>135</v>
      </c>
      <c r="W29" s="777"/>
      <c r="X29" s="777"/>
      <c r="Y29" s="777"/>
      <c r="Z29" s="777"/>
      <c r="AA29" s="777">
        <v>13</v>
      </c>
      <c r="AB29" s="777"/>
      <c r="AC29" s="777"/>
      <c r="AD29" s="777"/>
      <c r="AE29" s="778"/>
      <c r="AF29" s="779">
        <v>13</v>
      </c>
      <c r="AG29" s="780"/>
      <c r="AH29" s="780"/>
      <c r="AI29" s="780"/>
      <c r="AJ29" s="781"/>
      <c r="AK29" s="848" t="s">
        <v>480</v>
      </c>
      <c r="AL29" s="849"/>
      <c r="AM29" s="849"/>
      <c r="AN29" s="849"/>
      <c r="AO29" s="849"/>
      <c r="AP29" s="849" t="s">
        <v>480</v>
      </c>
      <c r="AQ29" s="849"/>
      <c r="AR29" s="849"/>
      <c r="AS29" s="849"/>
      <c r="AT29" s="849"/>
      <c r="AU29" s="849" t="s">
        <v>480</v>
      </c>
      <c r="AV29" s="849"/>
      <c r="AW29" s="849"/>
      <c r="AX29" s="849"/>
      <c r="AY29" s="849"/>
      <c r="AZ29" s="850" t="s">
        <v>541</v>
      </c>
      <c r="BA29" s="850"/>
      <c r="BB29" s="850"/>
      <c r="BC29" s="850"/>
      <c r="BD29" s="850"/>
      <c r="BE29" s="846" t="s">
        <v>541</v>
      </c>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4583</v>
      </c>
      <c r="R30" s="777"/>
      <c r="S30" s="777"/>
      <c r="T30" s="777"/>
      <c r="U30" s="777"/>
      <c r="V30" s="777">
        <v>4366</v>
      </c>
      <c r="W30" s="777"/>
      <c r="X30" s="777"/>
      <c r="Y30" s="777"/>
      <c r="Z30" s="777"/>
      <c r="AA30" s="777">
        <v>217</v>
      </c>
      <c r="AB30" s="777"/>
      <c r="AC30" s="777"/>
      <c r="AD30" s="777"/>
      <c r="AE30" s="778"/>
      <c r="AF30" s="779">
        <v>217</v>
      </c>
      <c r="AG30" s="780"/>
      <c r="AH30" s="780"/>
      <c r="AI30" s="780"/>
      <c r="AJ30" s="781"/>
      <c r="AK30" s="848">
        <v>634</v>
      </c>
      <c r="AL30" s="849"/>
      <c r="AM30" s="849"/>
      <c r="AN30" s="849"/>
      <c r="AO30" s="849"/>
      <c r="AP30" s="849" t="s">
        <v>480</v>
      </c>
      <c r="AQ30" s="849"/>
      <c r="AR30" s="849"/>
      <c r="AS30" s="849"/>
      <c r="AT30" s="849"/>
      <c r="AU30" s="849" t="s">
        <v>480</v>
      </c>
      <c r="AV30" s="849"/>
      <c r="AW30" s="849"/>
      <c r="AX30" s="849"/>
      <c r="AY30" s="849"/>
      <c r="AZ30" s="850" t="s">
        <v>541</v>
      </c>
      <c r="BA30" s="850"/>
      <c r="BB30" s="850"/>
      <c r="BC30" s="850"/>
      <c r="BD30" s="850"/>
      <c r="BE30" s="846" t="s">
        <v>541</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423</v>
      </c>
      <c r="R31" s="777"/>
      <c r="S31" s="777"/>
      <c r="T31" s="777"/>
      <c r="U31" s="777"/>
      <c r="V31" s="777">
        <v>420</v>
      </c>
      <c r="W31" s="777"/>
      <c r="X31" s="777"/>
      <c r="Y31" s="777"/>
      <c r="Z31" s="777"/>
      <c r="AA31" s="777">
        <v>3</v>
      </c>
      <c r="AB31" s="777"/>
      <c r="AC31" s="777"/>
      <c r="AD31" s="777"/>
      <c r="AE31" s="778"/>
      <c r="AF31" s="779">
        <v>3</v>
      </c>
      <c r="AG31" s="780"/>
      <c r="AH31" s="780"/>
      <c r="AI31" s="780"/>
      <c r="AJ31" s="781"/>
      <c r="AK31" s="848">
        <v>132</v>
      </c>
      <c r="AL31" s="849"/>
      <c r="AM31" s="849"/>
      <c r="AN31" s="849"/>
      <c r="AO31" s="849"/>
      <c r="AP31" s="849" t="s">
        <v>480</v>
      </c>
      <c r="AQ31" s="849"/>
      <c r="AR31" s="849"/>
      <c r="AS31" s="849"/>
      <c r="AT31" s="849"/>
      <c r="AU31" s="849" t="s">
        <v>480</v>
      </c>
      <c r="AV31" s="849"/>
      <c r="AW31" s="849"/>
      <c r="AX31" s="849"/>
      <c r="AY31" s="849"/>
      <c r="AZ31" s="850" t="s">
        <v>541</v>
      </c>
      <c r="BA31" s="850"/>
      <c r="BB31" s="850"/>
      <c r="BC31" s="850"/>
      <c r="BD31" s="850"/>
      <c r="BE31" s="846" t="s">
        <v>541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424</v>
      </c>
      <c r="R32" s="777"/>
      <c r="S32" s="777"/>
      <c r="T32" s="777"/>
      <c r="U32" s="777"/>
      <c r="V32" s="777">
        <v>396</v>
      </c>
      <c r="W32" s="777"/>
      <c r="X32" s="777"/>
      <c r="Y32" s="777"/>
      <c r="Z32" s="777"/>
      <c r="AA32" s="777">
        <v>28</v>
      </c>
      <c r="AB32" s="777"/>
      <c r="AC32" s="777"/>
      <c r="AD32" s="777"/>
      <c r="AE32" s="778"/>
      <c r="AF32" s="779">
        <v>1429</v>
      </c>
      <c r="AG32" s="780"/>
      <c r="AH32" s="780"/>
      <c r="AI32" s="780"/>
      <c r="AJ32" s="781"/>
      <c r="AK32" s="848">
        <v>113</v>
      </c>
      <c r="AL32" s="849"/>
      <c r="AM32" s="849"/>
      <c r="AN32" s="849"/>
      <c r="AO32" s="849"/>
      <c r="AP32" s="849">
        <v>3086</v>
      </c>
      <c r="AQ32" s="849"/>
      <c r="AR32" s="849"/>
      <c r="AS32" s="849"/>
      <c r="AT32" s="849"/>
      <c r="AU32" s="849">
        <v>3086</v>
      </c>
      <c r="AV32" s="849"/>
      <c r="AW32" s="849"/>
      <c r="AX32" s="849"/>
      <c r="AY32" s="849"/>
      <c r="AZ32" s="850" t="s">
        <v>480</v>
      </c>
      <c r="BA32" s="850"/>
      <c r="BB32" s="850"/>
      <c r="BC32" s="850"/>
      <c r="BD32" s="850"/>
      <c r="BE32" s="846" t="s">
        <v>542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280</v>
      </c>
      <c r="R33" s="777"/>
      <c r="S33" s="777"/>
      <c r="T33" s="777"/>
      <c r="U33" s="777"/>
      <c r="V33" s="777">
        <v>275</v>
      </c>
      <c r="W33" s="777"/>
      <c r="X33" s="777"/>
      <c r="Y33" s="777"/>
      <c r="Z33" s="777"/>
      <c r="AA33" s="777">
        <v>5</v>
      </c>
      <c r="AB33" s="777"/>
      <c r="AC33" s="777"/>
      <c r="AD33" s="777"/>
      <c r="AE33" s="778"/>
      <c r="AF33" s="779">
        <v>5</v>
      </c>
      <c r="AG33" s="780"/>
      <c r="AH33" s="780"/>
      <c r="AI33" s="780"/>
      <c r="AJ33" s="781"/>
      <c r="AK33" s="848">
        <v>212</v>
      </c>
      <c r="AL33" s="849"/>
      <c r="AM33" s="849"/>
      <c r="AN33" s="849"/>
      <c r="AO33" s="849"/>
      <c r="AP33" s="849">
        <v>2613</v>
      </c>
      <c r="AQ33" s="849"/>
      <c r="AR33" s="849"/>
      <c r="AS33" s="849"/>
      <c r="AT33" s="849"/>
      <c r="AU33" s="849">
        <v>2613</v>
      </c>
      <c r="AV33" s="849"/>
      <c r="AW33" s="849"/>
      <c r="AX33" s="849"/>
      <c r="AY33" s="849"/>
      <c r="AZ33" s="850" t="s">
        <v>480</v>
      </c>
      <c r="BA33" s="850"/>
      <c r="BB33" s="850"/>
      <c r="BC33" s="850"/>
      <c r="BD33" s="850"/>
      <c r="BE33" s="846" t="s">
        <v>543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2096</v>
      </c>
      <c r="AG63" s="860"/>
      <c r="AH63" s="860"/>
      <c r="AI63" s="860"/>
      <c r="AJ63" s="861"/>
      <c r="AK63" s="862"/>
      <c r="AL63" s="857"/>
      <c r="AM63" s="857"/>
      <c r="AN63" s="857"/>
      <c r="AO63" s="857"/>
      <c r="AP63" s="860">
        <v>5700</v>
      </c>
      <c r="AQ63" s="860"/>
      <c r="AR63" s="860"/>
      <c r="AS63" s="860"/>
      <c r="AT63" s="860"/>
      <c r="AU63" s="860">
        <v>5700</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480</v>
      </c>
      <c r="AQ68" s="884"/>
      <c r="AR68" s="884"/>
      <c r="AS68" s="884"/>
      <c r="AT68" s="884"/>
      <c r="AU68" s="884" t="s">
        <v>480</v>
      </c>
      <c r="AV68" s="884"/>
      <c r="AW68" s="884"/>
      <c r="AX68" s="884"/>
      <c r="AY68" s="884"/>
      <c r="AZ68" s="885" t="s">
        <v>541</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480</v>
      </c>
      <c r="AL69" s="849"/>
      <c r="AM69" s="849"/>
      <c r="AN69" s="849"/>
      <c r="AO69" s="849"/>
      <c r="AP69" s="849" t="s">
        <v>480</v>
      </c>
      <c r="AQ69" s="849"/>
      <c r="AR69" s="849"/>
      <c r="AS69" s="849"/>
      <c r="AT69" s="849"/>
      <c r="AU69" s="849" t="s">
        <v>480</v>
      </c>
      <c r="AV69" s="849"/>
      <c r="AW69" s="849"/>
      <c r="AX69" s="849"/>
      <c r="AY69" s="849"/>
      <c r="AZ69" s="895" t="s">
        <v>541</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480</v>
      </c>
      <c r="AQ70" s="849"/>
      <c r="AR70" s="849"/>
      <c r="AS70" s="849"/>
      <c r="AT70" s="849"/>
      <c r="AU70" s="849" t="s">
        <v>480</v>
      </c>
      <c r="AV70" s="849"/>
      <c r="AW70" s="849"/>
      <c r="AX70" s="849"/>
      <c r="AY70" s="849"/>
      <c r="AZ70" s="895" t="s">
        <v>541</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480</v>
      </c>
      <c r="AL71" s="849"/>
      <c r="AM71" s="849"/>
      <c r="AN71" s="849"/>
      <c r="AO71" s="849"/>
      <c r="AP71" s="849" t="s">
        <v>480</v>
      </c>
      <c r="AQ71" s="849"/>
      <c r="AR71" s="849"/>
      <c r="AS71" s="849"/>
      <c r="AT71" s="849"/>
      <c r="AU71" s="849" t="s">
        <v>480</v>
      </c>
      <c r="AV71" s="849"/>
      <c r="AW71" s="849"/>
      <c r="AX71" s="849"/>
      <c r="AY71" s="849"/>
      <c r="AZ71" s="895" t="s">
        <v>541</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480</v>
      </c>
      <c r="AQ72" s="849"/>
      <c r="AR72" s="849"/>
      <c r="AS72" s="849"/>
      <c r="AT72" s="849"/>
      <c r="AU72" s="849" t="s">
        <v>480</v>
      </c>
      <c r="AV72" s="849"/>
      <c r="AW72" s="849"/>
      <c r="AX72" s="849"/>
      <c r="AY72" s="849"/>
      <c r="AZ72" s="895" t="s">
        <v>541</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480</v>
      </c>
      <c r="AQ73" s="849"/>
      <c r="AR73" s="849"/>
      <c r="AS73" s="849"/>
      <c r="AT73" s="849"/>
      <c r="AU73" s="849" t="s">
        <v>480</v>
      </c>
      <c r="AV73" s="849"/>
      <c r="AW73" s="849"/>
      <c r="AX73" s="849"/>
      <c r="AY73" s="849"/>
      <c r="AZ73" s="895" t="s">
        <v>541</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5349</v>
      </c>
      <c r="R74" s="849"/>
      <c r="S74" s="849"/>
      <c r="T74" s="849"/>
      <c r="U74" s="849"/>
      <c r="V74" s="849">
        <v>5161</v>
      </c>
      <c r="W74" s="849"/>
      <c r="X74" s="849"/>
      <c r="Y74" s="849"/>
      <c r="Z74" s="849"/>
      <c r="AA74" s="849">
        <v>188</v>
      </c>
      <c r="AB74" s="849"/>
      <c r="AC74" s="849"/>
      <c r="AD74" s="849"/>
      <c r="AE74" s="849"/>
      <c r="AF74" s="849">
        <v>142</v>
      </c>
      <c r="AG74" s="849"/>
      <c r="AH74" s="849"/>
      <c r="AI74" s="849"/>
      <c r="AJ74" s="849"/>
      <c r="AK74" s="897" t="s">
        <v>480</v>
      </c>
      <c r="AL74" s="898"/>
      <c r="AM74" s="898"/>
      <c r="AN74" s="898"/>
      <c r="AO74" s="848"/>
      <c r="AP74" s="849">
        <v>1973</v>
      </c>
      <c r="AQ74" s="849"/>
      <c r="AR74" s="849"/>
      <c r="AS74" s="849"/>
      <c r="AT74" s="849"/>
      <c r="AU74" s="849">
        <v>1973</v>
      </c>
      <c r="AV74" s="849"/>
      <c r="AW74" s="849"/>
      <c r="AX74" s="849"/>
      <c r="AY74" s="849"/>
      <c r="AZ74" s="895" t="s">
        <v>541</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9">
        <v>1688</v>
      </c>
      <c r="R75" s="898"/>
      <c r="S75" s="898"/>
      <c r="T75" s="898"/>
      <c r="U75" s="848"/>
      <c r="V75" s="897">
        <v>1444</v>
      </c>
      <c r="W75" s="898"/>
      <c r="X75" s="898"/>
      <c r="Y75" s="898"/>
      <c r="Z75" s="848"/>
      <c r="AA75" s="897">
        <v>244</v>
      </c>
      <c r="AB75" s="898"/>
      <c r="AC75" s="898"/>
      <c r="AD75" s="898"/>
      <c r="AE75" s="848"/>
      <c r="AF75" s="897">
        <v>244</v>
      </c>
      <c r="AG75" s="898"/>
      <c r="AH75" s="898"/>
      <c r="AI75" s="898"/>
      <c r="AJ75" s="848"/>
      <c r="AK75" s="897" t="s">
        <v>480</v>
      </c>
      <c r="AL75" s="898"/>
      <c r="AM75" s="898"/>
      <c r="AN75" s="898"/>
      <c r="AO75" s="848"/>
      <c r="AP75" s="897">
        <v>69</v>
      </c>
      <c r="AQ75" s="898"/>
      <c r="AR75" s="898"/>
      <c r="AS75" s="898"/>
      <c r="AT75" s="848"/>
      <c r="AU75" s="897">
        <v>69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552</v>
      </c>
      <c r="C76" s="892"/>
      <c r="D76" s="892"/>
      <c r="E76" s="892"/>
      <c r="F76" s="892"/>
      <c r="G76" s="892"/>
      <c r="H76" s="892"/>
      <c r="I76" s="892"/>
      <c r="J76" s="892"/>
      <c r="K76" s="892"/>
      <c r="L76" s="892"/>
      <c r="M76" s="892"/>
      <c r="N76" s="892"/>
      <c r="O76" s="892"/>
      <c r="P76" s="893"/>
      <c r="Q76" s="899">
        <v>7187</v>
      </c>
      <c r="R76" s="898"/>
      <c r="S76" s="898"/>
      <c r="T76" s="898"/>
      <c r="U76" s="848"/>
      <c r="V76" s="897">
        <v>5977</v>
      </c>
      <c r="W76" s="898"/>
      <c r="X76" s="898"/>
      <c r="Y76" s="898"/>
      <c r="Z76" s="848"/>
      <c r="AA76" s="897">
        <v>1210</v>
      </c>
      <c r="AB76" s="898"/>
      <c r="AC76" s="898"/>
      <c r="AD76" s="898"/>
      <c r="AE76" s="848"/>
      <c r="AF76" s="897">
        <v>5470</v>
      </c>
      <c r="AG76" s="898"/>
      <c r="AH76" s="898"/>
      <c r="AI76" s="898"/>
      <c r="AJ76" s="848"/>
      <c r="AK76" s="897" t="s">
        <v>480</v>
      </c>
      <c r="AL76" s="898"/>
      <c r="AM76" s="898"/>
      <c r="AN76" s="898"/>
      <c r="AO76" s="848"/>
      <c r="AP76" s="897">
        <v>8098</v>
      </c>
      <c r="AQ76" s="898"/>
      <c r="AR76" s="898"/>
      <c r="AS76" s="898"/>
      <c r="AT76" s="848"/>
      <c r="AU76" s="897">
        <v>16</v>
      </c>
      <c r="AV76" s="898"/>
      <c r="AW76" s="898"/>
      <c r="AX76" s="898"/>
      <c r="AY76" s="848"/>
      <c r="AZ76" s="895" t="s">
        <v>541</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553</v>
      </c>
      <c r="C77" s="892"/>
      <c r="D77" s="892"/>
      <c r="E77" s="892"/>
      <c r="F77" s="892"/>
      <c r="G77" s="892"/>
      <c r="H77" s="892"/>
      <c r="I77" s="892"/>
      <c r="J77" s="892"/>
      <c r="K77" s="892"/>
      <c r="L77" s="892"/>
      <c r="M77" s="892"/>
      <c r="N77" s="892"/>
      <c r="O77" s="892"/>
      <c r="P77" s="893"/>
      <c r="Q77" s="899">
        <v>5021</v>
      </c>
      <c r="R77" s="898"/>
      <c r="S77" s="898"/>
      <c r="T77" s="898"/>
      <c r="U77" s="848"/>
      <c r="V77" s="897">
        <v>4818</v>
      </c>
      <c r="W77" s="898"/>
      <c r="X77" s="898"/>
      <c r="Y77" s="898"/>
      <c r="Z77" s="848"/>
      <c r="AA77" s="897">
        <v>203</v>
      </c>
      <c r="AB77" s="898"/>
      <c r="AC77" s="898"/>
      <c r="AD77" s="898"/>
      <c r="AE77" s="848"/>
      <c r="AF77" s="897">
        <v>5396</v>
      </c>
      <c r="AG77" s="898"/>
      <c r="AH77" s="898"/>
      <c r="AI77" s="898"/>
      <c r="AJ77" s="848"/>
      <c r="AK77" s="897" t="s">
        <v>480</v>
      </c>
      <c r="AL77" s="898"/>
      <c r="AM77" s="898"/>
      <c r="AN77" s="898"/>
      <c r="AO77" s="848"/>
      <c r="AP77" s="897">
        <v>1251</v>
      </c>
      <c r="AQ77" s="898"/>
      <c r="AR77" s="898"/>
      <c r="AS77" s="898"/>
      <c r="AT77" s="848"/>
      <c r="AU77" s="897" t="s">
        <v>480</v>
      </c>
      <c r="AV77" s="898"/>
      <c r="AW77" s="898"/>
      <c r="AX77" s="898"/>
      <c r="AY77" s="848"/>
      <c r="AZ77" s="895" t="s">
        <v>541</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554</v>
      </c>
      <c r="C78" s="892"/>
      <c r="D78" s="892"/>
      <c r="E78" s="892"/>
      <c r="F78" s="892"/>
      <c r="G78" s="892"/>
      <c r="H78" s="892"/>
      <c r="I78" s="892"/>
      <c r="J78" s="892"/>
      <c r="K78" s="892"/>
      <c r="L78" s="892"/>
      <c r="M78" s="892"/>
      <c r="N78" s="892"/>
      <c r="O78" s="892"/>
      <c r="P78" s="893"/>
      <c r="Q78" s="894">
        <v>789</v>
      </c>
      <c r="R78" s="849"/>
      <c r="S78" s="849"/>
      <c r="T78" s="849"/>
      <c r="U78" s="849"/>
      <c r="V78" s="849">
        <v>742</v>
      </c>
      <c r="W78" s="849"/>
      <c r="X78" s="849"/>
      <c r="Y78" s="849"/>
      <c r="Z78" s="849"/>
      <c r="AA78" s="849">
        <v>48</v>
      </c>
      <c r="AB78" s="849"/>
      <c r="AC78" s="849"/>
      <c r="AD78" s="849"/>
      <c r="AE78" s="849"/>
      <c r="AF78" s="849">
        <v>48</v>
      </c>
      <c r="AG78" s="849"/>
      <c r="AH78" s="849"/>
      <c r="AI78" s="849"/>
      <c r="AJ78" s="849"/>
      <c r="AK78" s="849" t="s">
        <v>480</v>
      </c>
      <c r="AL78" s="849"/>
      <c r="AM78" s="849"/>
      <c r="AN78" s="849"/>
      <c r="AO78" s="849"/>
      <c r="AP78" s="849" t="s">
        <v>480</v>
      </c>
      <c r="AQ78" s="849"/>
      <c r="AR78" s="849"/>
      <c r="AS78" s="849"/>
      <c r="AT78" s="849"/>
      <c r="AU78" s="849" t="s">
        <v>480</v>
      </c>
      <c r="AV78" s="849"/>
      <c r="AW78" s="849"/>
      <c r="AX78" s="849"/>
      <c r="AY78" s="849"/>
      <c r="AZ78" s="895" t="s">
        <v>541</v>
      </c>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22528</v>
      </c>
      <c r="AG88" s="860"/>
      <c r="AH88" s="860"/>
      <c r="AI88" s="860"/>
      <c r="AJ88" s="860"/>
      <c r="AK88" s="857"/>
      <c r="AL88" s="857"/>
      <c r="AM88" s="857"/>
      <c r="AN88" s="857"/>
      <c r="AO88" s="857"/>
      <c r="AP88" s="860">
        <v>11391</v>
      </c>
      <c r="AQ88" s="860"/>
      <c r="AR88" s="860"/>
      <c r="AS88" s="860"/>
      <c r="AT88" s="860"/>
      <c r="AU88" s="860">
        <v>2058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1403</v>
      </c>
      <c r="CS102" s="868"/>
      <c r="CT102" s="868"/>
      <c r="CU102" s="868"/>
      <c r="CV102" s="911"/>
      <c r="CW102" s="910">
        <v>299</v>
      </c>
      <c r="CX102" s="868"/>
      <c r="CY102" s="868"/>
      <c r="CZ102" s="868"/>
      <c r="DA102" s="911"/>
      <c r="DB102" s="910">
        <v>260</v>
      </c>
      <c r="DC102" s="868"/>
      <c r="DD102" s="868"/>
      <c r="DE102" s="868"/>
      <c r="DF102" s="911"/>
      <c r="DG102" s="910" t="s">
        <v>480</v>
      </c>
      <c r="DH102" s="868"/>
      <c r="DI102" s="868"/>
      <c r="DJ102" s="868"/>
      <c r="DK102" s="911"/>
      <c r="DL102" s="910" t="s">
        <v>480</v>
      </c>
      <c r="DM102" s="868"/>
      <c r="DN102" s="868"/>
      <c r="DO102" s="868"/>
      <c r="DP102" s="911"/>
      <c r="DQ102" s="910" t="s">
        <v>480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3018191</v>
      </c>
      <c r="AB110" s="920"/>
      <c r="AC110" s="920"/>
      <c r="AD110" s="920"/>
      <c r="AE110" s="921"/>
      <c r="AF110" s="922">
        <v>2979632</v>
      </c>
      <c r="AG110" s="920"/>
      <c r="AH110" s="920"/>
      <c r="AI110" s="920"/>
      <c r="AJ110" s="921"/>
      <c r="AK110" s="922">
        <v>2823018</v>
      </c>
      <c r="AL110" s="920"/>
      <c r="AM110" s="920"/>
      <c r="AN110" s="920"/>
      <c r="AO110" s="921"/>
      <c r="AP110" s="923">
        <v>22.1</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21218108</v>
      </c>
      <c r="BR110" s="957"/>
      <c r="BS110" s="957"/>
      <c r="BT110" s="957"/>
      <c r="BU110" s="957"/>
      <c r="BV110" s="957">
        <v>20804940</v>
      </c>
      <c r="BW110" s="957"/>
      <c r="BX110" s="957"/>
      <c r="BY110" s="957"/>
      <c r="BZ110" s="957"/>
      <c r="CA110" s="957">
        <v>21118396</v>
      </c>
      <c r="CB110" s="957"/>
      <c r="CC110" s="957"/>
      <c r="CD110" s="957"/>
      <c r="CE110" s="957"/>
      <c r="CF110" s="971">
        <v>165.6</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7500</v>
      </c>
      <c r="BR111" s="950"/>
      <c r="BS111" s="950"/>
      <c r="BT111" s="950"/>
      <c r="BU111" s="950"/>
      <c r="BV111" s="950">
        <v>961902</v>
      </c>
      <c r="BW111" s="950"/>
      <c r="BX111" s="950"/>
      <c r="BY111" s="950"/>
      <c r="BZ111" s="950"/>
      <c r="CA111" s="950">
        <v>2500</v>
      </c>
      <c r="CB111" s="950"/>
      <c r="CC111" s="950"/>
      <c r="CD111" s="950"/>
      <c r="CE111" s="950"/>
      <c r="CF111" s="944">
        <v>0</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6293773</v>
      </c>
      <c r="BR112" s="950"/>
      <c r="BS112" s="950"/>
      <c r="BT112" s="950"/>
      <c r="BU112" s="950"/>
      <c r="BV112" s="950">
        <v>6000484</v>
      </c>
      <c r="BW112" s="950"/>
      <c r="BX112" s="950"/>
      <c r="BY112" s="950"/>
      <c r="BZ112" s="950"/>
      <c r="CA112" s="950">
        <v>8312900</v>
      </c>
      <c r="CB112" s="950"/>
      <c r="CC112" s="950"/>
      <c r="CD112" s="950"/>
      <c r="CE112" s="950"/>
      <c r="CF112" s="944">
        <v>65.2</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v>956902</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292359</v>
      </c>
      <c r="AB113" s="964"/>
      <c r="AC113" s="964"/>
      <c r="AD113" s="964"/>
      <c r="AE113" s="965"/>
      <c r="AF113" s="966">
        <v>284960</v>
      </c>
      <c r="AG113" s="964"/>
      <c r="AH113" s="964"/>
      <c r="AI113" s="964"/>
      <c r="AJ113" s="965"/>
      <c r="AK113" s="966">
        <v>263680</v>
      </c>
      <c r="AL113" s="964"/>
      <c r="AM113" s="964"/>
      <c r="AN113" s="964"/>
      <c r="AO113" s="965"/>
      <c r="AP113" s="967">
        <v>2.1</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508593</v>
      </c>
      <c r="BR113" s="950"/>
      <c r="BS113" s="950"/>
      <c r="BT113" s="950"/>
      <c r="BU113" s="950"/>
      <c r="BV113" s="950">
        <v>476510</v>
      </c>
      <c r="BW113" s="950"/>
      <c r="BX113" s="950"/>
      <c r="BY113" s="950"/>
      <c r="BZ113" s="950"/>
      <c r="CA113" s="950">
        <v>679186</v>
      </c>
      <c r="CB113" s="950"/>
      <c r="CC113" s="950"/>
      <c r="CD113" s="950"/>
      <c r="CE113" s="950"/>
      <c r="CF113" s="944">
        <v>5.3</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72891</v>
      </c>
      <c r="AB114" s="989"/>
      <c r="AC114" s="989"/>
      <c r="AD114" s="989"/>
      <c r="AE114" s="990"/>
      <c r="AF114" s="991">
        <v>90024</v>
      </c>
      <c r="AG114" s="989"/>
      <c r="AH114" s="989"/>
      <c r="AI114" s="989"/>
      <c r="AJ114" s="990"/>
      <c r="AK114" s="991">
        <v>89671</v>
      </c>
      <c r="AL114" s="989"/>
      <c r="AM114" s="989"/>
      <c r="AN114" s="989"/>
      <c r="AO114" s="990"/>
      <c r="AP114" s="992">
        <v>0.7</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4740257</v>
      </c>
      <c r="BR114" s="950"/>
      <c r="BS114" s="950"/>
      <c r="BT114" s="950"/>
      <c r="BU114" s="950"/>
      <c r="BV114" s="950">
        <v>4553433</v>
      </c>
      <c r="BW114" s="950"/>
      <c r="BX114" s="950"/>
      <c r="BY114" s="950"/>
      <c r="BZ114" s="950"/>
      <c r="CA114" s="950">
        <v>3964764</v>
      </c>
      <c r="CB114" s="950"/>
      <c r="CC114" s="950"/>
      <c r="CD114" s="950"/>
      <c r="CE114" s="950"/>
      <c r="CF114" s="944">
        <v>31.1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16922</v>
      </c>
      <c r="AB115" s="964"/>
      <c r="AC115" s="964"/>
      <c r="AD115" s="964"/>
      <c r="AE115" s="965"/>
      <c r="AF115" s="966">
        <v>2725</v>
      </c>
      <c r="AG115" s="964"/>
      <c r="AH115" s="964"/>
      <c r="AI115" s="964"/>
      <c r="AJ115" s="965"/>
      <c r="AK115" s="966">
        <v>2650</v>
      </c>
      <c r="AL115" s="964"/>
      <c r="AM115" s="964"/>
      <c r="AN115" s="964"/>
      <c r="AO115" s="965"/>
      <c r="AP115" s="967">
        <v>0</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7500</v>
      </c>
      <c r="DH116" s="989"/>
      <c r="DI116" s="989"/>
      <c r="DJ116" s="989"/>
      <c r="DK116" s="990"/>
      <c r="DL116" s="991">
        <v>5000</v>
      </c>
      <c r="DM116" s="989"/>
      <c r="DN116" s="989"/>
      <c r="DO116" s="989"/>
      <c r="DP116" s="990"/>
      <c r="DQ116" s="991">
        <v>2500</v>
      </c>
      <c r="DR116" s="989"/>
      <c r="DS116" s="989"/>
      <c r="DT116" s="989"/>
      <c r="DU116" s="990"/>
      <c r="DV116" s="992">
        <v>0</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3400363</v>
      </c>
      <c r="AB117" s="996"/>
      <c r="AC117" s="996"/>
      <c r="AD117" s="996"/>
      <c r="AE117" s="997"/>
      <c r="AF117" s="995">
        <v>3357341</v>
      </c>
      <c r="AG117" s="996"/>
      <c r="AH117" s="996"/>
      <c r="AI117" s="996"/>
      <c r="AJ117" s="997"/>
      <c r="AK117" s="995">
        <v>3179019</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32768231</v>
      </c>
      <c r="BR118" s="1016"/>
      <c r="BS118" s="1016"/>
      <c r="BT118" s="1016"/>
      <c r="BU118" s="1016"/>
      <c r="BV118" s="1016">
        <v>32797269</v>
      </c>
      <c r="BW118" s="1016"/>
      <c r="BX118" s="1016"/>
      <c r="BY118" s="1016"/>
      <c r="BZ118" s="1016"/>
      <c r="CA118" s="1016">
        <v>34077746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13468281</v>
      </c>
      <c r="BR119" s="957"/>
      <c r="BS119" s="957"/>
      <c r="BT119" s="957"/>
      <c r="BU119" s="957"/>
      <c r="BV119" s="957">
        <v>13733181</v>
      </c>
      <c r="BW119" s="957"/>
      <c r="BX119" s="957"/>
      <c r="BY119" s="957"/>
      <c r="BZ119" s="957"/>
      <c r="CA119" s="957">
        <v>14883547</v>
      </c>
      <c r="CB119" s="957"/>
      <c r="CC119" s="957"/>
      <c r="CD119" s="957"/>
      <c r="CE119" s="957"/>
      <c r="CF119" s="971">
        <v>116.7</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14122</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642855</v>
      </c>
      <c r="BR120" s="950"/>
      <c r="BS120" s="950"/>
      <c r="BT120" s="950"/>
      <c r="BU120" s="950"/>
      <c r="BV120" s="950">
        <v>553886</v>
      </c>
      <c r="BW120" s="950"/>
      <c r="BX120" s="950"/>
      <c r="BY120" s="950"/>
      <c r="BZ120" s="950"/>
      <c r="CA120" s="950">
        <v>465228</v>
      </c>
      <c r="CB120" s="950"/>
      <c r="CC120" s="950"/>
      <c r="CD120" s="950"/>
      <c r="CE120" s="950"/>
      <c r="CF120" s="944">
        <v>3.6</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2865805</v>
      </c>
      <c r="DH120" s="957"/>
      <c r="DI120" s="957"/>
      <c r="DJ120" s="957"/>
      <c r="DK120" s="957"/>
      <c r="DL120" s="957">
        <v>2741833</v>
      </c>
      <c r="DM120" s="957"/>
      <c r="DN120" s="957"/>
      <c r="DO120" s="957"/>
      <c r="DP120" s="957"/>
      <c r="DQ120" s="957">
        <v>5226750</v>
      </c>
      <c r="DR120" s="957"/>
      <c r="DS120" s="957"/>
      <c r="DT120" s="957"/>
      <c r="DU120" s="957"/>
      <c r="DV120" s="958">
        <v>41</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19418589</v>
      </c>
      <c r="BR121" s="1016"/>
      <c r="BS121" s="1016"/>
      <c r="BT121" s="1016"/>
      <c r="BU121" s="1016"/>
      <c r="BV121" s="1016">
        <v>19233120</v>
      </c>
      <c r="BW121" s="1016"/>
      <c r="BX121" s="1016"/>
      <c r="BY121" s="1016"/>
      <c r="BZ121" s="1016"/>
      <c r="CA121" s="1016">
        <v>18906525</v>
      </c>
      <c r="CB121" s="1016"/>
      <c r="CC121" s="1016"/>
      <c r="CD121" s="1016"/>
      <c r="CE121" s="1016"/>
      <c r="CF121" s="1054">
        <v>148.30000000000001</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v>3427968</v>
      </c>
      <c r="DH121" s="950"/>
      <c r="DI121" s="950"/>
      <c r="DJ121" s="950"/>
      <c r="DK121" s="950"/>
      <c r="DL121" s="950">
        <v>3258651</v>
      </c>
      <c r="DM121" s="950"/>
      <c r="DN121" s="950"/>
      <c r="DO121" s="950"/>
      <c r="DP121" s="950"/>
      <c r="DQ121" s="950">
        <v>3086150</v>
      </c>
      <c r="DR121" s="950"/>
      <c r="DS121" s="950"/>
      <c r="DT121" s="950"/>
      <c r="DU121" s="950"/>
      <c r="DV121" s="951">
        <v>24.2</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2800</v>
      </c>
      <c r="AB122" s="989"/>
      <c r="AC122" s="989"/>
      <c r="AD122" s="989"/>
      <c r="AE122" s="990"/>
      <c r="AF122" s="991">
        <v>2725</v>
      </c>
      <c r="AG122" s="989"/>
      <c r="AH122" s="989"/>
      <c r="AI122" s="989"/>
      <c r="AJ122" s="990"/>
      <c r="AK122" s="991">
        <v>2650</v>
      </c>
      <c r="AL122" s="989"/>
      <c r="AM122" s="989"/>
      <c r="AN122" s="989"/>
      <c r="AO122" s="990"/>
      <c r="AP122" s="992">
        <v>0</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33529725</v>
      </c>
      <c r="BR122" s="1065"/>
      <c r="BS122" s="1065"/>
      <c r="BT122" s="1065"/>
      <c r="BU122" s="1065"/>
      <c r="BV122" s="1065">
        <v>33520187</v>
      </c>
      <c r="BW122" s="1065"/>
      <c r="BX122" s="1065"/>
      <c r="BY122" s="1065"/>
      <c r="BZ122" s="1065"/>
      <c r="CA122" s="1065">
        <v>34255300</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452</v>
      </c>
      <c r="AY127" s="917"/>
      <c r="AZ127" s="917"/>
      <c r="BA127" s="917"/>
      <c r="BB127" s="917"/>
      <c r="BC127" s="917"/>
      <c r="BD127" s="917"/>
      <c r="BE127" s="918"/>
      <c r="BF127" s="1071" t="s">
        <v>442</v>
      </c>
      <c r="BG127" s="1072"/>
      <c r="BH127" s="1072"/>
      <c r="BI127" s="1072"/>
      <c r="BJ127" s="1072"/>
      <c r="BK127" s="1072"/>
      <c r="BL127" s="1081"/>
      <c r="BM127" s="1071">
        <v>12.8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455</v>
      </c>
      <c r="DM127" s="1078"/>
      <c r="DN127" s="1078"/>
      <c r="DO127" s="1078"/>
      <c r="DP127" s="1078"/>
      <c r="DQ127" s="1078" t="s">
        <v>455</v>
      </c>
      <c r="DR127" s="1078"/>
      <c r="DS127" s="1078"/>
      <c r="DT127" s="1078"/>
      <c r="DU127" s="1078"/>
      <c r="DV127" s="1079" t="s">
        <v>455</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98587</v>
      </c>
      <c r="AB128" s="1120"/>
      <c r="AC128" s="1120"/>
      <c r="AD128" s="1120"/>
      <c r="AE128" s="1121"/>
      <c r="AF128" s="1122">
        <v>111304</v>
      </c>
      <c r="AG128" s="1120"/>
      <c r="AH128" s="1120"/>
      <c r="AI128" s="1120"/>
      <c r="AJ128" s="1121"/>
      <c r="AK128" s="1122">
        <v>111036</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442</v>
      </c>
      <c r="BG128" s="1097"/>
      <c r="BH128" s="1097"/>
      <c r="BI128" s="1097"/>
      <c r="BJ128" s="1097"/>
      <c r="BK128" s="1097"/>
      <c r="BL128" s="1098"/>
      <c r="BM128" s="1096">
        <v>17.8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14555391</v>
      </c>
      <c r="AB129" s="989"/>
      <c r="AC129" s="989"/>
      <c r="AD129" s="989"/>
      <c r="AE129" s="990"/>
      <c r="AF129" s="991">
        <v>14491195</v>
      </c>
      <c r="AG129" s="989"/>
      <c r="AH129" s="989"/>
      <c r="AI129" s="989"/>
      <c r="AJ129" s="990"/>
      <c r="AK129" s="991">
        <v>14649626</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10.3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1830105</v>
      </c>
      <c r="AB130" s="989"/>
      <c r="AC130" s="989"/>
      <c r="AD130" s="989"/>
      <c r="AE130" s="990"/>
      <c r="AF130" s="991">
        <v>1943720</v>
      </c>
      <c r="AG130" s="989"/>
      <c r="AH130" s="989"/>
      <c r="AI130" s="989"/>
      <c r="AJ130" s="990"/>
      <c r="AK130" s="991">
        <v>1900517</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12725286</v>
      </c>
      <c r="AB131" s="1028"/>
      <c r="AC131" s="1028"/>
      <c r="AD131" s="1028"/>
      <c r="AE131" s="1029"/>
      <c r="AF131" s="1030">
        <v>12547475</v>
      </c>
      <c r="AG131" s="1028"/>
      <c r="AH131" s="1028"/>
      <c r="AI131" s="1028"/>
      <c r="AJ131" s="1029"/>
      <c r="AK131" s="1030">
        <v>12749109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11.56493457</v>
      </c>
      <c r="AB132" s="1134"/>
      <c r="AC132" s="1134"/>
      <c r="AD132" s="1134"/>
      <c r="AE132" s="1135"/>
      <c r="AF132" s="1136">
        <v>10.379116120000001</v>
      </c>
      <c r="AG132" s="1134"/>
      <c r="AH132" s="1134"/>
      <c r="AI132" s="1134"/>
      <c r="AJ132" s="1135"/>
      <c r="AK132" s="1136">
        <v>9.1572360079999999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13</v>
      </c>
      <c r="AB133" s="1141"/>
      <c r="AC133" s="1141"/>
      <c r="AD133" s="1141"/>
      <c r="AE133" s="1142"/>
      <c r="AF133" s="1140">
        <v>11.7</v>
      </c>
      <c r="AG133" s="1141"/>
      <c r="AH133" s="1141"/>
      <c r="AI133" s="1141"/>
      <c r="AJ133" s="1142"/>
      <c r="AK133" s="1140">
        <v>10.3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3804373</v>
      </c>
      <c r="L9" s="264">
        <v>70270</v>
      </c>
      <c r="M9" s="265">
        <v>72299</v>
      </c>
      <c r="N9" s="266">
        <v>-2.8</v>
      </c>
    </row>
    <row r="10" spans="1:16" x14ac:dyDescent="0.15">
      <c r="A10" s="248"/>
      <c r="B10" s="244"/>
      <c r="C10" s="244"/>
      <c r="D10" s="244"/>
      <c r="E10" s="244"/>
      <c r="F10" s="244"/>
      <c r="G10" s="1149" t="s">
        <v>477</v>
      </c>
      <c r="H10" s="1150"/>
      <c r="I10" s="1150"/>
      <c r="J10" s="1151"/>
      <c r="K10" s="267">
        <v>315833</v>
      </c>
      <c r="L10" s="268">
        <v>5834</v>
      </c>
      <c r="M10" s="269">
        <v>5259</v>
      </c>
      <c r="N10" s="270">
        <v>10.9</v>
      </c>
    </row>
    <row r="11" spans="1:16" ht="13.5" customHeight="1" x14ac:dyDescent="0.15">
      <c r="A11" s="248"/>
      <c r="B11" s="244"/>
      <c r="C11" s="244"/>
      <c r="D11" s="244"/>
      <c r="E11" s="244"/>
      <c r="F11" s="244"/>
      <c r="G11" s="1149" t="s">
        <v>478</v>
      </c>
      <c r="H11" s="1150"/>
      <c r="I11" s="1150"/>
      <c r="J11" s="1151"/>
      <c r="K11" s="267">
        <v>837865</v>
      </c>
      <c r="L11" s="268">
        <v>15476</v>
      </c>
      <c r="M11" s="269">
        <v>5513</v>
      </c>
      <c r="N11" s="270">
        <v>180.7</v>
      </c>
    </row>
    <row r="12" spans="1:16" ht="13.5" customHeight="1" x14ac:dyDescent="0.15">
      <c r="A12" s="248"/>
      <c r="B12" s="244"/>
      <c r="C12" s="244"/>
      <c r="D12" s="244"/>
      <c r="E12" s="244"/>
      <c r="F12" s="244"/>
      <c r="G12" s="1149" t="s">
        <v>479</v>
      </c>
      <c r="H12" s="1150"/>
      <c r="I12" s="1150"/>
      <c r="J12" s="1151"/>
      <c r="K12" s="267" t="s">
        <v>480</v>
      </c>
      <c r="L12" s="268" t="s">
        <v>480</v>
      </c>
      <c r="M12" s="269">
        <v>1180</v>
      </c>
      <c r="N12" s="270" t="s">
        <v>480</v>
      </c>
    </row>
    <row r="13" spans="1:16" ht="13.5" customHeight="1" x14ac:dyDescent="0.15">
      <c r="A13" s="248"/>
      <c r="B13" s="244"/>
      <c r="C13" s="244"/>
      <c r="D13" s="244"/>
      <c r="E13" s="244"/>
      <c r="F13" s="244"/>
      <c r="G13" s="1149" t="s">
        <v>481</v>
      </c>
      <c r="H13" s="1150"/>
      <c r="I13" s="1150"/>
      <c r="J13" s="1151"/>
      <c r="K13" s="267" t="s">
        <v>480</v>
      </c>
      <c r="L13" s="268" t="s">
        <v>480</v>
      </c>
      <c r="M13" s="269">
        <v>2</v>
      </c>
      <c r="N13" s="270" t="s">
        <v>480</v>
      </c>
    </row>
    <row r="14" spans="1:16" ht="13.5" customHeight="1" x14ac:dyDescent="0.15">
      <c r="A14" s="248"/>
      <c r="B14" s="244"/>
      <c r="C14" s="244"/>
      <c r="D14" s="244"/>
      <c r="E14" s="244"/>
      <c r="F14" s="244"/>
      <c r="G14" s="1149" t="s">
        <v>482</v>
      </c>
      <c r="H14" s="1150"/>
      <c r="I14" s="1150"/>
      <c r="J14" s="1151"/>
      <c r="K14" s="267">
        <v>175068</v>
      </c>
      <c r="L14" s="268">
        <v>3234</v>
      </c>
      <c r="M14" s="269">
        <v>3170</v>
      </c>
      <c r="N14" s="270">
        <v>2</v>
      </c>
    </row>
    <row r="15" spans="1:16" ht="13.5" customHeight="1" x14ac:dyDescent="0.15">
      <c r="A15" s="248"/>
      <c r="B15" s="244"/>
      <c r="C15" s="244"/>
      <c r="D15" s="244"/>
      <c r="E15" s="244"/>
      <c r="F15" s="244"/>
      <c r="G15" s="1149" t="s">
        <v>483</v>
      </c>
      <c r="H15" s="1150"/>
      <c r="I15" s="1150"/>
      <c r="J15" s="1151"/>
      <c r="K15" s="267">
        <v>73260</v>
      </c>
      <c r="L15" s="268">
        <v>1353</v>
      </c>
      <c r="M15" s="269">
        <v>1822</v>
      </c>
      <c r="N15" s="270">
        <v>-25.7</v>
      </c>
    </row>
    <row r="16" spans="1:16" x14ac:dyDescent="0.15">
      <c r="A16" s="248"/>
      <c r="B16" s="244"/>
      <c r="C16" s="244"/>
      <c r="D16" s="244"/>
      <c r="E16" s="244"/>
      <c r="F16" s="244"/>
      <c r="G16" s="1152" t="s">
        <v>484</v>
      </c>
      <c r="H16" s="1153"/>
      <c r="I16" s="1153"/>
      <c r="J16" s="1154"/>
      <c r="K16" s="268">
        <v>-426823</v>
      </c>
      <c r="L16" s="268">
        <v>-7884</v>
      </c>
      <c r="M16" s="269">
        <v>-7642</v>
      </c>
      <c r="N16" s="270">
        <v>3.2</v>
      </c>
    </row>
    <row r="17" spans="1:16" x14ac:dyDescent="0.15">
      <c r="A17" s="248"/>
      <c r="B17" s="244"/>
      <c r="C17" s="244"/>
      <c r="D17" s="244"/>
      <c r="E17" s="244"/>
      <c r="F17" s="244"/>
      <c r="G17" s="1152" t="s">
        <v>166</v>
      </c>
      <c r="H17" s="1153"/>
      <c r="I17" s="1153"/>
      <c r="J17" s="1154"/>
      <c r="K17" s="268">
        <v>4779576</v>
      </c>
      <c r="L17" s="268">
        <v>88283</v>
      </c>
      <c r="M17" s="269">
        <v>81603</v>
      </c>
      <c r="N17" s="270">
        <v>8.1999999999999993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7.5</v>
      </c>
      <c r="L21" s="281">
        <v>7.96</v>
      </c>
      <c r="M21" s="282">
        <v>-0.46</v>
      </c>
      <c r="N21" s="249"/>
      <c r="O21" s="283"/>
      <c r="P21" s="279"/>
    </row>
    <row r="22" spans="1:16" s="284" customFormat="1" x14ac:dyDescent="0.15">
      <c r="A22" s="279"/>
      <c r="B22" s="249"/>
      <c r="C22" s="249"/>
      <c r="D22" s="249"/>
      <c r="E22" s="249"/>
      <c r="F22" s="249"/>
      <c r="G22" s="1144" t="s">
        <v>490</v>
      </c>
      <c r="H22" s="1145"/>
      <c r="I22" s="1145"/>
      <c r="J22" s="1146"/>
      <c r="K22" s="285">
        <v>100.9</v>
      </c>
      <c r="L22" s="286">
        <v>98.3</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2823018</v>
      </c>
      <c r="L32" s="294">
        <v>52144</v>
      </c>
      <c r="M32" s="295">
        <v>50969</v>
      </c>
      <c r="N32" s="296">
        <v>2.2999999999999998</v>
      </c>
    </row>
    <row r="33" spans="1:16" ht="13.5" customHeight="1" x14ac:dyDescent="0.15">
      <c r="A33" s="248"/>
      <c r="B33" s="244"/>
      <c r="C33" s="244"/>
      <c r="D33" s="244"/>
      <c r="E33" s="244"/>
      <c r="F33" s="244"/>
      <c r="G33" s="1160" t="s">
        <v>495</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496</v>
      </c>
      <c r="H34" s="1161"/>
      <c r="I34" s="1161"/>
      <c r="J34" s="1162"/>
      <c r="K34" s="294" t="s">
        <v>480</v>
      </c>
      <c r="L34" s="294" t="s">
        <v>480</v>
      </c>
      <c r="M34" s="295">
        <v>29</v>
      </c>
      <c r="N34" s="296" t="s">
        <v>480</v>
      </c>
    </row>
    <row r="35" spans="1:16" ht="27" customHeight="1" x14ac:dyDescent="0.15">
      <c r="A35" s="248"/>
      <c r="B35" s="244"/>
      <c r="C35" s="244"/>
      <c r="D35" s="244"/>
      <c r="E35" s="244"/>
      <c r="F35" s="244"/>
      <c r="G35" s="1160" t="s">
        <v>497</v>
      </c>
      <c r="H35" s="1161"/>
      <c r="I35" s="1161"/>
      <c r="J35" s="1162"/>
      <c r="K35" s="294">
        <v>263680</v>
      </c>
      <c r="L35" s="294">
        <v>4870</v>
      </c>
      <c r="M35" s="295">
        <v>14294</v>
      </c>
      <c r="N35" s="296">
        <v>-65.900000000000006</v>
      </c>
    </row>
    <row r="36" spans="1:16" ht="27" customHeight="1" x14ac:dyDescent="0.15">
      <c r="A36" s="248"/>
      <c r="B36" s="244"/>
      <c r="C36" s="244"/>
      <c r="D36" s="244"/>
      <c r="E36" s="244"/>
      <c r="F36" s="244"/>
      <c r="G36" s="1160" t="s">
        <v>498</v>
      </c>
      <c r="H36" s="1161"/>
      <c r="I36" s="1161"/>
      <c r="J36" s="1162"/>
      <c r="K36" s="294">
        <v>89671</v>
      </c>
      <c r="L36" s="294">
        <v>1656</v>
      </c>
      <c r="M36" s="295">
        <v>1493</v>
      </c>
      <c r="N36" s="296">
        <v>10.9</v>
      </c>
    </row>
    <row r="37" spans="1:16" ht="13.5" customHeight="1" x14ac:dyDescent="0.15">
      <c r="A37" s="248"/>
      <c r="B37" s="244"/>
      <c r="C37" s="244"/>
      <c r="D37" s="244"/>
      <c r="E37" s="244"/>
      <c r="F37" s="244"/>
      <c r="G37" s="1160" t="s">
        <v>499</v>
      </c>
      <c r="H37" s="1161"/>
      <c r="I37" s="1161"/>
      <c r="J37" s="1162"/>
      <c r="K37" s="294">
        <v>2650</v>
      </c>
      <c r="L37" s="294">
        <v>49</v>
      </c>
      <c r="M37" s="295">
        <v>1584</v>
      </c>
      <c r="N37" s="296">
        <v>-96.9</v>
      </c>
    </row>
    <row r="38" spans="1:16" ht="27" customHeight="1" x14ac:dyDescent="0.15">
      <c r="A38" s="248"/>
      <c r="B38" s="244"/>
      <c r="C38" s="244"/>
      <c r="D38" s="244"/>
      <c r="E38" s="244"/>
      <c r="F38" s="244"/>
      <c r="G38" s="1163" t="s">
        <v>500</v>
      </c>
      <c r="H38" s="1164"/>
      <c r="I38" s="1164"/>
      <c r="J38" s="1165"/>
      <c r="K38" s="297" t="s">
        <v>480</v>
      </c>
      <c r="L38" s="297" t="s">
        <v>480</v>
      </c>
      <c r="M38" s="298">
        <v>4</v>
      </c>
      <c r="N38" s="299" t="s">
        <v>480</v>
      </c>
      <c r="O38" s="293"/>
    </row>
    <row r="39" spans="1:16" x14ac:dyDescent="0.15">
      <c r="A39" s="248"/>
      <c r="B39" s="244"/>
      <c r="C39" s="244"/>
      <c r="D39" s="244"/>
      <c r="E39" s="244"/>
      <c r="F39" s="244"/>
      <c r="G39" s="1163" t="s">
        <v>501</v>
      </c>
      <c r="H39" s="1164"/>
      <c r="I39" s="1164"/>
      <c r="J39" s="1165"/>
      <c r="K39" s="300">
        <v>-111036</v>
      </c>
      <c r="L39" s="300">
        <v>-2051</v>
      </c>
      <c r="M39" s="301">
        <v>-4432</v>
      </c>
      <c r="N39" s="302">
        <v>-53.7</v>
      </c>
      <c r="O39" s="293"/>
    </row>
    <row r="40" spans="1:16" ht="27" customHeight="1" x14ac:dyDescent="0.15">
      <c r="A40" s="248"/>
      <c r="B40" s="244"/>
      <c r="C40" s="244"/>
      <c r="D40" s="244"/>
      <c r="E40" s="244"/>
      <c r="F40" s="244"/>
      <c r="G40" s="1160" t="s">
        <v>502</v>
      </c>
      <c r="H40" s="1161"/>
      <c r="I40" s="1161"/>
      <c r="J40" s="1162"/>
      <c r="K40" s="300">
        <v>-1900517</v>
      </c>
      <c r="L40" s="300">
        <v>-35104</v>
      </c>
      <c r="M40" s="301">
        <v>-44638</v>
      </c>
      <c r="N40" s="302">
        <v>-21.4</v>
      </c>
      <c r="O40" s="293"/>
    </row>
    <row r="41" spans="1:16" x14ac:dyDescent="0.15">
      <c r="A41" s="248"/>
      <c r="B41" s="244"/>
      <c r="C41" s="244"/>
      <c r="D41" s="244"/>
      <c r="E41" s="244"/>
      <c r="F41" s="244"/>
      <c r="G41" s="1166" t="s">
        <v>277</v>
      </c>
      <c r="H41" s="1167"/>
      <c r="I41" s="1167"/>
      <c r="J41" s="1168"/>
      <c r="K41" s="294">
        <v>1167466</v>
      </c>
      <c r="L41" s="300">
        <v>21564</v>
      </c>
      <c r="M41" s="301">
        <v>19303</v>
      </c>
      <c r="N41" s="302">
        <v>11.7</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1807586</v>
      </c>
      <c r="J51" s="320">
        <v>32007</v>
      </c>
      <c r="K51" s="321">
        <v>-51.1</v>
      </c>
      <c r="L51" s="322">
        <v>47569</v>
      </c>
      <c r="M51" s="323">
        <v>-23.1</v>
      </c>
      <c r="N51" s="324">
        <v>-28</v>
      </c>
    </row>
    <row r="52" spans="1:14" x14ac:dyDescent="0.15">
      <c r="A52" s="248"/>
      <c r="B52" s="244"/>
      <c r="C52" s="244"/>
      <c r="D52" s="244"/>
      <c r="E52" s="244"/>
      <c r="F52" s="244"/>
      <c r="G52" s="325"/>
      <c r="H52" s="326" t="s">
        <v>513</v>
      </c>
      <c r="I52" s="327">
        <v>1246284</v>
      </c>
      <c r="J52" s="328">
        <v>22068</v>
      </c>
      <c r="K52" s="329">
        <v>-13.3</v>
      </c>
      <c r="L52" s="330">
        <v>26255</v>
      </c>
      <c r="M52" s="331">
        <v>-18.399999999999999</v>
      </c>
      <c r="N52" s="332">
        <v>5.0999999999999996</v>
      </c>
    </row>
    <row r="53" spans="1:14" x14ac:dyDescent="0.15">
      <c r="A53" s="248"/>
      <c r="B53" s="244"/>
      <c r="C53" s="244"/>
      <c r="D53" s="244"/>
      <c r="E53" s="244"/>
      <c r="F53" s="244"/>
      <c r="G53" s="310" t="s">
        <v>514</v>
      </c>
      <c r="H53" s="311"/>
      <c r="I53" s="319">
        <v>3803592</v>
      </c>
      <c r="J53" s="320">
        <v>67565</v>
      </c>
      <c r="K53" s="321">
        <v>111.1</v>
      </c>
      <c r="L53" s="322">
        <v>50880</v>
      </c>
      <c r="M53" s="323">
        <v>7</v>
      </c>
      <c r="N53" s="324">
        <v>104.1</v>
      </c>
    </row>
    <row r="54" spans="1:14" x14ac:dyDescent="0.15">
      <c r="A54" s="248"/>
      <c r="B54" s="244"/>
      <c r="C54" s="244"/>
      <c r="D54" s="244"/>
      <c r="E54" s="244"/>
      <c r="F54" s="244"/>
      <c r="G54" s="325"/>
      <c r="H54" s="326" t="s">
        <v>513</v>
      </c>
      <c r="I54" s="327">
        <v>3339067</v>
      </c>
      <c r="J54" s="328">
        <v>59314</v>
      </c>
      <c r="K54" s="329">
        <v>168.8</v>
      </c>
      <c r="L54" s="330">
        <v>26879</v>
      </c>
      <c r="M54" s="331">
        <v>2.4</v>
      </c>
      <c r="N54" s="332">
        <v>166.4</v>
      </c>
    </row>
    <row r="55" spans="1:14" x14ac:dyDescent="0.15">
      <c r="A55" s="248"/>
      <c r="B55" s="244"/>
      <c r="C55" s="244"/>
      <c r="D55" s="244"/>
      <c r="E55" s="244"/>
      <c r="F55" s="244"/>
      <c r="G55" s="310" t="s">
        <v>515</v>
      </c>
      <c r="H55" s="311"/>
      <c r="I55" s="319">
        <v>2184039</v>
      </c>
      <c r="J55" s="320">
        <v>39152</v>
      </c>
      <c r="K55" s="321">
        <v>-42.1</v>
      </c>
      <c r="L55" s="322">
        <v>63956</v>
      </c>
      <c r="M55" s="323">
        <v>25.7</v>
      </c>
      <c r="N55" s="324">
        <v>-67.8</v>
      </c>
    </row>
    <row r="56" spans="1:14" x14ac:dyDescent="0.15">
      <c r="A56" s="248"/>
      <c r="B56" s="244"/>
      <c r="C56" s="244"/>
      <c r="D56" s="244"/>
      <c r="E56" s="244"/>
      <c r="F56" s="244"/>
      <c r="G56" s="325"/>
      <c r="H56" s="326" t="s">
        <v>513</v>
      </c>
      <c r="I56" s="327">
        <v>1256520</v>
      </c>
      <c r="J56" s="328">
        <v>22525</v>
      </c>
      <c r="K56" s="329">
        <v>-62</v>
      </c>
      <c r="L56" s="330">
        <v>29239</v>
      </c>
      <c r="M56" s="331">
        <v>8.8000000000000007</v>
      </c>
      <c r="N56" s="332">
        <v>-70.8</v>
      </c>
    </row>
    <row r="57" spans="1:14" x14ac:dyDescent="0.15">
      <c r="A57" s="248"/>
      <c r="B57" s="244"/>
      <c r="C57" s="244"/>
      <c r="D57" s="244"/>
      <c r="E57" s="244"/>
      <c r="F57" s="244"/>
      <c r="G57" s="310" t="s">
        <v>516</v>
      </c>
      <c r="H57" s="311"/>
      <c r="I57" s="319">
        <v>3321028</v>
      </c>
      <c r="J57" s="320">
        <v>60488</v>
      </c>
      <c r="K57" s="321">
        <v>54.5</v>
      </c>
      <c r="L57" s="322">
        <v>66255</v>
      </c>
      <c r="M57" s="323">
        <v>3.6</v>
      </c>
      <c r="N57" s="324">
        <v>50.9</v>
      </c>
    </row>
    <row r="58" spans="1:14" x14ac:dyDescent="0.15">
      <c r="A58" s="248"/>
      <c r="B58" s="244"/>
      <c r="C58" s="244"/>
      <c r="D58" s="244"/>
      <c r="E58" s="244"/>
      <c r="F58" s="244"/>
      <c r="G58" s="325"/>
      <c r="H58" s="326" t="s">
        <v>513</v>
      </c>
      <c r="I58" s="327">
        <v>2304784</v>
      </c>
      <c r="J58" s="328">
        <v>41978</v>
      </c>
      <c r="K58" s="329">
        <v>86.4</v>
      </c>
      <c r="L58" s="330">
        <v>31822</v>
      </c>
      <c r="M58" s="331">
        <v>8.8000000000000007</v>
      </c>
      <c r="N58" s="332">
        <v>77.599999999999994</v>
      </c>
    </row>
    <row r="59" spans="1:14" x14ac:dyDescent="0.15">
      <c r="A59" s="248"/>
      <c r="B59" s="244"/>
      <c r="C59" s="244"/>
      <c r="D59" s="244"/>
      <c r="E59" s="244"/>
      <c r="F59" s="244"/>
      <c r="G59" s="310" t="s">
        <v>517</v>
      </c>
      <c r="H59" s="311"/>
      <c r="I59" s="319">
        <v>2809812</v>
      </c>
      <c r="J59" s="320">
        <v>51900</v>
      </c>
      <c r="K59" s="321">
        <v>-14.2</v>
      </c>
      <c r="L59" s="322">
        <v>92247</v>
      </c>
      <c r="M59" s="323">
        <v>39.200000000000003</v>
      </c>
      <c r="N59" s="324">
        <v>-53.4</v>
      </c>
    </row>
    <row r="60" spans="1:14" x14ac:dyDescent="0.15">
      <c r="A60" s="248"/>
      <c r="B60" s="244"/>
      <c r="C60" s="244"/>
      <c r="D60" s="244"/>
      <c r="E60" s="244"/>
      <c r="F60" s="244"/>
      <c r="G60" s="325"/>
      <c r="H60" s="326" t="s">
        <v>513</v>
      </c>
      <c r="I60" s="333">
        <v>2127637</v>
      </c>
      <c r="J60" s="328">
        <v>39300</v>
      </c>
      <c r="K60" s="329">
        <v>-6.4</v>
      </c>
      <c r="L60" s="330">
        <v>37204</v>
      </c>
      <c r="M60" s="331">
        <v>16.899999999999999</v>
      </c>
      <c r="N60" s="332">
        <v>-23.3</v>
      </c>
    </row>
    <row r="61" spans="1:14" x14ac:dyDescent="0.15">
      <c r="A61" s="248"/>
      <c r="B61" s="244"/>
      <c r="C61" s="244"/>
      <c r="D61" s="244"/>
      <c r="E61" s="244"/>
      <c r="F61" s="244"/>
      <c r="G61" s="310" t="s">
        <v>518</v>
      </c>
      <c r="H61" s="334"/>
      <c r="I61" s="335">
        <v>2785211</v>
      </c>
      <c r="J61" s="336">
        <v>50222</v>
      </c>
      <c r="K61" s="337">
        <v>11.6</v>
      </c>
      <c r="L61" s="338">
        <v>64181</v>
      </c>
      <c r="M61" s="339">
        <v>10.5</v>
      </c>
      <c r="N61" s="324">
        <v>1.1000000000000001</v>
      </c>
    </row>
    <row r="62" spans="1:14" x14ac:dyDescent="0.15">
      <c r="A62" s="248"/>
      <c r="B62" s="244"/>
      <c r="C62" s="244"/>
      <c r="D62" s="244"/>
      <c r="E62" s="244"/>
      <c r="F62" s="244"/>
      <c r="G62" s="325"/>
      <c r="H62" s="326" t="s">
        <v>513</v>
      </c>
      <c r="I62" s="327">
        <v>2054858</v>
      </c>
      <c r="J62" s="328">
        <v>37037</v>
      </c>
      <c r="K62" s="329">
        <v>34.700000000000003</v>
      </c>
      <c r="L62" s="330">
        <v>30280</v>
      </c>
      <c r="M62" s="331">
        <v>3.7</v>
      </c>
      <c r="N62" s="332">
        <v>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42.95</v>
      </c>
      <c r="G47" s="12">
        <v>44.78</v>
      </c>
      <c r="H47" s="12">
        <v>48.64</v>
      </c>
      <c r="I47" s="12">
        <v>51.48</v>
      </c>
      <c r="J47" s="13">
        <v>50.31</v>
      </c>
    </row>
    <row r="48" spans="2:10" ht="57.75" customHeight="1" x14ac:dyDescent="0.15">
      <c r="B48" s="14"/>
      <c r="C48" s="1171" t="s">
        <v>4</v>
      </c>
      <c r="D48" s="1171"/>
      <c r="E48" s="1172"/>
      <c r="F48" s="15">
        <v>6.48</v>
      </c>
      <c r="G48" s="16">
        <v>7.28</v>
      </c>
      <c r="H48" s="16">
        <v>6.21</v>
      </c>
      <c r="I48" s="16">
        <v>4.96</v>
      </c>
      <c r="J48" s="17">
        <v>5.23</v>
      </c>
    </row>
    <row r="49" spans="2:10" ht="57.75" customHeight="1" thickBot="1" x14ac:dyDescent="0.2">
      <c r="B49" s="18"/>
      <c r="C49" s="1173" t="s">
        <v>5</v>
      </c>
      <c r="D49" s="1173"/>
      <c r="E49" s="1174"/>
      <c r="F49" s="19" t="s">
        <v>525</v>
      </c>
      <c r="G49" s="20" t="s">
        <v>526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山武市役所</cp:lastModifiedBy>
  <cp:lastPrinted>2017-04-18T05:29:13Z</cp:lastPrinted>
  <dcterms:created xsi:type="dcterms:W3CDTF">2017-02-15T17:30:53Z</dcterms:created>
  <dcterms:modified xsi:type="dcterms:W3CDTF">2017-05-01T08:40:50Z</dcterms:modified>
  <cp:category/>
</cp:coreProperties>
</file>