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37B3F130-F53D-4037-B8B3-6340DB413FB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s="1"/>
  <c r="DG41" i="10"/>
  <c r="CQ41" i="10"/>
  <c r="CO41" i="10" s="1"/>
  <c r="BY41" i="10"/>
  <c r="BW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O37" i="10"/>
  <c r="U37" i="10"/>
  <c r="E37" i="10"/>
  <c r="C37" i="10" s="1"/>
  <c r="DG36" i="10"/>
  <c r="CQ36" i="10"/>
  <c r="BY36" i="10"/>
  <c r="BE36" i="10"/>
  <c r="AO36" i="10"/>
  <c r="W36" i="10"/>
  <c r="E36" i="10"/>
  <c r="C36" i="10" s="1"/>
  <c r="DG35" i="10"/>
  <c r="CQ35" i="10"/>
  <c r="BY35" i="10"/>
  <c r="BG35" i="10"/>
  <c r="AO35" i="10"/>
  <c r="W35" i="10"/>
  <c r="E35" i="10"/>
  <c r="C35" i="10" s="1"/>
  <c r="DG34" i="10"/>
  <c r="CQ34" i="10"/>
  <c r="BY34" i="10"/>
  <c r="BG34" i="10"/>
  <c r="AO34" i="10"/>
  <c r="W34" i="10"/>
  <c r="E34" i="10"/>
  <c r="C34" i="10" s="1"/>
  <c r="U34" i="10" l="1"/>
  <c r="U35" i="10" s="1"/>
  <c r="U36" i="10" s="1"/>
  <c r="BE34" i="10" l="1"/>
  <c r="BE35" i="10" s="1"/>
  <c r="AM34" i="10"/>
  <c r="AM35" i="10" s="1"/>
  <c r="AM36" i="10" s="1"/>
  <c r="AM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<sst xmlns="http://schemas.openxmlformats.org/spreadsheetml/2006/main" count="1113" uniqueCount="558">
  <si>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</si>
  <si>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</si>
  <si>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</si>
  <si>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</si>
  <si>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</si>
  <si>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</si>
  <si>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</si>
  <si>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</si>
  <si>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</si>
  <si>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</si>
  <si>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</si>
  <si>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</si>
  <si>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</si>
  <si>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</si>
  <si>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</si>
  <si>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</si>
  <si>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</si>
  <si>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</si>
  <si>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</si>
  <si>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</si>
  <si>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</si>
  <si>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</si>
  <si>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</si>
  <si>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</si>
  <si>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</si>
  <si>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</si>
  <si>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</si>
  <si>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</si>
  <si>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</si>
  <si>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</si>
  <si>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</si>
  <si>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</si>
  <si>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</si>
  <si>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</si>
  <si>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</si>
  <si>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</si>
  <si>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</si>
  <si>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</si>
  <si>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</si>
  <si>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</si>
  <si>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</si>
  <si>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</si>
  <si>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</si>
  <si>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香取市公共下水道事業会計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</si>
  <si>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</si>
  <si>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</si>
  <si>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</si>
  <si>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</si>
  <si>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</si>
  <si>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</si>
  <si>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</si>
  <si>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</si>
  <si>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</si>
  <si>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</si>
  <si>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</si>
  <si>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</si>
  <si>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</si>
  <si>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</si>
  <si>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</si>
  <si>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</si>
  <si>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</si>
  <si>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</si>
  <si>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</si>
  <si>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</si>
  <si>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香取市病院事業債管理特別会計</t>
  </si>
  <si>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</si>
  <si>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</si>
  <si>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</si>
  <si>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</si>
  <si>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</si>
  <si>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</si>
  <si>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</si>
  <si>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</si>
  <si>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</si>
  <si>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</si>
  <si>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</si>
  <si>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</si>
  <si>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</si>
  <si>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</si>
  <si>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</si>
  <si>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</si>
  <si>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</si>
  <si>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</si>
  <si>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</si>
  <si>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</si>
  <si>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</si>
  <si>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</si>
  <si>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</si>
  <si>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成田香取エネルギー</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</si>
  <si>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</si>
  <si>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</si>
  <si>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</si>
  <si>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</si>
  <si>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</si>
  <si>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</si>
  <si>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</si>
  <si>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</si>
  <si>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</si>
  <si>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</si>
  <si>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</si>
  <si>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</si>
  <si>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</si>
  <si>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</si>
  <si>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</si>
  <si>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</si>
  <si>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</si>
  <si>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</si>
  <si>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</si>
  <si>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</si>
  <si>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</si>
  <si>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</si>
  <si>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</si>
  <si>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</si>
  <si>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</si>
  <si>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</si>
  <si>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</si>
  <si>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</si>
  <si>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</si>
  <si>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</si>
  <si>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</si>
  <si>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</si>
  <si>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</si>
  <si>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</si>
  <si>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</si>
  <si>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</si>
  <si>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</si>
  <si>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</si>
  <si>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香取市水道事業会計</t>
  </si>
  <si>
    <t>充当可能財源等</t>
    <rPh sb="0" eb="2">
      <t>ジュウトウ</t>
    </rPh>
    <rPh sb="2" eb="4">
      <t>カノウ</t>
    </rPh>
    <rPh sb="4" eb="6">
      <t>ザイゲン</t>
    </rPh>
    <rPh sb="6" eb="7">
      <t>トウ</t>
    </rPh>
    <phoneticPr fontId="5"/>
  </si>
  <si>
    <t>令和4年度</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</si>
  <si>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</si>
  <si>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</si>
  <si>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</si>
  <si>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</si>
  <si>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</si>
  <si>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</si>
  <si>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</si>
  <si>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</si>
  <si>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</si>
  <si>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</si>
  <si>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</si>
  <si>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</si>
  <si>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</si>
  <si>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千葉県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</si>
  <si>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</si>
  <si>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</si>
  <si>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</si>
  <si>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</si>
  <si>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</si>
  <si>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</si>
  <si>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</si>
  <si>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</si>
  <si>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</si>
  <si>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</si>
  <si>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</si>
  <si>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</si>
  <si>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</si>
  <si>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</si>
  <si>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</si>
  <si>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</si>
  <si>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</si>
  <si>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</si>
  <si>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</si>
  <si>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</si>
  <si>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香取市</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</si>
  <si>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</si>
  <si>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</si>
  <si>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</si>
  <si>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</si>
  <si>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</si>
  <si>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</si>
  <si>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</si>
  <si>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</si>
  <si>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</si>
  <si>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</si>
  <si>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</si>
  <si>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</si>
  <si>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</si>
  <si>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</si>
  <si>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</si>
  <si>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</si>
  <si>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</si>
  <si>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</si>
  <si>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</si>
  <si>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</si>
  <si>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</si>
  <si>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</si>
  <si>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</si>
  <si>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</si>
  <si>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</si>
  <si>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</si>
  <si>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</si>
  <si>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</si>
  <si>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</si>
  <si>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</si>
  <si>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-6.6</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</si>
  <si>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</si>
  <si>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</si>
  <si>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</si>
  <si>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</si>
  <si>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</si>
  <si>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</si>
  <si>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</si>
  <si>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</si>
  <si>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</si>
  <si>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</si>
  <si>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</si>
  <si>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</si>
  <si>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</si>
  <si>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</si>
  <si>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</si>
  <si>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</si>
  <si>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</si>
  <si>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</si>
  <si>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</si>
  <si>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</si>
  <si>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</si>
  <si>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</si>
  <si>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</si>
  <si>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</si>
  <si>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</si>
  <si>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</si>
  <si>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</si>
  <si>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</si>
  <si>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</si>
  <si>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</si>
  <si>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</si>
  <si>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-1.7</t>
  </si>
  <si>
    <t>-2.1</t>
  </si>
  <si>
    <t>実質収支</t>
    <rPh sb="0" eb="2">
      <t>ジッシツ</t>
    </rPh>
    <rPh sb="2" eb="4">
      <t>シュウシ</t>
    </rPh>
    <phoneticPr fontId="5"/>
  </si>
  <si>
    <t>標準税収入額等</t>
  </si>
  <si>
    <t>面積 (k㎡)</t>
    <rPh sb="0" eb="2">
      <t>メンセキ</t>
    </rPh>
    <phoneticPr fontId="5"/>
  </si>
  <si>
    <t>香取市農業集落排水事業会計</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</si>
  <si>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</si>
  <si>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</si>
  <si>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</si>
  <si>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</si>
  <si>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</si>
  <si>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</si>
  <si>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</si>
  <si>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</si>
  <si>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</si>
  <si>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</si>
  <si>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</si>
  <si>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</si>
  <si>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</si>
  <si>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</si>
  <si>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</si>
  <si>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</si>
  <si>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</si>
  <si>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</si>
  <si>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</si>
  <si>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</si>
  <si>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</si>
  <si>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</si>
  <si>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</si>
  <si>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</si>
  <si>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</si>
  <si>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</si>
  <si>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</si>
  <si>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</si>
  <si>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</si>
  <si>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</si>
  <si>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</si>
  <si>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</si>
  <si>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</si>
  <si>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</si>
  <si>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</si>
  <si>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</si>
  <si>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</si>
  <si>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</si>
  <si>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</si>
  <si>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</si>
  <si>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</si>
  <si>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</si>
  <si>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</si>
  <si>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</si>
  <si>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</si>
  <si>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</si>
  <si>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</si>
  <si>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</si>
  <si>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</si>
  <si>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</si>
  <si>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</si>
  <si>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千葉県香取市</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</si>
  <si>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</si>
  <si>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</si>
  <si>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</si>
  <si>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</si>
  <si>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</si>
  <si>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</si>
  <si>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</si>
  <si>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</si>
  <si>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</si>
  <si>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</si>
  <si>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</si>
  <si>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</si>
  <si>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</si>
  <si>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</si>
  <si>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</si>
  <si>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</si>
  <si>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</si>
  <si>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</si>
  <si>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</si>
  <si>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</si>
  <si>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</si>
  <si>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</si>
  <si>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</si>
  <si>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</si>
  <si>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</si>
  <si>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</si>
  <si>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</si>
  <si>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</si>
  <si>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</si>
  <si>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</si>
  <si>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</si>
  <si>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</si>
  <si>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</si>
  <si>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</si>
  <si>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</si>
  <si>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</si>
  <si>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</si>
  <si>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</si>
  <si>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</si>
  <si>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</si>
  <si>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</si>
  <si>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</si>
  <si>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</si>
  <si>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</si>
  <si>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</si>
  <si>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</si>
  <si>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</si>
  <si>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</si>
  <si>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</si>
  <si>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</si>
  <si>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</si>
  <si>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</si>
  <si>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</si>
  <si>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</si>
  <si>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</si>
  <si>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</si>
  <si>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</si>
  <si>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</si>
  <si>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</si>
  <si>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</si>
  <si>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</si>
  <si>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</si>
  <si>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</si>
  <si>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</si>
  <si>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</si>
  <si>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</si>
  <si>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</si>
  <si>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</si>
  <si>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</si>
  <si>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</si>
  <si>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</si>
  <si>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</si>
  <si>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</si>
  <si>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</si>
  <si>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</si>
  <si>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</si>
  <si>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</si>
  <si>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</si>
  <si>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</si>
  <si>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</si>
  <si>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</si>
  <si>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</si>
  <si>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</si>
  <si>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</si>
  <si>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</si>
  <si>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</si>
  <si>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</si>
  <si>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</si>
  <si>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</si>
  <si>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</si>
  <si>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</si>
  <si>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</si>
  <si>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</si>
  <si>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</si>
  <si>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</si>
  <si>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</si>
  <si>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</si>
  <si>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</si>
  <si>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</si>
  <si>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</si>
  <si>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</si>
  <si>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</si>
  <si>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</si>
  <si>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</si>
  <si>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</si>
  <si>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</si>
  <si>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</si>
  <si>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</si>
  <si>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</si>
  <si>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</si>
  <si>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</si>
  <si>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</si>
  <si>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</si>
  <si>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</si>
  <si>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</si>
  <si>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</si>
  <si>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</si>
  <si>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</si>
  <si>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</si>
  <si>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</si>
  <si>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</si>
  <si>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</si>
  <si>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</si>
  <si>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</si>
  <si>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</si>
  <si>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</si>
  <si>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</si>
  <si>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</si>
  <si>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</si>
  <si>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</si>
  <si>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香取おみがわ医療センター</t>
    <rPh sb="0" eb="2">
      <t>カトリ</t>
    </rPh>
    <rPh sb="6" eb="8">
      <t>イリョウ</t>
    </rPh>
    <phoneticPr fontId="5"/>
  </si>
  <si>
    <t>　積立金</t>
  </si>
  <si>
    <t>　うち臨時財政対策債</t>
  </si>
  <si>
    <t>歳入合計</t>
  </si>
  <si>
    <t xml:space="preserve"> 過去５年間平均</t>
    <rPh sb="1" eb="3">
      <t>カコ</t>
    </rPh>
    <rPh sb="4" eb="6">
      <t>ネンカン</t>
    </rPh>
    <rPh sb="6" eb="8">
      <t>ヘイキン</t>
    </rPh>
    <phoneticPr fontId="5"/>
  </si>
  <si>
    <t>簡易水道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</si>
  <si>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</si>
  <si>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</si>
  <si>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</si>
  <si>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</si>
  <si>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</si>
  <si>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</si>
  <si>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</si>
  <si>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</si>
  <si>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</si>
  <si>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</si>
  <si>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</si>
  <si>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</si>
  <si>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</si>
  <si>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香取市土地取得事業特別会計</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</si>
  <si>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</si>
  <si>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</si>
  <si>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</si>
  <si>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</si>
  <si>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</si>
  <si>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</si>
  <si>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</si>
  <si>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</si>
  <si>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</si>
  <si>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</si>
  <si>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</si>
  <si>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</si>
  <si>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</si>
  <si>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</si>
  <si>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</si>
  <si>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</si>
  <si>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</si>
  <si>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</si>
  <si>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</si>
  <si>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</si>
  <si>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</si>
  <si>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</si>
  <si>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</si>
  <si>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</si>
  <si>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資金不足
比率</t>
    <rPh sb="0" eb="2">
      <t>シキン</t>
    </rPh>
    <rPh sb="2" eb="4">
      <t>フソク</t>
    </rPh>
    <rPh sb="5" eb="7">
      <t>ヒリツ</t>
    </rPh>
    <phoneticPr fontId="5"/>
  </si>
  <si>
    <t>香取市国民健康保険事業特別会計</t>
  </si>
  <si>
    <t>香取市介護保険事業特別会計</t>
  </si>
  <si>
    <t>香取市後期高齢者医療事業特別会計</t>
  </si>
  <si>
    <t>法適用企業</t>
  </si>
  <si>
    <t>香取市簡易水道事業会計</t>
  </si>
  <si>
    <t>将来負担比率（(Ｅ)－(Ｆ)）／（(Ｃ)－(Ｄ)）×１００</t>
    <rPh sb="0" eb="2">
      <t>ショウライ</t>
    </rPh>
    <rPh sb="2" eb="4">
      <t>フタン</t>
    </rPh>
    <rPh sb="4" eb="6">
      <t>ヒリツ</t>
    </rPh>
    <phoneticPr fontId="5"/>
  </si>
  <si>
    <t>香取市観光事業特別会計</t>
  </si>
  <si>
    <t>香取市太陽光発電事業特別会計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</si>
  <si>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</si>
  <si>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</si>
  <si>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</si>
  <si>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</si>
  <si>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</si>
  <si>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</si>
  <si>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</si>
  <si>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</si>
  <si>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</si>
  <si>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</si>
  <si>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</si>
  <si>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</si>
  <si>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</si>
  <si>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</si>
  <si>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</si>
  <si>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</si>
  <si>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</si>
  <si>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</si>
  <si>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</si>
  <si>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</si>
  <si>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</si>
  <si>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</si>
  <si>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</si>
  <si>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</si>
  <si>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</si>
  <si>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</si>
  <si>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</si>
  <si>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</si>
  <si>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</si>
  <si>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</si>
  <si>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</si>
  <si>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</si>
  <si>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</si>
  <si>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</si>
  <si>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</si>
  <si>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</si>
  <si>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</si>
  <si>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</si>
  <si>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</si>
  <si>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</si>
  <si>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</si>
  <si>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</si>
  <si>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</si>
  <si>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</si>
  <si>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</si>
  <si>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ふるさと香取応援基金</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</si>
  <si>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</si>
  <si>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</si>
  <si>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</si>
  <si>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</si>
  <si>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</si>
  <si>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</si>
  <si>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</si>
  <si>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</si>
  <si>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</si>
  <si>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</si>
  <si>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</si>
  <si>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</si>
  <si>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</si>
  <si>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</si>
  <si>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</si>
  <si>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</si>
  <si>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</si>
  <si>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</si>
  <si>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</si>
  <si>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</si>
  <si>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</si>
  <si>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1.57</t>
  </si>
  <si>
    <t>▲ 12.47</t>
  </si>
  <si>
    <t>▲ 3.98</t>
  </si>
  <si>
    <t>その他会計（赤字）</t>
  </si>
  <si>
    <t>（百万円）</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</si>
  <si>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</si>
  <si>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</si>
  <si>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5"/>
  </si>
  <si>
    <t>香取広域市町村圏事務組合（一般会計）</t>
  </si>
  <si>
    <t>紅小町の郷</t>
  </si>
  <si>
    <t>生活環境向上施策推進基金</t>
  </si>
  <si>
    <t>液状化対策基金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</si>
  <si>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</si>
  <si>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</si>
  <si>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減債基金への積立てによる充当可能基金の増額等の結果、将来負担比率は低下している。</t>
    </r>
    <r>
      <rPr>
        <sz val="11"/>
        <color theme="5" tint="-0.499984740745262"/>
        <rFont val="ＭＳ Ｐゴシック"/>
        <family val="3"/>
        <charset val="128"/>
      </rPr>
      <t>また、有形固定資産減価償却率は、施設の老朽化が進んでいる状況にあることから、施設の集約化や老朽化対策等を講じており、類似団体内平均値を下回っている。
　今後も、将来負担比率の上昇を抑制しながら、公共施設等総合管理計画や個別施設計画に基づき、早期に公共施設総量の削減に努める必要がある。</t>
    </r>
    <rPh sb="20" eb="22">
      <t>ゾウガク</t>
    </rPh>
    <rPh sb="22" eb="23">
      <t>トウ</t>
    </rPh>
    <rPh sb="24" eb="26">
      <t>ケッカ</t>
    </rPh>
    <rPh sb="34" eb="36">
      <t>テイカ</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</si>
  <si>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</si>
  <si>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</si>
  <si>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</si>
  <si>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</si>
  <si>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</si>
  <si>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</si>
  <si>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債基金への積立てによる充当可能基金の増額（+1,093百万円）等により、前年度から0.4ポイント改善した。しかしながら、実質公債費比率は、標準税収入額等の増加など下降の要因もあるものの、地方債の元利償還金の増加など上昇の要因が上回ったため、前年度から0.3ポイント上昇した。
　実質公債費比率は、旧合併特例事業債を活用した大型建設事業を多く実施しており、既発債に係る償還額が増えていくため比率の上昇が見込まれる。各種事業について優先度を勘案するとともに、地方債発行額の抑制や平準化、決算上剰余金を活用した繰上償還の検討を行うなど、これまで以上に公債費の適正化に取り組んでいく必要がある。</t>
    <rPh sb="58" eb="60">
      <t>カイゼン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</si>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</sst>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1"/>
      <color theme="5" tint="-0.499984740745262"/>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3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0" fontId="47" fillId="0" borderId="0" xfId="20"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184"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center" wrapText="1"/>
      <protection locked="0"/>
    </xf>
    <xf numFmtId="0" fontId="3" fillId="0" borderId="23" xfId="19" applyFont="1" applyBorder="1" applyAlignment="1" applyProtection="1">
      <alignment horizontal="left" vertical="center" wrapText="1"/>
      <protection locked="0"/>
    </xf>
    <xf numFmtId="0" fontId="3" fillId="0" borderId="16" xfId="19" applyFont="1" applyBorder="1" applyAlignment="1" applyProtection="1">
      <alignment horizontal="left" vertical="center" wrapText="1"/>
      <protection locked="0"/>
    </xf>
    <xf numFmtId="0" fontId="3" fillId="0" borderId="42" xfId="19" applyFont="1" applyBorder="1" applyAlignment="1" applyProtection="1">
      <alignment horizontal="left" vertical="center" wrapText="1"/>
      <protection locked="0"/>
    </xf>
    <xf numFmtId="0" fontId="3" fillId="0" borderId="0" xfId="19" applyFont="1" applyAlignment="1" applyProtection="1">
      <alignment horizontal="left" vertical="center" wrapText="1"/>
      <protection locked="0"/>
    </xf>
    <xf numFmtId="0" fontId="3" fillId="0" borderId="14" xfId="19" applyFont="1" applyBorder="1" applyAlignment="1" applyProtection="1">
      <alignment horizontal="left" vertical="center" wrapText="1"/>
      <protection locked="0"/>
    </xf>
    <xf numFmtId="0" fontId="3" fillId="0" borderId="31" xfId="19" applyFont="1" applyBorder="1" applyAlignment="1" applyProtection="1">
      <alignment horizontal="left" vertical="center" wrapText="1"/>
      <protection locked="0"/>
    </xf>
    <xf numFmtId="0" fontId="3" fillId="0" borderId="34" xfId="19" applyFont="1" applyBorder="1" applyAlignment="1" applyProtection="1">
      <alignment horizontal="left" vertical="center" wrapText="1"/>
      <protection locked="0"/>
    </xf>
    <xf numFmtId="0" fontId="3" fillId="0" borderId="15" xfId="19" applyFont="1" applyBorder="1" applyAlignment="1" applyProtection="1">
      <alignment horizontal="left" vertical="center" wrapText="1"/>
      <protection locked="0"/>
    </xf>
    <xf numFmtId="187" fontId="3" fillId="0" borderId="0" xfId="18" applyNumberFormat="1" applyFont="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C14DCEC-86B2-4320-85EE-B3672F730B58}"/>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AEEA-4776-AC3C-756D8E1D8A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101408</c:v>
                </c:pt>
                <c:pt idx="1">
                  <c:v>41501</c:v>
                </c:pt>
                <c:pt idx="2">
                  <c:v>35862</c:v>
                </c:pt>
                <c:pt idx="3">
                  <c:v>65265</c:v>
                </c:pt>
                <c:pt idx="4">
                  <c:v>68808</c:v>
                </c:pt>
              </c:numCache>
            </c:numRef>
          </c:val>
          <c:smooth val="0"/>
          <c:extLst>
            <c:ext xmlns:c16="http://schemas.microsoft.com/office/drawing/2014/chart" uri="{C3380CC4-5D6E-409C-BE32-E72D297353CC}">
              <c16:uniqueId val="{00000001-AEEA-4776-AC3C-756D8E1D8A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1647648322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12.02</c:v>
                </c:pt>
                <c:pt idx="1">
                  <c:v>9.58</c:v>
                </c:pt>
                <c:pt idx="2">
                  <c:v>13.86</c:v>
                </c:pt>
                <c:pt idx="3">
                  <c:v>13.32</c:v>
                </c:pt>
                <c:pt idx="4">
                  <c:v>13.58</c:v>
                </c:pt>
              </c:numCache>
            </c:numRef>
          </c:val>
          <c:extLst>
            <c:ext xmlns:c16="http://schemas.microsoft.com/office/drawing/2014/chart" uri="{C3380CC4-5D6E-409C-BE32-E72D297353CC}">
              <c16:uniqueId val="{00000000-4A74-479B-A6C5-5163B0460C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33.28</c:v>
                </c:pt>
                <c:pt idx="1">
                  <c:v>31.18</c:v>
                </c:pt>
                <c:pt idx="2">
                  <c:v>30.33</c:v>
                </c:pt>
                <c:pt idx="3">
                  <c:v>32.06</c:v>
                </c:pt>
                <c:pt idx="4">
                  <c:v>33.64</c:v>
                </c:pt>
              </c:numCache>
            </c:numRef>
          </c:val>
          <c:extLst>
            <c:ext xmlns:c16="http://schemas.microsoft.com/office/drawing/2014/chart" uri="{C3380CC4-5D6E-409C-BE32-E72D297353CC}">
              <c16:uniqueId val="{00000001-4A74-479B-A6C5-5163B0460CF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-12.47</c:v>
                </c:pt>
                <c:pt idx="2">
                  <c:v>-1.57</c:v>
                </c:pt>
                <c:pt idx="3">
                  <c:v>0.71</c:v>
                </c:pt>
                <c:pt idx="4">
                  <c:v>-3.98</c:v>
                </c:pt>
              </c:numCache>
            </c:numRef>
          </c:val>
          <c:smooth val="0"/>
          <c:extLst>
            <c:ext xmlns:c16="http://schemas.microsoft.com/office/drawing/2014/chart" uri="{C3380CC4-5D6E-409C-BE32-E72D297353CC}">
              <c16:uniqueId val="{00000002-4A74-479B-A6C5-5163B0460C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5</c:v>
                </c:pt>
                <c:pt idx="4">
                  <c:v>#N/A</c:v>
                </c:pt>
                <c:pt idx="5">
                  <c:v>5.34</c:v>
                </c:pt>
                <c:pt idx="6">
                  <c:v>#N/A</c:v>
                </c:pt>
                <c:pt idx="7">
                  <c:v>5.25</c:v>
                </c:pt>
                <c:pt idx="8">
                  <c:v>#N/A</c:v>
                </c:pt>
                <c:pt idx="9">
                  <c:v>0.01</c:v>
                </c:pt>
              </c:numCache>
            </c:numRef>
          </c:val>
          <c:extLst>
            <c:ext xmlns:c16="http://schemas.microsoft.com/office/drawing/2014/chart" uri="{C3380CC4-5D6E-409C-BE32-E72D297353CC}">
              <c16:uniqueId val="{00000000-5223-4E0A-B64A-909668125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3-4E0A-B64A-909668125B19}"/>
            </c:ext>
          </c:extLst>
        </c:ser>
        <c:ser>
          <c:idx val="2"/>
          <c:order val="2"/>
          <c:tx>
            <c:strRef>
              <c:f>データシート!$A$29</c:f>
              <c:strCache>
                <c:ptCount val="1"/>
                <c:pt idx="0">
                  <c:v>香取市太陽光発電事業特別会計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7.0000000000000007E-2</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2-5223-4E0A-B64A-909668125B19}"/>
            </c:ext>
          </c:extLst>
        </c:ser>
        <c:ser>
          <c:idx val="3"/>
          <c:order val="3"/>
          <c:tx>
            <c:strRef>
              <c:f>データシート!$A$30</c:f>
              <c:strCache>
                <c:ptCount val="1"/>
                <c:pt idx="0">
                  <c:v>香取市農業集落排水事業会計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0.08</c:v>
                </c:pt>
                <c:pt idx="4">
                  <c:v>#N/A</c:v>
                </c:pt>
                <c:pt idx="5">
                  <c:v>0.06</c:v>
                </c:pt>
                <c:pt idx="6">
                  <c:v>#N/A</c:v>
                </c:pt>
                <c:pt idx="7">
                  <c:v>0.06</c:v>
                </c:pt>
                <c:pt idx="8">
                  <c:v>#N/A</c:v>
                </c:pt>
                <c:pt idx="9">
                  <c:v>0.06</c:v>
                </c:pt>
              </c:numCache>
            </c:numRef>
          </c:val>
          <c:extLst>
            <c:ext xmlns:c16="http://schemas.microsoft.com/office/drawing/2014/chart" uri="{C3380CC4-5D6E-409C-BE32-E72D297353CC}">
              <c16:uniqueId val="{00000003-5223-4E0A-B64A-909668125B19}"/>
            </c:ext>
          </c:extLst>
        </c:ser>
        <c:ser>
          <c:idx val="4"/>
          <c:order val="4"/>
          <c:tx>
            <c:strRef>
              <c:f>データシート!$A$31</c:f>
              <c:strCache>
                <c:ptCount val="1"/>
                <c:pt idx="0">
                  <c:v>香取市公共下水道事業会計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0.28999999999999998</c:v>
                </c:pt>
                <c:pt idx="4">
                  <c:v>#N/A</c:v>
                </c:pt>
                <c:pt idx="5">
                  <c:v>0.28000000000000003</c:v>
                </c:pt>
                <c:pt idx="6">
                  <c:v>#N/A</c:v>
                </c:pt>
                <c:pt idx="7">
                  <c:v>0.25</c:v>
                </c:pt>
                <c:pt idx="8">
                  <c:v>#N/A</c:v>
                </c:pt>
                <c:pt idx="9">
                  <c:v>0.25</c:v>
                </c:pt>
              </c:numCache>
            </c:numRef>
          </c:val>
          <c:extLst>
            <c:ext xmlns:c16="http://schemas.microsoft.com/office/drawing/2014/chart" uri="{C3380CC4-5D6E-409C-BE32-E72D297353CC}">
              <c16:uniqueId val="{00000004-5223-4E0A-B64A-909668125B19}"/>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2.02</c:v>
                </c:pt>
                <c:pt idx="2">
                  <c:v>#N/A</c:v>
                </c:pt>
                <c:pt idx="3">
                  <c:v>1.4</c:v>
                </c:pt>
                <c:pt idx="4">
                  <c:v>#N/A</c:v>
                </c:pt>
                <c:pt idx="5">
                  <c:v>1.39</c:v>
                </c:pt>
                <c:pt idx="6">
                  <c:v>#N/A</c:v>
                </c:pt>
                <c:pt idx="7">
                  <c:v>1.67</c:v>
                </c:pt>
                <c:pt idx="8">
                  <c:v>#N/A</c:v>
                </c:pt>
                <c:pt idx="9">
                  <c:v>1.76</c:v>
                </c:pt>
              </c:numCache>
            </c:numRef>
          </c:val>
          <c:extLst>
            <c:ext xmlns:c16="http://schemas.microsoft.com/office/drawing/2014/chart" uri="{C3380CC4-5D6E-409C-BE32-E72D297353CC}">
              <c16:uniqueId val="{00000005-5223-4E0A-B64A-909668125B19}"/>
            </c:ext>
          </c:extLst>
        </c:ser>
        <c:ser>
          <c:idx val="6"/>
          <c:order val="6"/>
          <c:tx>
            <c:strRef>
              <c:f>データシート!$A$33</c:f>
              <c:strCache>
                <c:ptCount val="1"/>
                <c:pt idx="0">
                  <c:v>香取市介護保険事業特別会計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1.54</c:v>
                </c:pt>
                <c:pt idx="2">
                  <c:v>#N/A</c:v>
                </c:pt>
                <c:pt idx="3">
                  <c:v>0.34</c:v>
                </c:pt>
                <c:pt idx="4">
                  <c:v>#N/A</c:v>
                </c:pt>
                <c:pt idx="5">
                  <c:v>0.88</c:v>
                </c:pt>
                <c:pt idx="6">
                  <c:v>#N/A</c:v>
                </c:pt>
                <c:pt idx="7">
                  <c:v>1.38</c:v>
                </c:pt>
                <c:pt idx="8">
                  <c:v>#N/A</c:v>
                </c:pt>
                <c:pt idx="9">
                  <c:v>1.99</c:v>
                </c:pt>
              </c:numCache>
            </c:numRef>
          </c:val>
          <c:extLst>
            <c:ext xmlns:c16="http://schemas.microsoft.com/office/drawing/2014/chart" uri="{C3380CC4-5D6E-409C-BE32-E72D297353CC}">
              <c16:uniqueId val="{00000006-5223-4E0A-B64A-909668125B19}"/>
            </c:ext>
          </c:extLst>
        </c:ser>
        <c:ser>
          <c:idx val="7"/>
          <c:order val="7"/>
          <c:tx>
            <c:strRef>
              <c:f>データシート!$A$34</c:f>
              <c:strCache>
                <c:ptCount val="1"/>
                <c:pt idx="0">
                  <c:v>香取市簡易水道事業会計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2.4900000000000002</c:v>
                </c:pt>
                <c:pt idx="2">
                  <c:v>#N/A</c:v>
                </c:pt>
                <c:pt idx="3">
                  <c:v>2.7</c:v>
                </c:pt>
                <c:pt idx="4">
                  <c:v>#N/A</c:v>
                </c:pt>
                <c:pt idx="5">
                  <c:v>2.73</c:v>
                </c:pt>
                <c:pt idx="6">
                  <c:v>#N/A</c:v>
                </c:pt>
                <c:pt idx="7">
                  <c:v>2.75</c:v>
                </c:pt>
                <c:pt idx="8">
                  <c:v>#N/A</c:v>
                </c:pt>
                <c:pt idx="9">
                  <c:v>2.88</c:v>
                </c:pt>
              </c:numCache>
            </c:numRef>
          </c:val>
          <c:extLst>
            <c:ext xmlns:c16="http://schemas.microsoft.com/office/drawing/2014/chart" uri="{C3380CC4-5D6E-409C-BE32-E72D297353CC}">
              <c16:uniqueId val="{00000007-5223-4E0A-B64A-909668125B19}"/>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5.53</c:v>
                </c:pt>
                <c:pt idx="2">
                  <c:v>#N/A</c:v>
                </c:pt>
                <c:pt idx="3">
                  <c:v>7.5</c:v>
                </c:pt>
                <c:pt idx="4">
                  <c:v>#N/A</c:v>
                </c:pt>
                <c:pt idx="5">
                  <c:v>7.86</c:v>
                </c:pt>
                <c:pt idx="6">
                  <c:v>#N/A</c:v>
                </c:pt>
                <c:pt idx="7">
                  <c:v>9.25</c:v>
                </c:pt>
                <c:pt idx="8">
                  <c:v>#N/A</c:v>
                </c:pt>
                <c:pt idx="9">
                  <c:v>8.7200000000000006</c:v>
                </c:pt>
              </c:numCache>
            </c:numRef>
          </c:val>
          <c:extLst>
            <c:ext xmlns:c16="http://schemas.microsoft.com/office/drawing/2014/chart" uri="{C3380CC4-5D6E-409C-BE32-E72D297353CC}">
              <c16:uniqueId val="{00000008-5223-4E0A-B64A-909668125B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c:v>
                </c:pt>
                <c:pt idx="2">
                  <c:v>#N/A</c:v>
                </c:pt>
                <c:pt idx="3">
                  <c:v>9.57</c:v>
                </c:pt>
                <c:pt idx="4">
                  <c:v>#N/A</c:v>
                </c:pt>
                <c:pt idx="5">
                  <c:v>13.85</c:v>
                </c:pt>
                <c:pt idx="6">
                  <c:v>#N/A</c:v>
                </c:pt>
                <c:pt idx="7">
                  <c:v>13.31</c:v>
                </c:pt>
                <c:pt idx="8">
                  <c:v>#N/A</c:v>
                </c:pt>
                <c:pt idx="9">
                  <c:v>13.58</c:v>
                </c:pt>
              </c:numCache>
            </c:numRef>
          </c:val>
          <c:extLst>
            <c:ext xmlns:c16="http://schemas.microsoft.com/office/drawing/2014/chart" uri="{C3380CC4-5D6E-409C-BE32-E72D297353CC}">
              <c16:uniqueId val="{00000009-5223-4E0A-B64A-909668125B1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2956</c:v>
                </c:pt>
                <c:pt idx="5">
                  <c:v>3111</c:v>
                </c:pt>
                <c:pt idx="8">
                  <c:v>3229</c:v>
                </c:pt>
                <c:pt idx="11">
                  <c:v>3366</c:v>
                </c:pt>
                <c:pt idx="14">
                  <c:v>3675</c:v>
                </c:pt>
              </c:numCache>
            </c:numRef>
          </c:val>
          <c:extLst>
            <c:ext xmlns:c16="http://schemas.microsoft.com/office/drawing/2014/chart" uri="{C3380CC4-5D6E-409C-BE32-E72D297353CC}">
              <c16:uniqueId val="{00000000-4013-49FC-950A-AFD249A5BE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13-49FC-950A-AFD249A5BE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37</c:v>
                </c:pt>
                <c:pt idx="6">
                  <c:v>38</c:v>
                </c:pt>
                <c:pt idx="9">
                  <c:v>36</c:v>
                </c:pt>
                <c:pt idx="12">
                  <c:v>37</c:v>
                </c:pt>
              </c:numCache>
            </c:numRef>
          </c:val>
          <c:extLst>
            <c:ext xmlns:c16="http://schemas.microsoft.com/office/drawing/2014/chart" uri="{C3380CC4-5D6E-409C-BE32-E72D297353CC}">
              <c16:uniqueId val="{00000002-4013-49FC-950A-AFD249A5BE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279</c:v>
                </c:pt>
                <c:pt idx="3">
                  <c:v>238</c:v>
                </c:pt>
                <c:pt idx="6">
                  <c:v>149</c:v>
                </c:pt>
                <c:pt idx="9">
                  <c:v>74</c:v>
                </c:pt>
                <c:pt idx="12">
                  <c:v>88</c:v>
                </c:pt>
              </c:numCache>
            </c:numRef>
          </c:val>
          <c:extLst>
            <c:ext xmlns:c16="http://schemas.microsoft.com/office/drawing/2014/chart" uri="{C3380CC4-5D6E-409C-BE32-E72D297353CC}">
              <c16:uniqueId val="{00000003-4013-49FC-950A-AFD249A5BE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913</c:v>
                </c:pt>
                <c:pt idx="3">
                  <c:v>817</c:v>
                </c:pt>
                <c:pt idx="6">
                  <c:v>828</c:v>
                </c:pt>
                <c:pt idx="9">
                  <c:v>959</c:v>
                </c:pt>
                <c:pt idx="12">
                  <c:v>722</c:v>
                </c:pt>
              </c:numCache>
            </c:numRef>
          </c:val>
          <c:extLst>
            <c:ext xmlns:c16="http://schemas.microsoft.com/office/drawing/2014/chart" uri="{C3380CC4-5D6E-409C-BE32-E72D297353CC}">
              <c16:uniqueId val="{00000004-4013-49FC-950A-AFD249A5BE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13-49FC-950A-AFD249A5BE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13-49FC-950A-AFD249A5BE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3116</c:v>
                </c:pt>
                <c:pt idx="3">
                  <c:v>3433</c:v>
                </c:pt>
                <c:pt idx="6">
                  <c:v>3728</c:v>
                </c:pt>
                <c:pt idx="9">
                  <c:v>3814</c:v>
                </c:pt>
                <c:pt idx="12">
                  <c:v>4454</c:v>
                </c:pt>
              </c:numCache>
            </c:numRef>
          </c:val>
          <c:extLst>
            <c:ext xmlns:c16="http://schemas.microsoft.com/office/drawing/2014/chart" uri="{C3380CC4-5D6E-409C-BE32-E72D297353CC}">
              <c16:uniqueId val="{00000007-4013-49FC-950A-AFD249A5BE7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1387</c:v>
                </c:pt>
                <c:pt idx="2">
                  <c:v>#N/A</c:v>
                </c:pt>
                <c:pt idx="3">
                  <c:v>#N/A</c:v>
                </c:pt>
                <c:pt idx="4">
                  <c:v>1414</c:v>
                </c:pt>
                <c:pt idx="5">
                  <c:v>#N/A</c:v>
                </c:pt>
                <c:pt idx="6">
                  <c:v>#N/A</c:v>
                </c:pt>
                <c:pt idx="7">
                  <c:v>1514</c:v>
                </c:pt>
                <c:pt idx="8">
                  <c:v>#N/A</c:v>
                </c:pt>
                <c:pt idx="9">
                  <c:v>#N/A</c:v>
                </c:pt>
                <c:pt idx="10">
                  <c:v>1517</c:v>
                </c:pt>
                <c:pt idx="11">
                  <c:v>#N/A</c:v>
                </c:pt>
                <c:pt idx="12">
                  <c:v>#N/A</c:v>
                </c:pt>
                <c:pt idx="13">
                  <c:v>1626</c:v>
                </c:pt>
                <c:pt idx="14">
                  <c:v>#N/A</c:v>
                </c:pt>
              </c:numCache>
            </c:numRef>
          </c:val>
          <c:smooth val="0"/>
          <c:extLst>
            <c:ext xmlns:c16="http://schemas.microsoft.com/office/drawing/2014/chart" uri="{C3380CC4-5D6E-409C-BE32-E72D297353CC}">
              <c16:uniqueId val="{00000008-4013-49FC-950A-AFD249A5BE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39497</c:v>
                </c:pt>
                <c:pt idx="5">
                  <c:v>39537</c:v>
                </c:pt>
                <c:pt idx="8">
                  <c:v>39014</c:v>
                </c:pt>
                <c:pt idx="11">
                  <c:v>38120</c:v>
                </c:pt>
                <c:pt idx="14">
                  <c:v>36952</c:v>
                </c:pt>
              </c:numCache>
            </c:numRef>
          </c:val>
          <c:extLst>
            <c:ext xmlns:c16="http://schemas.microsoft.com/office/drawing/2014/chart" uri="{C3380CC4-5D6E-409C-BE32-E72D297353CC}">
              <c16:uniqueId val="{00000000-D329-419E-9AC6-3ED9CDA940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1515</c:v>
                </c:pt>
                <c:pt idx="5">
                  <c:v>1740</c:v>
                </c:pt>
                <c:pt idx="8">
                  <c:v>1553</c:v>
                </c:pt>
                <c:pt idx="11">
                  <c:v>1417</c:v>
                </c:pt>
                <c:pt idx="14">
                  <c:v>4241</c:v>
                </c:pt>
              </c:numCache>
            </c:numRef>
          </c:val>
          <c:extLst>
            <c:ext xmlns:c16="http://schemas.microsoft.com/office/drawing/2014/chart" uri="{C3380CC4-5D6E-409C-BE32-E72D297353CC}">
              <c16:uniqueId val="{00000001-D329-419E-9AC6-3ED9CDA940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12153</c:v>
                </c:pt>
                <c:pt idx="5">
                  <c:v>12206</c:v>
                </c:pt>
                <c:pt idx="8">
                  <c:v>12312</c:v>
                </c:pt>
                <c:pt idx="11">
                  <c:v>12944</c:v>
                </c:pt>
                <c:pt idx="14">
                  <c:v>14036</c:v>
                </c:pt>
              </c:numCache>
            </c:numRef>
          </c:val>
          <c:extLst>
            <c:ext xmlns:c16="http://schemas.microsoft.com/office/drawing/2014/chart" uri="{C3380CC4-5D6E-409C-BE32-E72D297353CC}">
              <c16:uniqueId val="{00000002-D329-419E-9AC6-3ED9CDA940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29-419E-9AC6-3ED9CDA940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29-419E-9AC6-3ED9CDA940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c:v>
                </c:pt>
                <c:pt idx="12">
                  <c:v>329</c:v>
                </c:pt>
              </c:numCache>
            </c:numRef>
          </c:val>
          <c:extLst>
            <c:ext xmlns:c16="http://schemas.microsoft.com/office/drawing/2014/chart" uri="{C3380CC4-5D6E-409C-BE32-E72D297353CC}">
              <c16:uniqueId val="{00000005-D329-419E-9AC6-3ED9CDA940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7858</c:v>
                </c:pt>
                <c:pt idx="3">
                  <c:v>6165</c:v>
                </c:pt>
                <c:pt idx="6">
                  <c:v>5835</c:v>
                </c:pt>
                <c:pt idx="9">
                  <c:v>5561</c:v>
                </c:pt>
                <c:pt idx="12">
                  <c:v>5471</c:v>
                </c:pt>
              </c:numCache>
            </c:numRef>
          </c:val>
          <c:extLst>
            <c:ext xmlns:c16="http://schemas.microsoft.com/office/drawing/2014/chart" uri="{C3380CC4-5D6E-409C-BE32-E72D297353CC}">
              <c16:uniqueId val="{00000006-D329-419E-9AC6-3ED9CDA940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3043</c:v>
                </c:pt>
                <c:pt idx="3">
                  <c:v>516</c:v>
                </c:pt>
                <c:pt idx="6">
                  <c:v>432</c:v>
                </c:pt>
                <c:pt idx="9">
                  <c:v>527</c:v>
                </c:pt>
                <c:pt idx="12">
                  <c:v>550</c:v>
                </c:pt>
              </c:numCache>
            </c:numRef>
          </c:val>
          <c:extLst>
            <c:ext xmlns:c16="http://schemas.microsoft.com/office/drawing/2014/chart" uri="{C3380CC4-5D6E-409C-BE32-E72D297353CC}">
              <c16:uniqueId val="{00000007-D329-419E-9AC6-3ED9CDA940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9749</c:v>
                </c:pt>
                <c:pt idx="3">
                  <c:v>12626</c:v>
                </c:pt>
                <c:pt idx="6">
                  <c:v>11675</c:v>
                </c:pt>
                <c:pt idx="9">
                  <c:v>10341</c:v>
                </c:pt>
                <c:pt idx="12">
                  <c:v>6478</c:v>
                </c:pt>
              </c:numCache>
            </c:numRef>
          </c:val>
          <c:extLst>
            <c:ext xmlns:c16="http://schemas.microsoft.com/office/drawing/2014/chart" uri="{C3380CC4-5D6E-409C-BE32-E72D297353CC}">
              <c16:uniqueId val="{00000008-D329-419E-9AC6-3ED9CDA940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206</c:v>
                </c:pt>
                <c:pt idx="3">
                  <c:v>178</c:v>
                </c:pt>
                <c:pt idx="6">
                  <c:v>146</c:v>
                </c:pt>
                <c:pt idx="9">
                  <c:v>102</c:v>
                </c:pt>
                <c:pt idx="12">
                  <c:v>68</c:v>
                </c:pt>
              </c:numCache>
            </c:numRef>
          </c:val>
          <c:extLst>
            <c:ext xmlns:c16="http://schemas.microsoft.com/office/drawing/2014/chart" uri="{C3380CC4-5D6E-409C-BE32-E72D297353CC}">
              <c16:uniqueId val="{00000009-D329-419E-9AC6-3ED9CDA940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43091</c:v>
                </c:pt>
                <c:pt idx="3">
                  <c:v>42802</c:v>
                </c:pt>
                <c:pt idx="6">
                  <c:v>41265</c:v>
                </c:pt>
                <c:pt idx="9">
                  <c:v>39381</c:v>
                </c:pt>
                <c:pt idx="12">
                  <c:v>45554</c:v>
                </c:pt>
              </c:numCache>
            </c:numRef>
          </c:val>
          <c:extLst>
            <c:ext xmlns:c16="http://schemas.microsoft.com/office/drawing/2014/chart" uri="{C3380CC4-5D6E-409C-BE32-E72D297353CC}">
              <c16:uniqueId val="{0000000A-D329-419E-9AC6-3ED9CDA9402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10782</c:v>
                </c:pt>
                <c:pt idx="2">
                  <c:v>#N/A</c:v>
                </c:pt>
                <c:pt idx="3">
                  <c:v>#N/A</c:v>
                </c:pt>
                <c:pt idx="4">
                  <c:v>8803</c:v>
                </c:pt>
                <c:pt idx="5">
                  <c:v>#N/A</c:v>
                </c:pt>
                <c:pt idx="6">
                  <c:v>#N/A</c:v>
                </c:pt>
                <c:pt idx="7">
                  <c:v>6476</c:v>
                </c:pt>
                <c:pt idx="8">
                  <c:v>#N/A</c:v>
                </c:pt>
                <c:pt idx="9">
                  <c:v>#N/A</c:v>
                </c:pt>
                <c:pt idx="10">
                  <c:v>3431</c:v>
                </c:pt>
                <c:pt idx="11">
                  <c:v>#N/A</c:v>
                </c:pt>
                <c:pt idx="12">
                  <c:v>#N/A</c:v>
                </c:pt>
                <c:pt idx="13">
                  <c:v>3219</c:v>
                </c:pt>
                <c:pt idx="14">
                  <c:v>#N/A</c:v>
                </c:pt>
              </c:numCache>
            </c:numRef>
          </c:val>
          <c:smooth val="0"/>
          <c:extLst>
            <c:ext xmlns:c16="http://schemas.microsoft.com/office/drawing/2014/chart" uri="{C3380CC4-5D6E-409C-BE32-E72D297353CC}">
              <c16:uniqueId val="{0000000B-D329-419E-9AC6-3ED9CDA940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6167</c:v>
                </c:pt>
                <c:pt idx="1">
                  <c:v>6775</c:v>
                </c:pt>
                <c:pt idx="2">
                  <c:v>6891</c:v>
                </c:pt>
              </c:numCache>
            </c:numRef>
          </c:val>
          <c:extLst>
            <c:ext xmlns:c16="http://schemas.microsoft.com/office/drawing/2014/chart" uri="{C3380CC4-5D6E-409C-BE32-E72D297353CC}">
              <c16:uniqueId val="{00000000-7CA3-4408-87C8-0A6B2ED2A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1010</c:v>
                </c:pt>
                <c:pt idx="1">
                  <c:v>1010</c:v>
                </c:pt>
                <c:pt idx="2">
                  <c:v>2010</c:v>
                </c:pt>
              </c:numCache>
            </c:numRef>
          </c:val>
          <c:extLst>
            <c:ext xmlns:c16="http://schemas.microsoft.com/office/drawing/2014/chart" uri="{C3380CC4-5D6E-409C-BE32-E72D297353CC}">
              <c16:uniqueId val="{00000001-7CA3-4408-87C8-0A6B2ED2A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6154</c:v>
                </c:pt>
                <c:pt idx="1">
                  <c:v>6169</c:v>
                </c:pt>
                <c:pt idx="2">
                  <c:v>6210</c:v>
                </c:pt>
              </c:numCache>
            </c:numRef>
          </c:val>
          <c:extLst>
            <c:ext xmlns:c16="http://schemas.microsoft.com/office/drawing/2014/chart" uri="{C3380CC4-5D6E-409C-BE32-E72D297353CC}">
              <c16:uniqueId val="{00000002-7CA3-4408-87C8-0A6B2ED2A73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987-4466-B671-5F00B44316D2}"/>
              </c:ext>
            </c:extLst>
          </c:dPt>
          <c:dPt>
            <c:idx val="1"/>
            <c:bubble3D val="0"/>
            <c:extLst>
              <c:ext xmlns:c16="http://schemas.microsoft.com/office/drawing/2014/chart" uri="{C3380CC4-5D6E-409C-BE32-E72D297353CC}">
                <c16:uniqueId val="{00000001-F987-4466-B671-5F00B44316D2}"/>
              </c:ext>
            </c:extLst>
          </c:dPt>
          <c:dPt>
            <c:idx val="2"/>
            <c:bubble3D val="0"/>
            <c:extLst>
              <c:ext xmlns:c16="http://schemas.microsoft.com/office/drawing/2014/chart" uri="{C3380CC4-5D6E-409C-BE32-E72D297353CC}">
                <c16:uniqueId val="{00000002-F987-4466-B671-5F00B44316D2}"/>
              </c:ext>
            </c:extLst>
          </c:dPt>
          <c:dPt>
            <c:idx val="3"/>
            <c:bubble3D val="0"/>
            <c:extLst>
              <c:ext xmlns:c16="http://schemas.microsoft.com/office/drawing/2014/chart" uri="{C3380CC4-5D6E-409C-BE32-E72D297353CC}">
                <c16:uniqueId val="{00000003-F987-4466-B671-5F00B44316D2}"/>
              </c:ext>
            </c:extLst>
          </c:dPt>
          <c:dPt>
            <c:idx val="4"/>
            <c:bubble3D val="0"/>
            <c:extLst>
              <c:ext xmlns:c16="http://schemas.microsoft.com/office/drawing/2014/chart" uri="{C3380CC4-5D6E-409C-BE32-E72D297353CC}">
                <c16:uniqueId val="{00000004-F987-4466-B671-5F00B44316D2}"/>
              </c:ext>
            </c:extLst>
          </c:dPt>
          <c:dPt>
            <c:idx val="8"/>
            <c:bubble3D val="0"/>
            <c:extLst>
              <c:ext xmlns:c16="http://schemas.microsoft.com/office/drawing/2014/chart" uri="{C3380CC4-5D6E-409C-BE32-E72D297353CC}">
                <c16:uniqueId val="{00000005-F987-4466-B671-5F00B44316D2}"/>
              </c:ext>
            </c:extLst>
          </c:dPt>
          <c:dPt>
            <c:idx val="16"/>
            <c:bubble3D val="0"/>
            <c:extLst>
              <c:ext xmlns:c16="http://schemas.microsoft.com/office/drawing/2014/chart" uri="{C3380CC4-5D6E-409C-BE32-E72D297353CC}">
                <c16:uniqueId val="{00000006-F987-4466-B671-5F00B44316D2}"/>
              </c:ext>
            </c:extLst>
          </c:dPt>
          <c:dPt>
            <c:idx val="24"/>
            <c:bubble3D val="0"/>
            <c:extLst>
              <c:ext xmlns:c16="http://schemas.microsoft.com/office/drawing/2014/chart" uri="{C3380CC4-5D6E-409C-BE32-E72D297353CC}">
                <c16:uniqueId val="{00000007-F987-4466-B671-5F00B44316D2}"/>
              </c:ext>
            </c:extLst>
          </c:dPt>
          <c:dPt>
            <c:idx val="32"/>
            <c:bubble3D val="0"/>
            <c:extLst>
              <c:ext xmlns:c16="http://schemas.microsoft.com/office/drawing/2014/chart" uri="{C3380CC4-5D6E-409C-BE32-E72D297353CC}">
                <c16:uniqueId val="{00000008-F987-4466-B671-5F00B44316D2}"/>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87-4466-B671-5F00B44316D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987-4466-B671-5F00B44316D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987-4466-B671-5F00B44316D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987-4466-B671-5F00B44316D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987-4466-B671-5F00B44316D2}"/>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87-4466-B671-5F00B44316D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87-4466-B671-5F00B44316D2}"/>
                </c:ext>
              </c:extLst>
            </c:dLbl>
            <c:dLbl>
              <c:idx val="24"/>
              <c:layout>
                <c:manualLayout>
                  <c:x val="0"/>
                  <c:y val="1.789244392059734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87-4466-B671-5F00B44316D2}"/>
                </c:ext>
              </c:extLst>
            </c:dLbl>
            <c:dLbl>
              <c:idx val="32"/>
              <c:layout>
                <c:manualLayout>
                  <c:x val="0"/>
                  <c:y val="-1.789244392059742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987-4466-B671-5F00B44316D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51.7</c:v>
                </c:pt>
                <c:pt idx="16">
                  <c:v>53</c:v>
                </c:pt>
                <c:pt idx="24">
                  <c:v>54.1</c:v>
                </c:pt>
                <c:pt idx="32">
                  <c:v>53.9</c:v>
                </c:pt>
              </c:numCache>
            </c:numRef>
          </c:xVal>
          <c:yVal>
            <c:numRef>
              <c:f>公会計指標分析・財政指標組合せ分析表!$BP$51:$DC$51</c:f>
              <c:numCache>
                <c:formatCode>#,##0.0;"▲ "#,##0.0</c:formatCode>
                <c:ptCount val="40"/>
                <c:pt idx="0">
                  <c:v>63.7</c:v>
                </c:pt>
                <c:pt idx="8">
                  <c:v>52.2</c:v>
                </c:pt>
                <c:pt idx="16">
                  <c:v>37.5</c:v>
                </c:pt>
                <c:pt idx="24">
                  <c:v>19.100000000000001</c:v>
                </c:pt>
                <c:pt idx="32">
                  <c:v>18.7</c:v>
                </c:pt>
              </c:numCache>
            </c:numRef>
          </c:yVal>
          <c:smooth val="0"/>
          <c:extLst>
            <c:ext xmlns:c16="http://schemas.microsoft.com/office/drawing/2014/chart" uri="{C3380CC4-5D6E-409C-BE32-E72D297353CC}">
              <c16:uniqueId val="{00000009-F987-4466-B671-5F00B4431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987-4466-B671-5F00B44316D2}"/>
              </c:ext>
            </c:extLst>
          </c:dPt>
          <c:dPt>
            <c:idx val="1"/>
            <c:bubble3D val="0"/>
            <c:extLst>
              <c:ext xmlns:c16="http://schemas.microsoft.com/office/drawing/2014/chart" uri="{C3380CC4-5D6E-409C-BE32-E72D297353CC}">
                <c16:uniqueId val="{0000000B-F987-4466-B671-5F00B44316D2}"/>
              </c:ext>
            </c:extLst>
          </c:dPt>
          <c:dPt>
            <c:idx val="2"/>
            <c:bubble3D val="0"/>
            <c:extLst>
              <c:ext xmlns:c16="http://schemas.microsoft.com/office/drawing/2014/chart" uri="{C3380CC4-5D6E-409C-BE32-E72D297353CC}">
                <c16:uniqueId val="{0000000C-F987-4466-B671-5F00B44316D2}"/>
              </c:ext>
            </c:extLst>
          </c:dPt>
          <c:dPt>
            <c:idx val="3"/>
            <c:bubble3D val="0"/>
            <c:extLst>
              <c:ext xmlns:c16="http://schemas.microsoft.com/office/drawing/2014/chart" uri="{C3380CC4-5D6E-409C-BE32-E72D297353CC}">
                <c16:uniqueId val="{0000000D-F987-4466-B671-5F00B44316D2}"/>
              </c:ext>
            </c:extLst>
          </c:dPt>
          <c:dPt>
            <c:idx val="4"/>
            <c:bubble3D val="0"/>
            <c:extLst>
              <c:ext xmlns:c16="http://schemas.microsoft.com/office/drawing/2014/chart" uri="{C3380CC4-5D6E-409C-BE32-E72D297353CC}">
                <c16:uniqueId val="{0000000E-F987-4466-B671-5F00B44316D2}"/>
              </c:ext>
            </c:extLst>
          </c:dPt>
          <c:dPt>
            <c:idx val="8"/>
            <c:bubble3D val="0"/>
            <c:extLst>
              <c:ext xmlns:c16="http://schemas.microsoft.com/office/drawing/2014/chart" uri="{C3380CC4-5D6E-409C-BE32-E72D297353CC}">
                <c16:uniqueId val="{0000000F-F987-4466-B671-5F00B44316D2}"/>
              </c:ext>
            </c:extLst>
          </c:dPt>
          <c:dPt>
            <c:idx val="16"/>
            <c:bubble3D val="0"/>
            <c:extLst>
              <c:ext xmlns:c16="http://schemas.microsoft.com/office/drawing/2014/chart" uri="{C3380CC4-5D6E-409C-BE32-E72D297353CC}">
                <c16:uniqueId val="{00000010-F987-4466-B671-5F00B44316D2}"/>
              </c:ext>
            </c:extLst>
          </c:dPt>
          <c:dPt>
            <c:idx val="24"/>
            <c:bubble3D val="0"/>
            <c:extLst>
              <c:ext xmlns:c16="http://schemas.microsoft.com/office/drawing/2014/chart" uri="{C3380CC4-5D6E-409C-BE32-E72D297353CC}">
                <c16:uniqueId val="{00000011-F987-4466-B671-5F00B44316D2}"/>
              </c:ext>
            </c:extLst>
          </c:dPt>
          <c:dPt>
            <c:idx val="32"/>
            <c:bubble3D val="0"/>
            <c:extLst>
              <c:ext xmlns:c16="http://schemas.microsoft.com/office/drawing/2014/chart" uri="{C3380CC4-5D6E-409C-BE32-E72D297353CC}">
                <c16:uniqueId val="{00000012-F987-4466-B671-5F00B44316D2}"/>
              </c:ext>
            </c:extLst>
          </c:dPt>
          <c:dLbls>
            <c:dLbl>
              <c:idx val="0"/>
              <c:layout>
                <c:manualLayout>
                  <c:x val="-3.129453022820743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987-4466-B671-5F00B44316D2}"/>
                </c:ext>
              </c:extLst>
            </c:dLbl>
            <c:dLbl>
              <c:idx val="1"/>
              <c:delete val="1"/>
              <c:extLst>
                <c:ext xmlns:c15="http://schemas.microsoft.com/office/drawing/2012/chart" uri="{CE6537A1-D6FC-4f65-9D91-7224C49458BB}"/>
                <c:ext xmlns:c16="http://schemas.microsoft.com/office/drawing/2014/chart" uri="{C3380CC4-5D6E-409C-BE32-E72D297353CC}">
                  <c16:uniqueId val="{0000000B-F987-4466-B671-5F00B44316D2}"/>
                </c:ext>
              </c:extLst>
            </c:dLbl>
            <c:dLbl>
              <c:idx val="2"/>
              <c:delete val="1"/>
              <c:extLst>
                <c:ext xmlns:c15="http://schemas.microsoft.com/office/drawing/2012/chart" uri="{CE6537A1-D6FC-4f65-9D91-7224C49458BB}"/>
                <c:ext xmlns:c16="http://schemas.microsoft.com/office/drawing/2014/chart" uri="{C3380CC4-5D6E-409C-BE32-E72D297353CC}">
                  <c16:uniqueId val="{0000000C-F987-4466-B671-5F00B44316D2}"/>
                </c:ext>
              </c:extLst>
            </c:dLbl>
            <c:dLbl>
              <c:idx val="3"/>
              <c:delete val="1"/>
              <c:extLst>
                <c:ext xmlns:c15="http://schemas.microsoft.com/office/drawing/2012/chart" uri="{CE6537A1-D6FC-4f65-9D91-7224C49458BB}"/>
                <c:ext xmlns:c16="http://schemas.microsoft.com/office/drawing/2014/chart" uri="{C3380CC4-5D6E-409C-BE32-E72D297353CC}">
                  <c16:uniqueId val="{0000000D-F987-4466-B671-5F00B44316D2}"/>
                </c:ext>
              </c:extLst>
            </c:dLbl>
            <c:dLbl>
              <c:idx val="4"/>
              <c:delete val="1"/>
              <c:extLst>
                <c:ext xmlns:c15="http://schemas.microsoft.com/office/drawing/2012/chart" uri="{CE6537A1-D6FC-4f65-9D91-7224C49458BB}"/>
                <c:ext xmlns:c16="http://schemas.microsoft.com/office/drawing/2014/chart" uri="{C3380CC4-5D6E-409C-BE32-E72D297353CC}">
                  <c16:uniqueId val="{0000000E-F987-4466-B671-5F00B44316D2}"/>
                </c:ext>
              </c:extLst>
            </c:dLbl>
            <c:dLbl>
              <c:idx val="8"/>
              <c:layout>
                <c:manualLayout>
                  <c:x val="-3.28664208915991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987-4466-B671-5F00B44316D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987-4466-B671-5F00B44316D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987-4466-B671-5F00B44316D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987-4466-B671-5F00B44316D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F987-4466-B671-5F00B44316D2}"/>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A66-4C73-8EA5-AD19920B15CA}"/>
              </c:ext>
            </c:extLst>
          </c:dPt>
          <c:dPt>
            <c:idx val="1"/>
            <c:bubble3D val="0"/>
            <c:extLst>
              <c:ext xmlns:c16="http://schemas.microsoft.com/office/drawing/2014/chart" uri="{C3380CC4-5D6E-409C-BE32-E72D297353CC}">
                <c16:uniqueId val="{00000001-CA66-4C73-8EA5-AD19920B15CA}"/>
              </c:ext>
            </c:extLst>
          </c:dPt>
          <c:dPt>
            <c:idx val="2"/>
            <c:bubble3D val="0"/>
            <c:extLst>
              <c:ext xmlns:c16="http://schemas.microsoft.com/office/drawing/2014/chart" uri="{C3380CC4-5D6E-409C-BE32-E72D297353CC}">
                <c16:uniqueId val="{00000002-CA66-4C73-8EA5-AD19920B15CA}"/>
              </c:ext>
            </c:extLst>
          </c:dPt>
          <c:dPt>
            <c:idx val="3"/>
            <c:bubble3D val="0"/>
            <c:extLst>
              <c:ext xmlns:c16="http://schemas.microsoft.com/office/drawing/2014/chart" uri="{C3380CC4-5D6E-409C-BE32-E72D297353CC}">
                <c16:uniqueId val="{00000003-CA66-4C73-8EA5-AD19920B15CA}"/>
              </c:ext>
            </c:extLst>
          </c:dPt>
          <c:dPt>
            <c:idx val="4"/>
            <c:bubble3D val="0"/>
            <c:extLst>
              <c:ext xmlns:c16="http://schemas.microsoft.com/office/drawing/2014/chart" uri="{C3380CC4-5D6E-409C-BE32-E72D297353CC}">
                <c16:uniqueId val="{00000004-CA66-4C73-8EA5-AD19920B15CA}"/>
              </c:ext>
            </c:extLst>
          </c:dPt>
          <c:dPt>
            <c:idx val="8"/>
            <c:bubble3D val="0"/>
            <c:extLst>
              <c:ext xmlns:c16="http://schemas.microsoft.com/office/drawing/2014/chart" uri="{C3380CC4-5D6E-409C-BE32-E72D297353CC}">
                <c16:uniqueId val="{00000005-CA66-4C73-8EA5-AD19920B15CA}"/>
              </c:ext>
            </c:extLst>
          </c:dPt>
          <c:dPt>
            <c:idx val="16"/>
            <c:bubble3D val="0"/>
            <c:extLst>
              <c:ext xmlns:c16="http://schemas.microsoft.com/office/drawing/2014/chart" uri="{C3380CC4-5D6E-409C-BE32-E72D297353CC}">
                <c16:uniqueId val="{00000006-CA66-4C73-8EA5-AD19920B15CA}"/>
              </c:ext>
            </c:extLst>
          </c:dPt>
          <c:dPt>
            <c:idx val="24"/>
            <c:bubble3D val="0"/>
            <c:extLst>
              <c:ext xmlns:c16="http://schemas.microsoft.com/office/drawing/2014/chart" uri="{C3380CC4-5D6E-409C-BE32-E72D297353CC}">
                <c16:uniqueId val="{00000007-CA66-4C73-8EA5-AD19920B15CA}"/>
              </c:ext>
            </c:extLst>
          </c:dPt>
          <c:dPt>
            <c:idx val="32"/>
            <c:bubble3D val="0"/>
            <c:extLst>
              <c:ext xmlns:c16="http://schemas.microsoft.com/office/drawing/2014/chart" uri="{C3380CC4-5D6E-409C-BE32-E72D297353CC}">
                <c16:uniqueId val="{00000008-CA66-4C73-8EA5-AD19920B15C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A66-4C73-8EA5-AD19920B15C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66-4C73-8EA5-AD19920B15C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66-4C73-8EA5-AD19920B15C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66-4C73-8EA5-AD19920B15C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66-4C73-8EA5-AD19920B15C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66-4C73-8EA5-AD19920B15C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A66-4C73-8EA5-AD19920B15C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66-4C73-8EA5-AD19920B15C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A66-4C73-8EA5-AD19920B15C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8.4</c:v>
                </c:pt>
                <c:pt idx="24">
                  <c:v>8.5</c:v>
                </c:pt>
                <c:pt idx="32">
                  <c:v>8.8000000000000007</c:v>
                </c:pt>
              </c:numCache>
            </c:numRef>
          </c:xVal>
          <c:yVal>
            <c:numRef>
              <c:f>公会計指標分析・財政指標組合せ分析表!$BP$73:$DC$73</c:f>
              <c:numCache>
                <c:formatCode>#,##0.0;"▲ "#,##0.0</c:formatCode>
                <c:ptCount val="40"/>
                <c:pt idx="0">
                  <c:v>63.7</c:v>
                </c:pt>
                <c:pt idx="8">
                  <c:v>52.2</c:v>
                </c:pt>
                <c:pt idx="16">
                  <c:v>37.5</c:v>
                </c:pt>
                <c:pt idx="24">
                  <c:v>19.100000000000001</c:v>
                </c:pt>
                <c:pt idx="32">
                  <c:v>18.7</c:v>
                </c:pt>
              </c:numCache>
            </c:numRef>
          </c:yVal>
          <c:smooth val="0"/>
          <c:extLst>
            <c:ext xmlns:c16="http://schemas.microsoft.com/office/drawing/2014/chart" uri="{C3380CC4-5D6E-409C-BE32-E72D297353CC}">
              <c16:uniqueId val="{00000009-CA66-4C73-8EA5-AD19920B15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A66-4C73-8EA5-AD19920B15CA}"/>
              </c:ext>
            </c:extLst>
          </c:dPt>
          <c:dPt>
            <c:idx val="1"/>
            <c:bubble3D val="0"/>
            <c:extLst>
              <c:ext xmlns:c16="http://schemas.microsoft.com/office/drawing/2014/chart" uri="{C3380CC4-5D6E-409C-BE32-E72D297353CC}">
                <c16:uniqueId val="{0000000B-CA66-4C73-8EA5-AD19920B15CA}"/>
              </c:ext>
            </c:extLst>
          </c:dPt>
          <c:dPt>
            <c:idx val="2"/>
            <c:bubble3D val="0"/>
            <c:extLst>
              <c:ext xmlns:c16="http://schemas.microsoft.com/office/drawing/2014/chart" uri="{C3380CC4-5D6E-409C-BE32-E72D297353CC}">
                <c16:uniqueId val="{0000000C-CA66-4C73-8EA5-AD19920B15CA}"/>
              </c:ext>
            </c:extLst>
          </c:dPt>
          <c:dPt>
            <c:idx val="3"/>
            <c:bubble3D val="0"/>
            <c:extLst>
              <c:ext xmlns:c16="http://schemas.microsoft.com/office/drawing/2014/chart" uri="{C3380CC4-5D6E-409C-BE32-E72D297353CC}">
                <c16:uniqueId val="{0000000D-CA66-4C73-8EA5-AD19920B15CA}"/>
              </c:ext>
            </c:extLst>
          </c:dPt>
          <c:dPt>
            <c:idx val="4"/>
            <c:bubble3D val="0"/>
            <c:extLst>
              <c:ext xmlns:c16="http://schemas.microsoft.com/office/drawing/2014/chart" uri="{C3380CC4-5D6E-409C-BE32-E72D297353CC}">
                <c16:uniqueId val="{0000000E-CA66-4C73-8EA5-AD19920B15CA}"/>
              </c:ext>
            </c:extLst>
          </c:dPt>
          <c:dPt>
            <c:idx val="8"/>
            <c:bubble3D val="0"/>
            <c:extLst>
              <c:ext xmlns:c16="http://schemas.microsoft.com/office/drawing/2014/chart" uri="{C3380CC4-5D6E-409C-BE32-E72D297353CC}">
                <c16:uniqueId val="{0000000F-CA66-4C73-8EA5-AD19920B15CA}"/>
              </c:ext>
            </c:extLst>
          </c:dPt>
          <c:dPt>
            <c:idx val="16"/>
            <c:bubble3D val="0"/>
            <c:extLst>
              <c:ext xmlns:c16="http://schemas.microsoft.com/office/drawing/2014/chart" uri="{C3380CC4-5D6E-409C-BE32-E72D297353CC}">
                <c16:uniqueId val="{00000010-CA66-4C73-8EA5-AD19920B15CA}"/>
              </c:ext>
            </c:extLst>
          </c:dPt>
          <c:dPt>
            <c:idx val="24"/>
            <c:bubble3D val="0"/>
            <c:extLst>
              <c:ext xmlns:c16="http://schemas.microsoft.com/office/drawing/2014/chart" uri="{C3380CC4-5D6E-409C-BE32-E72D297353CC}">
                <c16:uniqueId val="{00000011-CA66-4C73-8EA5-AD19920B15CA}"/>
              </c:ext>
            </c:extLst>
          </c:dPt>
          <c:dPt>
            <c:idx val="32"/>
            <c:bubble3D val="0"/>
            <c:extLst>
              <c:ext xmlns:c16="http://schemas.microsoft.com/office/drawing/2014/chart" uri="{C3380CC4-5D6E-409C-BE32-E72D297353CC}">
                <c16:uniqueId val="{00000012-CA66-4C73-8EA5-AD19920B15C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A66-4C73-8EA5-AD19920B15CA}"/>
                </c:ext>
              </c:extLst>
            </c:dLbl>
            <c:dLbl>
              <c:idx val="1"/>
              <c:delete val="1"/>
              <c:extLst>
                <c:ext xmlns:c15="http://schemas.microsoft.com/office/drawing/2012/chart" uri="{CE6537A1-D6FC-4f65-9D91-7224C49458BB}"/>
                <c:ext xmlns:c16="http://schemas.microsoft.com/office/drawing/2014/chart" uri="{C3380CC4-5D6E-409C-BE32-E72D297353CC}">
                  <c16:uniqueId val="{0000000B-CA66-4C73-8EA5-AD19920B15CA}"/>
                </c:ext>
              </c:extLst>
            </c:dLbl>
            <c:dLbl>
              <c:idx val="2"/>
              <c:delete val="1"/>
              <c:extLst>
                <c:ext xmlns:c15="http://schemas.microsoft.com/office/drawing/2012/chart" uri="{CE6537A1-D6FC-4f65-9D91-7224C49458BB}"/>
                <c:ext xmlns:c16="http://schemas.microsoft.com/office/drawing/2014/chart" uri="{C3380CC4-5D6E-409C-BE32-E72D297353CC}">
                  <c16:uniqueId val="{0000000C-CA66-4C73-8EA5-AD19920B15CA}"/>
                </c:ext>
              </c:extLst>
            </c:dLbl>
            <c:dLbl>
              <c:idx val="3"/>
              <c:delete val="1"/>
              <c:extLst>
                <c:ext xmlns:c15="http://schemas.microsoft.com/office/drawing/2012/chart" uri="{CE6537A1-D6FC-4f65-9D91-7224C49458BB}"/>
                <c:ext xmlns:c16="http://schemas.microsoft.com/office/drawing/2014/chart" uri="{C3380CC4-5D6E-409C-BE32-E72D297353CC}">
                  <c16:uniqueId val="{0000000D-CA66-4C73-8EA5-AD19920B15CA}"/>
                </c:ext>
              </c:extLst>
            </c:dLbl>
            <c:dLbl>
              <c:idx val="4"/>
              <c:delete val="1"/>
              <c:extLst>
                <c:ext xmlns:c15="http://schemas.microsoft.com/office/drawing/2012/chart" uri="{CE6537A1-D6FC-4f65-9D91-7224C49458BB}"/>
                <c:ext xmlns:c16="http://schemas.microsoft.com/office/drawing/2014/chart" uri="{C3380CC4-5D6E-409C-BE32-E72D297353CC}">
                  <c16:uniqueId val="{0000000E-CA66-4C73-8EA5-AD19920B15CA}"/>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A66-4C73-8EA5-AD19920B15CA}"/>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A66-4C73-8EA5-AD19920B15CA}"/>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A66-4C73-8EA5-AD19920B15CA}"/>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A66-4C73-8EA5-AD19920B15C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CA66-4C73-8EA5-AD19920B15CA}"/>
            </c:ext>
          </c:extLst>
        </c:ser>
        <c:dLbls>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7245" y="1206500"/>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4095"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564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564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84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1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190"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前年度に比べ、</a:t>
          </a:r>
          <a:r>
            <a:rPr kumimoji="1" lang="en-US" altLang="ja-JP" sz="1150">
              <a:latin typeface="ＭＳ Ｐゴシック"/>
              <a:ea typeface="ＭＳ Ｐゴシック"/>
            </a:rPr>
            <a:t>0.01</a:t>
          </a:r>
          <a:r>
            <a:rPr kumimoji="1" lang="ja-JP" altLang="en-US" sz="1150">
              <a:latin typeface="ＭＳ Ｐゴシック"/>
              <a:ea typeface="ＭＳ Ｐゴシック"/>
            </a:rPr>
            <a:t>減少した。</a:t>
          </a:r>
        </a:p>
        <a:p>
          <a:r>
            <a:rPr kumimoji="1" lang="ja-JP" altLang="en-US" sz="1150">
              <a:latin typeface="ＭＳ Ｐゴシック"/>
              <a:ea typeface="ＭＳ Ｐゴシック"/>
            </a:rPr>
            <a:t>　単年度で見ると、合併特例債償還費等の需要額増の要因に対し、市町村民税法人税割等の収入額増の要因が上回ったため、財政力指数は0.11増加したが、令和元年度比0.28の減少となるため、3箇年平均の財政力指数は減少する結果となった。</a:t>
          </a:r>
        </a:p>
        <a:p>
          <a:r>
            <a:rPr kumimoji="1" lang="ja-JP" altLang="en-US" sz="1150">
              <a:latin typeface="ＭＳ Ｐゴシック"/>
              <a:ea typeface="ＭＳ Ｐゴシック"/>
            </a:rPr>
            <a:t>　全国平均を上回っているものの、県平均は下回っており、財政基盤が強固とは言えない。歳入確保に努めつつ、実施事業の取捨選択や公共施設等総合管理計画に基づく施設の統廃合などの歳出削減を推進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158115</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31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73025</xdr:rowOff>
    </xdr:from>
    <xdr:ext cx="762000" cy="2584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158115</xdr:rowOff>
    </xdr:from>
    <xdr:to>
      <xdr:col>24</xdr:col>
      <xdr:colOff>12700</xdr:colOff>
      <xdr:row>36</xdr:row>
      <xdr:rowOff>158115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91440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48260</xdr:rowOff>
    </xdr:from>
    <xdr:ext cx="762000" cy="2584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159385</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744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110490</xdr:rowOff>
    </xdr:from>
    <xdr:to>
      <xdr:col>19</xdr:col>
      <xdr:colOff>184150</xdr:colOff>
      <xdr:row>41</xdr:row>
      <xdr:rowOff>40640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159385</xdr:rowOff>
    </xdr:from>
    <xdr:to>
      <xdr:col>15</xdr:col>
      <xdr:colOff>82550</xdr:colOff>
      <xdr:row>38</xdr:row>
      <xdr:rowOff>159385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143510</xdr:rowOff>
    </xdr:from>
    <xdr:to>
      <xdr:col>15</xdr:col>
      <xdr:colOff>133350</xdr:colOff>
      <xdr:row>39</xdr:row>
      <xdr:rowOff>73660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58420</xdr:rowOff>
    </xdr:from>
    <xdr:ext cx="761365"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38</xdr:row>
      <xdr:rowOff>159385</xdr:rowOff>
    </xdr:from>
    <xdr:to>
      <xdr:col>11</xdr:col>
      <xdr:colOff>31750</xdr:colOff>
      <xdr:row>38</xdr:row>
      <xdr:rowOff>159385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5895" y="6674485"/>
          <a:ext cx="8909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4095" y="66929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92710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127000</xdr:rowOff>
    </xdr:from>
    <xdr:ext cx="761365"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84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84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39</xdr:row>
      <xdr:rowOff>40640</xdr:rowOff>
    </xdr:from>
    <xdr:to>
      <xdr:col>23</xdr:col>
      <xdr:colOff>184150</xdr:colOff>
      <xdr:row>39</xdr:row>
      <xdr:rowOff>142240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57150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118110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109220</xdr:rowOff>
    </xdr:from>
    <xdr:to>
      <xdr:col>15</xdr:col>
      <xdr:colOff>133350</xdr:colOff>
      <xdr:row>39</xdr:row>
      <xdr:rowOff>38735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48895</xdr:rowOff>
    </xdr:from>
    <xdr:ext cx="761365"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9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38</xdr:row>
      <xdr:rowOff>109220</xdr:rowOff>
    </xdr:from>
    <xdr:to>
      <xdr:col>11</xdr:col>
      <xdr:colOff>82550</xdr:colOff>
      <xdr:row>39</xdr:row>
      <xdr:rowOff>38735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4095" y="662432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48895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109220</xdr:rowOff>
    </xdr:from>
    <xdr:to>
      <xdr:col>7</xdr:col>
      <xdr:colOff>31750</xdr:colOff>
      <xdr:row>39</xdr:row>
      <xdr:rowOff>38735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48895</xdr:rowOff>
    </xdr:from>
    <xdr:ext cx="761365" cy="2584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9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前年度に比べ、4.5％増加した。</a:t>
          </a:r>
        </a:p>
        <a:p>
          <a:r>
            <a:rPr kumimoji="1" lang="ja-JP" altLang="en-US" sz="1300">
              <a:latin typeface="ＭＳ Ｐゴシック"/>
              <a:ea typeface="ＭＳ Ｐゴシック"/>
            </a:rPr>
            <a:t>　分子は公債費や物価高騰に伴う物件費増等の影響により、前年度比約2.3％の増となった。それに加え、臨時財政対策債や地方特例交付金等の減により分母全体も減となったため、経常収支比率の増加に繋がった。</a:t>
          </a:r>
        </a:p>
        <a:p>
          <a:r>
            <a:rPr kumimoji="1" lang="ja-JP" altLang="en-US" sz="1300">
              <a:latin typeface="ＭＳ Ｐゴシック"/>
              <a:ea typeface="ＭＳ Ｐゴシック"/>
            </a:rPr>
            <a:t>　全国平均や県内平均より低い数値ではあるものの、今後、上昇傾向が続く見込みであるため、より一層経常経費の節減に取り組んでいく。</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43815</xdr:rowOff>
    </xdr:from>
    <xdr:to>
      <xdr:col>23</xdr:col>
      <xdr:colOff>133350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36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84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130175</xdr:rowOff>
    </xdr:from>
    <xdr:ext cx="762000" cy="2584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43815</xdr:rowOff>
    </xdr:from>
    <xdr:to>
      <xdr:col>24</xdr:col>
      <xdr:colOff>12700</xdr:colOff>
      <xdr:row>59</xdr:row>
      <xdr:rowOff>43815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59690</xdr:rowOff>
    </xdr:from>
    <xdr:ext cx="762000" cy="25908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52705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3653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88265</xdr:rowOff>
    </xdr:from>
    <xdr:ext cx="736600" cy="25463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81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52705</xdr:rowOff>
    </xdr:from>
    <xdr:to>
      <xdr:col>15</xdr:col>
      <xdr:colOff>82550</xdr:colOff>
      <xdr:row>62</xdr:row>
      <xdr:rowOff>132715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82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1365"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9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61</xdr:row>
      <xdr:rowOff>151765</xdr:rowOff>
    </xdr:from>
    <xdr:to>
      <xdr:col>11</xdr:col>
      <xdr:colOff>31750</xdr:colOff>
      <xdr:row>62</xdr:row>
      <xdr:rowOff>132715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5895" y="10610215"/>
          <a:ext cx="89090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168275</xdr:rowOff>
    </xdr:from>
    <xdr:to>
      <xdr:col>11</xdr:col>
      <xdr:colOff>82550</xdr:colOff>
      <xdr:row>64</xdr:row>
      <xdr:rowOff>98425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4095" y="109696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83185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120650</xdr:rowOff>
    </xdr:from>
    <xdr:to>
      <xdr:col>7</xdr:col>
      <xdr:colOff>31750</xdr:colOff>
      <xdr:row>64</xdr:row>
      <xdr:rowOff>50165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34925</xdr:rowOff>
    </xdr:from>
    <xdr:ext cx="761365"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463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34290</xdr:rowOff>
    </xdr:from>
    <xdr:ext cx="762000" cy="2584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2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110490</xdr:rowOff>
    </xdr:from>
    <xdr:ext cx="736600" cy="25463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1905</xdr:rowOff>
    </xdr:from>
    <xdr:to>
      <xdr:col>15</xdr:col>
      <xdr:colOff>133350</xdr:colOff>
      <xdr:row>62</xdr:row>
      <xdr:rowOff>103505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113665</xdr:rowOff>
    </xdr:from>
    <xdr:ext cx="761365"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0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81915</xdr:rowOff>
    </xdr:from>
    <xdr:to>
      <xdr:col>11</xdr:col>
      <xdr:colOff>82550</xdr:colOff>
      <xdr:row>63</xdr:row>
      <xdr:rowOff>12065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4095" y="10711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22225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100965</xdr:rowOff>
    </xdr:from>
    <xdr:to>
      <xdr:col>7</xdr:col>
      <xdr:colOff>31750</xdr:colOff>
      <xdr:row>62</xdr:row>
      <xdr:rowOff>31115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41275</xdr:rowOff>
    </xdr:from>
    <xdr:ext cx="761365" cy="25527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82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前年度に比べ、292円増加した。</a:t>
          </a:r>
        </a:p>
        <a:p>
          <a:r>
            <a:rPr kumimoji="1" lang="ja-JP" altLang="en-US" sz="1300">
              <a:latin typeface="ＭＳ Ｐゴシック"/>
              <a:ea typeface="ＭＳ Ｐゴシック"/>
            </a:rPr>
            <a:t>　人件費は職員定員適正化計画に基づく職員数の削減により減少した。</a:t>
          </a:r>
        </a:p>
        <a:p>
          <a:r>
            <a:rPr kumimoji="1" lang="ja-JP" altLang="en-US" sz="1300">
              <a:latin typeface="ＭＳ Ｐゴシック"/>
              <a:ea typeface="ＭＳ Ｐゴシック"/>
            </a:rPr>
            <a:t>　物件費は、物価高騰に伴う電気料等の増や、複合公共施設の開館により前年度よりも増加した。</a:t>
          </a:r>
        </a:p>
        <a:p>
          <a:r>
            <a:rPr kumimoji="1" lang="ja-JP" altLang="en-US" sz="1300">
              <a:latin typeface="ＭＳ Ｐゴシック"/>
              <a:ea typeface="ＭＳ Ｐゴシック"/>
            </a:rPr>
            <a:t>　平均値を下回っているが、ごみ処理や消防業務等を一部事務組合で実施していることも要因の一つであるため、引き続き経費抑制に努めていく。</a:t>
          </a:r>
        </a:p>
      </xdr:txBody>
    </xdr:sp>
    <xdr:clientData/>
  </xdr:twoCellAnchor>
  <xdr:oneCellAnchor>
    <xdr:from>
      <xdr:col>3</xdr:col>
      <xdr:colOff>95250</xdr:colOff>
      <xdr:row>77</xdr:row>
      <xdr:rowOff>6350</xdr:rowOff>
    </xdr:from>
    <xdr:ext cx="349885" cy="22161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34925</xdr:rowOff>
    </xdr:from>
    <xdr:to>
      <xdr:col>23</xdr:col>
      <xdr:colOff>133350</xdr:colOff>
      <xdr:row>89</xdr:row>
      <xdr:rowOff>90170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7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62230</xdr:rowOff>
    </xdr:from>
    <xdr:ext cx="762000" cy="25908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90170</xdr:rowOff>
    </xdr:from>
    <xdr:to>
      <xdr:col>24</xdr:col>
      <xdr:colOff>12700</xdr:colOff>
      <xdr:row>89</xdr:row>
      <xdr:rowOff>90170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121285</xdr:rowOff>
    </xdr:from>
    <xdr:ext cx="762000" cy="25527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34925</xdr:rowOff>
    </xdr:from>
    <xdr:to>
      <xdr:col>24</xdr:col>
      <xdr:colOff>12700</xdr:colOff>
      <xdr:row>81</xdr:row>
      <xdr:rowOff>34925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102870</xdr:rowOff>
    </xdr:from>
    <xdr:to>
      <xdr:col>23</xdr:col>
      <xdr:colOff>133350</xdr:colOff>
      <xdr:row>81</xdr:row>
      <xdr:rowOff>105410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03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105410</xdr:rowOff>
    </xdr:from>
    <xdr:ext cx="762000" cy="2584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133350</xdr:rowOff>
    </xdr:from>
    <xdr:to>
      <xdr:col>23</xdr:col>
      <xdr:colOff>184150</xdr:colOff>
      <xdr:row>84</xdr:row>
      <xdr:rowOff>63500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74930</xdr:rowOff>
    </xdr:from>
    <xdr:to>
      <xdr:col>19</xdr:col>
      <xdr:colOff>133350</xdr:colOff>
      <xdr:row>81</xdr:row>
      <xdr:rowOff>102870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2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93980</xdr:rowOff>
    </xdr:from>
    <xdr:to>
      <xdr:col>19</xdr:col>
      <xdr:colOff>184150</xdr:colOff>
      <xdr:row>84</xdr:row>
      <xdr:rowOff>24130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8890</xdr:rowOff>
    </xdr:from>
    <xdr:ext cx="736600" cy="25527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6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153670</xdr:rowOff>
    </xdr:from>
    <xdr:to>
      <xdr:col>15</xdr:col>
      <xdr:colOff>82550</xdr:colOff>
      <xdr:row>81</xdr:row>
      <xdr:rowOff>74930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140970</xdr:rowOff>
    </xdr:from>
    <xdr:to>
      <xdr:col>15</xdr:col>
      <xdr:colOff>133350</xdr:colOff>
      <xdr:row>83</xdr:row>
      <xdr:rowOff>71120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55880</xdr:rowOff>
    </xdr:from>
    <xdr:ext cx="761365"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146050</xdr:rowOff>
    </xdr:from>
    <xdr:to>
      <xdr:col>11</xdr:col>
      <xdr:colOff>31750</xdr:colOff>
      <xdr:row>80</xdr:row>
      <xdr:rowOff>153670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5895" y="13862050"/>
          <a:ext cx="89090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35560</xdr:rowOff>
    </xdr:from>
    <xdr:to>
      <xdr:col>11</xdr:col>
      <xdr:colOff>82550</xdr:colOff>
      <xdr:row>82</xdr:row>
      <xdr:rowOff>137160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4095" y="14094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121920</xdr:rowOff>
    </xdr:from>
    <xdr:ext cx="762000" cy="25527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102870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87630</xdr:rowOff>
    </xdr:from>
    <xdr:ext cx="761365" cy="25463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53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54610</xdr:rowOff>
    </xdr:from>
    <xdr:to>
      <xdr:col>23</xdr:col>
      <xdr:colOff>184150</xdr:colOff>
      <xdr:row>81</xdr:row>
      <xdr:rowOff>156210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147320</xdr:rowOff>
    </xdr:from>
    <xdr:ext cx="762000" cy="25717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3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52070</xdr:rowOff>
    </xdr:from>
    <xdr:to>
      <xdr:col>19</xdr:col>
      <xdr:colOff>184150</xdr:colOff>
      <xdr:row>81</xdr:row>
      <xdr:rowOff>153670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163830</xdr:rowOff>
    </xdr:from>
    <xdr:ext cx="7366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8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23495</xdr:rowOff>
    </xdr:from>
    <xdr:to>
      <xdr:col>15</xdr:col>
      <xdr:colOff>133350</xdr:colOff>
      <xdr:row>81</xdr:row>
      <xdr:rowOff>125095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135890</xdr:rowOff>
    </xdr:from>
    <xdr:ext cx="761365"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102870</xdr:rowOff>
    </xdr:from>
    <xdr:to>
      <xdr:col>11</xdr:col>
      <xdr:colOff>82550</xdr:colOff>
      <xdr:row>81</xdr:row>
      <xdr:rowOff>33020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4095" y="138188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43180</xdr:rowOff>
    </xdr:from>
    <xdr:ext cx="762000" cy="25527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77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95250</xdr:rowOff>
    </xdr:from>
    <xdr:to>
      <xdr:col>7</xdr:col>
      <xdr:colOff>31750</xdr:colOff>
      <xdr:row>81</xdr:row>
      <xdr:rowOff>25400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35560</xdr:rowOff>
    </xdr:from>
    <xdr:ext cx="761365" cy="2584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0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09895" y="1371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令和４年度指数についても、引き続き</a:t>
          </a:r>
          <a:r>
            <a:rPr kumimoji="1" lang="en-US" altLang="ja-JP" sz="1300">
              <a:latin typeface="ＭＳ Ｐゴシック"/>
              <a:ea typeface="ＭＳ Ｐゴシック"/>
            </a:rPr>
            <a:t>100</a:t>
          </a:r>
          <a:r>
            <a:rPr kumimoji="1" lang="ja-JP" altLang="en-US" sz="1300">
              <a:latin typeface="ＭＳ Ｐゴシック"/>
              <a:ea typeface="ＭＳ Ｐゴシック"/>
            </a:rPr>
            <a:t>を上回っている状況である。要因として、①人材確保の観点から、初任給基準を国と比較し４号給高く設定していること②高齢層職員の昇給抑制措置について、経過措置として１号給の昇給を行ってきたこと等が挙げられる。</a:t>
          </a:r>
        </a:p>
        <a:p>
          <a:r>
            <a:rPr kumimoji="1" lang="ja-JP" altLang="en-US" sz="1300">
              <a:latin typeface="ＭＳ Ｐゴシック"/>
              <a:ea typeface="ＭＳ Ｐゴシック"/>
            </a:rPr>
            <a:t>　令和５年度から高齢層職員の昇給を停止しており、指数は改善していくと見込まれる。引き続き、国や県の制度を基準に、給与水準の適正化に努めていく。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71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527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4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527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6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463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52705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188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1365"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1365" cy="25654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3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86360</xdr:rowOff>
    </xdr:from>
    <xdr:to>
      <xdr:col>81</xdr:col>
      <xdr:colOff>44450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73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135255</xdr:rowOff>
    </xdr:from>
    <xdr:ext cx="761365" cy="25527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055"/>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118745</xdr:rowOff>
    </xdr:from>
    <xdr:to>
      <xdr:col>81</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52595" y="1469199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88</xdr:row>
      <xdr:rowOff>69215</xdr:rowOff>
    </xdr:from>
    <xdr:to>
      <xdr:col>77</xdr:col>
      <xdr:colOff>44450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76195" y="15156815"/>
          <a:ext cx="90360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14395" y="146748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527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69215</xdr:rowOff>
    </xdr:from>
    <xdr:to>
      <xdr:col>72</xdr:col>
      <xdr:colOff>188595</xdr:colOff>
      <xdr:row>88</xdr:row>
      <xdr:rowOff>69215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56815"/>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111125</xdr:rowOff>
    </xdr:from>
    <xdr:ext cx="761365" cy="25463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92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69215</xdr:rowOff>
    </xdr:from>
    <xdr:to>
      <xdr:col>68</xdr:col>
      <xdr:colOff>152400</xdr:colOff>
      <xdr:row>89</xdr:row>
      <xdr:rowOff>18415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568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188595</xdr:colOff>
      <xdr:row>86</xdr:row>
      <xdr:rowOff>66040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14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76200</xdr:rowOff>
    </xdr:from>
    <xdr:ext cx="762000" cy="25463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18895" y="1447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463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84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66645"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84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88</xdr:row>
      <xdr:rowOff>35560</xdr:rowOff>
    </xdr:from>
    <xdr:to>
      <xdr:col>81</xdr:col>
      <xdr:colOff>95250</xdr:colOff>
      <xdr:row>88</xdr:row>
      <xdr:rowOff>137160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52595" y="1512316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7620</xdr:rowOff>
    </xdr:from>
    <xdr:ext cx="761365" cy="25527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2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88</xdr:row>
      <xdr:rowOff>69850</xdr:rowOff>
    </xdr:from>
    <xdr:to>
      <xdr:col>77</xdr:col>
      <xdr:colOff>95250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14395" y="1515745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52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43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18415</xdr:rowOff>
    </xdr:from>
    <xdr:to>
      <xdr:col>73</xdr:col>
      <xdr:colOff>44450</xdr:colOff>
      <xdr:row>88</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104775</xdr:rowOff>
    </xdr:from>
    <xdr:ext cx="761365"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92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18415</xdr:rowOff>
    </xdr:from>
    <xdr:to>
      <xdr:col>68</xdr:col>
      <xdr:colOff>188595</xdr:colOff>
      <xdr:row>88</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0601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104775</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18895" y="1519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139065</xdr:rowOff>
    </xdr:from>
    <xdr:to>
      <xdr:col>64</xdr:col>
      <xdr:colOff>152400</xdr:colOff>
      <xdr:row>89</xdr:row>
      <xdr:rowOff>69215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53975</xdr:rowOff>
    </xdr:from>
    <xdr:ext cx="762000" cy="2546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30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543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09895" y="990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職員定員適正化計画に基づき、民間委託（指定管理者制度、業務委託等）を進めているほか、新規採用職員数を抑えていることから、引き続き類似団体平均値を大きく下回っている。</a:t>
          </a:r>
        </a:p>
        <a:p>
          <a:r>
            <a:rPr kumimoji="1" lang="ja-JP" altLang="en-US" sz="1300">
              <a:latin typeface="ＭＳ Ｐゴシック"/>
              <a:ea typeface="ＭＳ Ｐゴシック"/>
            </a:rPr>
            <a:t>　令和４年度普通会計職員数は、前年度から</a:t>
          </a:r>
          <a:r>
            <a:rPr kumimoji="1" lang="en-US" altLang="ja-JP" sz="1300">
              <a:latin typeface="ＭＳ Ｐゴシック"/>
              <a:ea typeface="ＭＳ Ｐゴシック"/>
            </a:rPr>
            <a:t>11</a:t>
          </a:r>
          <a:r>
            <a:rPr kumimoji="1" lang="ja-JP" altLang="en-US" sz="1300">
              <a:latin typeface="ＭＳ Ｐゴシック"/>
              <a:ea typeface="ＭＳ Ｐゴシック"/>
            </a:rPr>
            <a:t>人減の482人となっており、人口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人当たり職員数は、長期的には減少傾向にある。ただし、定員適正化計画を進めている一方で、緊急雇用対策等に伴い任期付職員を採用しており、雇用を確保しつつ人件費の抑制に努める方針としている。</a:t>
          </a:r>
        </a:p>
      </xdr:txBody>
    </xdr:sp>
    <xdr:clientData/>
  </xdr:twoCellAnchor>
  <xdr:oneCellAnchor>
    <xdr:from>
      <xdr:col>61</xdr:col>
      <xdr:colOff>6350</xdr:colOff>
      <xdr:row>54</xdr:row>
      <xdr:rowOff>139700</xdr:rowOff>
    </xdr:from>
    <xdr:ext cx="349250"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463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527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8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463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106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84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xdr:rowOff>
    </xdr:from>
    <xdr:to>
      <xdr:col>81</xdr:col>
      <xdr:colOff>44450</xdr:colOff>
      <xdr:row>67</xdr:row>
      <xdr:rowOff>24765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615"/>
          <a:ext cx="0" cy="1384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168275</xdr:rowOff>
    </xdr:from>
    <xdr:ext cx="761365" cy="25463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397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24765</xdr:rowOff>
    </xdr:from>
    <xdr:to>
      <xdr:col>81</xdr:col>
      <xdr:colOff>133350</xdr:colOff>
      <xdr:row>67</xdr:row>
      <xdr:rowOff>24765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98425</xdr:rowOff>
    </xdr:from>
    <xdr:ext cx="761365" cy="25527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10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xdr:rowOff>
    </xdr:from>
    <xdr:to>
      <xdr:col>81</xdr:col>
      <xdr:colOff>133350</xdr:colOff>
      <xdr:row>59</xdr:row>
      <xdr:rowOff>12065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89535</xdr:rowOff>
    </xdr:from>
    <xdr:to>
      <xdr:col>81</xdr:col>
      <xdr:colOff>44450</xdr:colOff>
      <xdr:row>60</xdr:row>
      <xdr:rowOff>100965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765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47625</xdr:rowOff>
    </xdr:from>
    <xdr:ext cx="761365" cy="2584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75565</xdr:rowOff>
    </xdr:from>
    <xdr:to>
      <xdr:col>81</xdr:col>
      <xdr:colOff>95250</xdr:colOff>
      <xdr:row>62</xdr:row>
      <xdr:rowOff>6350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52595" y="10534015"/>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88900</xdr:rowOff>
    </xdr:from>
    <xdr:to>
      <xdr:col>77</xdr:col>
      <xdr:colOff>44450</xdr:colOff>
      <xdr:row>60</xdr:row>
      <xdr:rowOff>100965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76195" y="10375900"/>
          <a:ext cx="90360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65405</xdr:rowOff>
    </xdr:from>
    <xdr:to>
      <xdr:col>77</xdr:col>
      <xdr:colOff>95250</xdr:colOff>
      <xdr:row>61</xdr:row>
      <xdr:rowOff>167005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14395" y="1052385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151765</xdr:rowOff>
    </xdr:from>
    <xdr:ext cx="7366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10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88900</xdr:rowOff>
    </xdr:from>
    <xdr:to>
      <xdr:col>72</xdr:col>
      <xdr:colOff>188595</xdr:colOff>
      <xdr:row>60</xdr:row>
      <xdr:rowOff>95250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75900"/>
          <a:ext cx="87439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21590</xdr:rowOff>
    </xdr:from>
    <xdr:to>
      <xdr:col>73</xdr:col>
      <xdr:colOff>44450</xdr:colOff>
      <xdr:row>61</xdr:row>
      <xdr:rowOff>123190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107950</xdr:rowOff>
    </xdr:from>
    <xdr:ext cx="761365"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88900</xdr:rowOff>
    </xdr:from>
    <xdr:to>
      <xdr:col>68</xdr:col>
      <xdr:colOff>152400</xdr:colOff>
      <xdr:row>60</xdr:row>
      <xdr:rowOff>95250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26035</xdr:rowOff>
    </xdr:from>
    <xdr:to>
      <xdr:col>68</xdr:col>
      <xdr:colOff>188595</xdr:colOff>
      <xdr:row>61</xdr:row>
      <xdr:rowOff>127635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48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112395</xdr:rowOff>
    </xdr:from>
    <xdr:ext cx="762000" cy="25463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18895" y="10570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21590</xdr:rowOff>
    </xdr:from>
    <xdr:to>
      <xdr:col>64</xdr:col>
      <xdr:colOff>152400</xdr:colOff>
      <xdr:row>61</xdr:row>
      <xdr:rowOff>123190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107950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463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66645"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463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38735</xdr:rowOff>
    </xdr:from>
    <xdr:to>
      <xdr:col>81</xdr:col>
      <xdr:colOff>95250</xdr:colOff>
      <xdr:row>60</xdr:row>
      <xdr:rowOff>140335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52595" y="1032573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55245</xdr:rowOff>
    </xdr:from>
    <xdr:ext cx="761365" cy="25463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707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50165</xdr:rowOff>
    </xdr:from>
    <xdr:to>
      <xdr:col>77</xdr:col>
      <xdr:colOff>95250</xdr:colOff>
      <xdr:row>60</xdr:row>
      <xdr:rowOff>151765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14395" y="1033716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161925</xdr:rowOff>
    </xdr:from>
    <xdr:ext cx="7366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06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38100</xdr:rowOff>
    </xdr:from>
    <xdr:to>
      <xdr:col>73</xdr:col>
      <xdr:colOff>44450</xdr:colOff>
      <xdr:row>60</xdr:row>
      <xdr:rowOff>139700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149860</xdr:rowOff>
    </xdr:from>
    <xdr:ext cx="761365"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93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44450</xdr:rowOff>
    </xdr:from>
    <xdr:to>
      <xdr:col>68</xdr:col>
      <xdr:colOff>188595</xdr:colOff>
      <xdr:row>60</xdr:row>
      <xdr:rowOff>146050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14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156210</xdr:rowOff>
    </xdr:from>
    <xdr:ext cx="762000" cy="25527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8895" y="10100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38100</xdr:rowOff>
    </xdr:from>
    <xdr:to>
      <xdr:col>64</xdr:col>
      <xdr:colOff>152400</xdr:colOff>
      <xdr:row>60</xdr:row>
      <xdr:rowOff>139700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149860</xdr:rowOff>
    </xdr:from>
    <xdr:ext cx="762000" cy="2584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9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09895" y="609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0.3％</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　病院事業債管理特別会計設置に伴う病院事業債償還金の増や、旧合併特例事業債償還金の増等により償還額が増加したことが要因である。</a:t>
          </a:r>
        </a:p>
        <a:p>
          <a:r>
            <a:rPr kumimoji="1" lang="ja-JP" altLang="en-US" sz="1300">
              <a:latin typeface="ＭＳ Ｐゴシック"/>
              <a:ea typeface="ＭＳ Ｐゴシック"/>
            </a:rPr>
            <a:t>　今後も旧合併特例事業債や</a:t>
          </a:r>
          <a:r>
            <a:rPr kumimoji="1" lang="ja-JP" altLang="en-US" sz="1300">
              <a:latin typeface="ＭＳ ゴシック"/>
              <a:ea typeface="ＭＳ ゴシック"/>
            </a:rPr>
            <a:t>過疎対策事業債</a:t>
          </a:r>
          <a:r>
            <a:rPr kumimoji="1" lang="ja-JP" altLang="en-US" sz="1300">
              <a:latin typeface="ＭＳ Ｐゴシック"/>
              <a:ea typeface="ＭＳ Ｐゴシック"/>
            </a:rPr>
            <a:t>を活用した大型建設事業が控えているため、計画的な地方債の発行により、健全な財政運営に努めていく。</a:t>
          </a:r>
        </a:p>
      </xdr:txBody>
    </xdr:sp>
    <xdr:clientData/>
  </xdr:twoCellAnchor>
  <xdr:oneCellAnchor>
    <xdr:from>
      <xdr:col>61</xdr:col>
      <xdr:colOff>6350</xdr:colOff>
      <xdr:row>32</xdr:row>
      <xdr:rowOff>101600</xdr:rowOff>
    </xdr:from>
    <xdr:ext cx="297815" cy="2247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1365"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1365"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1365" cy="25527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48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1365" cy="25527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6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1365"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1365"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44</xdr:row>
      <xdr:rowOff>50165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95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22225</xdr:rowOff>
    </xdr:from>
    <xdr:ext cx="761365" cy="2584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50165</xdr:rowOff>
    </xdr:from>
    <xdr:to>
      <xdr:col>81</xdr:col>
      <xdr:colOff>133350</xdr:colOff>
      <xdr:row>44</xdr:row>
      <xdr:rowOff>50165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118110</xdr:rowOff>
    </xdr:from>
    <xdr:ext cx="761365" cy="259080"/>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70485</xdr:rowOff>
    </xdr:from>
    <xdr:to>
      <xdr:col>81</xdr:col>
      <xdr:colOff>44450</xdr:colOff>
      <xdr:row>41</xdr:row>
      <xdr:rowOff>104775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999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1365" cy="2584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70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133350</xdr:rowOff>
    </xdr:from>
    <xdr:to>
      <xdr:col>81</xdr:col>
      <xdr:colOff>95250</xdr:colOff>
      <xdr:row>41</xdr:row>
      <xdr:rowOff>63500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52595" y="69913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59055</xdr:rowOff>
    </xdr:from>
    <xdr:to>
      <xdr:col>77</xdr:col>
      <xdr:colOff>44450</xdr:colOff>
      <xdr:row>41</xdr:row>
      <xdr:rowOff>70485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76195" y="7088505"/>
          <a:ext cx="90360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133350</xdr:rowOff>
    </xdr:from>
    <xdr:to>
      <xdr:col>77</xdr:col>
      <xdr:colOff>95250</xdr:colOff>
      <xdr:row>41</xdr:row>
      <xdr:rowOff>63500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14395" y="69913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463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1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24765</xdr:rowOff>
    </xdr:from>
    <xdr:to>
      <xdr:col>72</xdr:col>
      <xdr:colOff>188595</xdr:colOff>
      <xdr:row>41</xdr:row>
      <xdr:rowOff>59055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54215"/>
          <a:ext cx="87439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1365"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24765</xdr:rowOff>
    </xdr:from>
    <xdr:to>
      <xdr:col>68</xdr:col>
      <xdr:colOff>152400</xdr:colOff>
      <xdr:row>41</xdr:row>
      <xdr:rowOff>24765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99060</xdr:rowOff>
    </xdr:from>
    <xdr:to>
      <xdr:col>68</xdr:col>
      <xdr:colOff>188595</xdr:colOff>
      <xdr:row>41</xdr:row>
      <xdr:rowOff>29210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06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39370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18895"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110490</xdr:rowOff>
    </xdr:from>
    <xdr:to>
      <xdr:col>64</xdr:col>
      <xdr:colOff>152400</xdr:colOff>
      <xdr:row>41</xdr:row>
      <xdr:rowOff>40640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50800</xdr:rowOff>
    </xdr:from>
    <xdr:ext cx="7620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66645"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84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53975</xdr:rowOff>
    </xdr:from>
    <xdr:to>
      <xdr:col>81</xdr:col>
      <xdr:colOff>95250</xdr:colOff>
      <xdr:row>41</xdr:row>
      <xdr:rowOff>155575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52595" y="708342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26035</xdr:rowOff>
    </xdr:from>
    <xdr:ext cx="761365" cy="259080"/>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55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19685</xdr:rowOff>
    </xdr:from>
    <xdr:to>
      <xdr:col>77</xdr:col>
      <xdr:colOff>95250</xdr:colOff>
      <xdr:row>41</xdr:row>
      <xdr:rowOff>121285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14395" y="704913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106045</xdr:rowOff>
    </xdr:from>
    <xdr:ext cx="736600" cy="2584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3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8255</xdr:rowOff>
    </xdr:from>
    <xdr:to>
      <xdr:col>73</xdr:col>
      <xdr:colOff>44450</xdr:colOff>
      <xdr:row>41</xdr:row>
      <xdr:rowOff>109855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94615</xdr:rowOff>
    </xdr:from>
    <xdr:ext cx="761365" cy="2584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24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145415</xdr:rowOff>
    </xdr:from>
    <xdr:to>
      <xdr:col>68</xdr:col>
      <xdr:colOff>188595</xdr:colOff>
      <xdr:row>41</xdr:row>
      <xdr:rowOff>75565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0341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60325</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18895"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145415</xdr:rowOff>
    </xdr:from>
    <xdr:to>
      <xdr:col>64</xdr:col>
      <xdr:colOff>152400</xdr:colOff>
      <xdr:row>41</xdr:row>
      <xdr:rowOff>75565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60325</xdr:rowOff>
    </xdr:from>
    <xdr:ext cx="762000" cy="2590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09895" y="228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前年度に比べ、0.4％改善した。</a:t>
          </a:r>
        </a:p>
        <a:p>
          <a:r>
            <a:rPr kumimoji="1" lang="ja-JP" altLang="en-US" sz="1300">
              <a:latin typeface="ＭＳ Ｐゴシック"/>
              <a:ea typeface="ＭＳ Ｐゴシック"/>
            </a:rPr>
            <a:t>　これは、香取おみがわ医療センターの独立行政法人化に伴う病院事業会計の廃止等による公営企業債等繰入見込額の減少が大きく影響したものである。</a:t>
          </a:r>
        </a:p>
        <a:p>
          <a:r>
            <a:rPr kumimoji="1" lang="ja-JP" altLang="en-US" sz="1300">
              <a:latin typeface="ＭＳ Ｐゴシック"/>
              <a:ea typeface="ＭＳ Ｐゴシック"/>
            </a:rPr>
            <a:t>　今後も、公債費等の義務的経費削減を中心とする行財政改革を進め、財政の健全化に努めていく。</a:t>
          </a:r>
        </a:p>
      </xdr:txBody>
    </xdr:sp>
    <xdr:clientData/>
  </xdr:twoCellAnchor>
  <xdr:oneCellAnchor>
    <xdr:from>
      <xdr:col>61</xdr:col>
      <xdr:colOff>6350</xdr:colOff>
      <xdr:row>10</xdr:row>
      <xdr:rowOff>63500</xdr:rowOff>
    </xdr:from>
    <xdr:ext cx="297815" cy="22161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717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527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3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527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53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908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1365" cy="2584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37465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45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9525</xdr:rowOff>
    </xdr:from>
    <xdr:ext cx="761365" cy="255270"/>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8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37465</xdr:rowOff>
    </xdr:from>
    <xdr:to>
      <xdr:col>81</xdr:col>
      <xdr:colOff>133350</xdr:colOff>
      <xdr:row>23</xdr:row>
      <xdr:rowOff>37465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84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49530</xdr:rowOff>
    </xdr:from>
    <xdr:to>
      <xdr:col>81</xdr:col>
      <xdr:colOff>44450</xdr:colOff>
      <xdr:row>15</xdr:row>
      <xdr:rowOff>55245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6212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1365" cy="2584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2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144780</xdr:rowOff>
    </xdr:from>
    <xdr:to>
      <xdr:col>81</xdr:col>
      <xdr:colOff>95250</xdr:colOff>
      <xdr:row>14</xdr:row>
      <xdr:rowOff>74930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52595" y="237363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55245</xdr:rowOff>
    </xdr:from>
    <xdr:to>
      <xdr:col>77</xdr:col>
      <xdr:colOff>44450</xdr:colOff>
      <xdr:row>16</xdr:row>
      <xdr:rowOff>130175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76195" y="2626995"/>
          <a:ext cx="903605"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15</xdr:row>
      <xdr:rowOff>6350</xdr:rowOff>
    </xdr:from>
    <xdr:to>
      <xdr:col>77</xdr:col>
      <xdr:colOff>95250</xdr:colOff>
      <xdr:row>15</xdr:row>
      <xdr:rowOff>107315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14395" y="257810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92075</xdr:rowOff>
    </xdr:from>
    <xdr:ext cx="7366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3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130175</xdr:rowOff>
    </xdr:from>
    <xdr:to>
      <xdr:col>72</xdr:col>
      <xdr:colOff>188595</xdr:colOff>
      <xdr:row>17</xdr:row>
      <xdr:rowOff>155575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873375"/>
          <a:ext cx="87439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123190</xdr:rowOff>
    </xdr:from>
    <xdr:to>
      <xdr:col>73</xdr:col>
      <xdr:colOff>44450</xdr:colOff>
      <xdr:row>16</xdr:row>
      <xdr:rowOff>53340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63500</xdr:rowOff>
    </xdr:from>
    <xdr:ext cx="761365" cy="25527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3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155575</xdr:rowOff>
    </xdr:from>
    <xdr:to>
      <xdr:col>68</xdr:col>
      <xdr:colOff>152400</xdr:colOff>
      <xdr:row>18</xdr:row>
      <xdr:rowOff>138430</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0702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56515</xdr:rowOff>
    </xdr:from>
    <xdr:to>
      <xdr:col>68</xdr:col>
      <xdr:colOff>188595</xdr:colOff>
      <xdr:row>15</xdr:row>
      <xdr:rowOff>158115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26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168275</xdr:rowOff>
    </xdr:from>
    <xdr:ext cx="762000" cy="25463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18895" y="2397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29210</xdr:rowOff>
    </xdr:from>
    <xdr:ext cx="762000" cy="25463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84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66645"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14</xdr:row>
      <xdr:rowOff>170180</xdr:rowOff>
    </xdr:from>
    <xdr:to>
      <xdr:col>81</xdr:col>
      <xdr:colOff>95250</xdr:colOff>
      <xdr:row>15</xdr:row>
      <xdr:rowOff>100330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52595" y="257048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142240</xdr:rowOff>
    </xdr:from>
    <xdr:ext cx="761365" cy="259080"/>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4445</xdr:rowOff>
    </xdr:from>
    <xdr:to>
      <xdr:col>77</xdr:col>
      <xdr:colOff>95250</xdr:colOff>
      <xdr:row>15</xdr:row>
      <xdr:rowOff>106045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14395" y="257619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116205</xdr:rowOff>
    </xdr:from>
    <xdr:ext cx="7366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79375</xdr:rowOff>
    </xdr:from>
    <xdr:to>
      <xdr:col>73</xdr:col>
      <xdr:colOff>44450</xdr:colOff>
      <xdr:row>17</xdr:row>
      <xdr:rowOff>9525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166370</xdr:rowOff>
    </xdr:from>
    <xdr:ext cx="761365" cy="25463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9095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104775</xdr:rowOff>
    </xdr:from>
    <xdr:to>
      <xdr:col>68</xdr:col>
      <xdr:colOff>188595</xdr:colOff>
      <xdr:row>18</xdr:row>
      <xdr:rowOff>34925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0194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18</xdr:row>
      <xdr:rowOff>19685</xdr:rowOff>
    </xdr:from>
    <xdr:ext cx="762000" cy="25527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18895" y="3105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87630</xdr:rowOff>
    </xdr:from>
    <xdr:to>
      <xdr:col>64</xdr:col>
      <xdr:colOff>152400</xdr:colOff>
      <xdr:row>19</xdr:row>
      <xdr:rowOff>17780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2540</xdr:rowOff>
    </xdr:from>
    <xdr:ext cx="762000" cy="259080"/>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26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定員適正化計画に基づく職員数の減やこども園の民間移譲に伴う職員数の減等により、経常一般財源は減少しているものの、臨時財政対策債や地方特例交付金等の分母も減少したため、相殺され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人件費自体は減少しているため、引き続き適正な定員管理のもと、人件費の抑制に努めていく。</a:t>
          </a: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0180" y="62001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463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179705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13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147320</xdr:rowOff>
    </xdr:from>
    <xdr:ext cx="73215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123190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147320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57555" cy="25463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7993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88900</xdr:rowOff>
    </xdr:from>
    <xdr:ext cx="732155" cy="25463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43180</xdr:rowOff>
    </xdr:from>
    <xdr:ext cx="757555" cy="25463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前年度に比べ、1.1％増加した。</a:t>
          </a:r>
        </a:p>
        <a:p>
          <a:r>
            <a:rPr kumimoji="1" lang="ja-JP" altLang="en-US" sz="1300">
              <a:latin typeface="ＭＳ Ｐゴシック"/>
              <a:ea typeface="ＭＳ Ｐゴシック"/>
            </a:rPr>
            <a:t>　業務委託や指定管理の推進により、物件費は近年増加している。</a:t>
          </a:r>
        </a:p>
        <a:p>
          <a:r>
            <a:rPr kumimoji="1" lang="ja-JP" altLang="en-US" sz="1300">
              <a:latin typeface="ＭＳ Ｐゴシック"/>
              <a:ea typeface="ＭＳ Ｐゴシック"/>
            </a:rPr>
            <a:t>　令和４年度については、物価高騰に伴う電気料等の増や、複合公共施設の開館により、経常収支比率が増加した。</a:t>
          </a:r>
        </a:p>
        <a:p>
          <a:r>
            <a:rPr kumimoji="1" lang="ja-JP" altLang="en-US" sz="1300">
              <a:latin typeface="ＭＳ Ｐゴシック"/>
              <a:ea typeface="ＭＳ Ｐゴシック"/>
            </a:rPr>
            <a:t>　空き公共施設の活用や譲渡、施設の統廃合等を積極的に推進し、歳出の抑制に努めていく。</a:t>
          </a:r>
        </a:p>
      </xdr:txBody>
    </xdr:sp>
    <xdr:clientData/>
  </xdr:twoCellAnchor>
  <xdr:oneCellAnchor>
    <xdr:from>
      <xdr:col>62</xdr:col>
      <xdr:colOff>6350</xdr:colOff>
      <xdr:row>9</xdr:row>
      <xdr:rowOff>107950</xdr:rowOff>
    </xdr:from>
    <xdr:ext cx="29400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162560</xdr:rowOff>
    </xdr:from>
    <xdr:ext cx="76073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81755" y="3591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19050</xdr:rowOff>
    </xdr:from>
    <xdr:to>
      <xdr:col>82</xdr:col>
      <xdr:colOff>179705</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29210</xdr:rowOff>
    </xdr:from>
    <xdr:ext cx="760730" cy="25463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81755" y="19151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114300</xdr:rowOff>
    </xdr:from>
    <xdr:to>
      <xdr:col>82</xdr:col>
      <xdr:colOff>179705</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68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86360</xdr:rowOff>
    </xdr:from>
    <xdr:ext cx="760730" cy="25463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81755" y="2829560"/>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13</xdr:row>
      <xdr:rowOff>107950</xdr:rowOff>
    </xdr:from>
    <xdr:to>
      <xdr:col>78</xdr:col>
      <xdr:colOff>69850</xdr:colOff>
      <xdr:row>13</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1530" y="2336800"/>
          <a:ext cx="89027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35560</xdr:rowOff>
    </xdr:from>
    <xdr:ext cx="7359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120650</xdr:rowOff>
    </xdr:from>
    <xdr:to>
      <xdr:col>73</xdr:col>
      <xdr:colOff>179705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49500"/>
          <a:ext cx="88773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99060</xdr:rowOff>
    </xdr:from>
    <xdr:ext cx="762000" cy="25463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114300</xdr:rowOff>
    </xdr:from>
    <xdr:to>
      <xdr:col>69</xdr:col>
      <xdr:colOff>92075</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80010</xdr:rowOff>
    </xdr:from>
    <xdr:ext cx="75819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41910</xdr:rowOff>
    </xdr:from>
    <xdr:ext cx="762000" cy="25463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12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41910</xdr:rowOff>
    </xdr:from>
    <xdr:ext cx="760730" cy="25463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81755" y="22707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168910</xdr:rowOff>
    </xdr:from>
    <xdr:ext cx="735965" cy="25463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5486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16510</xdr:rowOff>
    </xdr:from>
    <xdr:ext cx="75819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p>
        <a:p>
          <a:r>
            <a:rPr kumimoji="1" lang="ja-JP" altLang="en-US" sz="1300">
              <a:latin typeface="ＭＳ Ｐゴシック"/>
              <a:ea typeface="ＭＳ Ｐゴシック"/>
            </a:rPr>
            <a:t>　これは、こども園の民間移譲に伴う保育運営委託料の増等によるものである。</a:t>
          </a:r>
        </a:p>
        <a:p>
          <a:r>
            <a:rPr kumimoji="1" lang="ja-JP" altLang="en-US" sz="1300">
              <a:latin typeface="ＭＳ Ｐゴシック"/>
              <a:ea typeface="ＭＳ Ｐゴシック"/>
            </a:rPr>
            <a:t>　近年は生活保護及び及び障害関連の扶助費が増加しており、それらは今後も継続する推計であるため、資格審査の適正化など、様々な対応を検討していく。</a:t>
          </a:r>
        </a:p>
      </xdr:txBody>
    </xdr:sp>
    <xdr:clientData/>
  </xdr:twoCellAnchor>
  <xdr:oneCellAnchor>
    <xdr:from>
      <xdr:col>3</xdr:col>
      <xdr:colOff>123825</xdr:colOff>
      <xdr:row>49</xdr:row>
      <xdr:rowOff>107950</xdr:rowOff>
    </xdr:from>
    <xdr:ext cx="29464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179705</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179705</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3555" cy="25463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179705</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179705</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88265</xdr:rowOff>
    </xdr:from>
    <xdr:to>
      <xdr:col>24</xdr:col>
      <xdr:colOff>25400</xdr:colOff>
      <xdr:row>61</xdr:row>
      <xdr:rowOff>170180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142240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170180</xdr:rowOff>
    </xdr:from>
    <xdr:to>
      <xdr:col>24</xdr:col>
      <xdr:colOff>114300</xdr:colOff>
      <xdr:row>61</xdr:row>
      <xdr:rowOff>170180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3175</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88265</xdr:rowOff>
    </xdr:from>
    <xdr:to>
      <xdr:col>24</xdr:col>
      <xdr:colOff>114300</xdr:colOff>
      <xdr:row>53</xdr:row>
      <xdr:rowOff>88265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109220</xdr:rowOff>
    </xdr:from>
    <xdr:to>
      <xdr:col>24</xdr:col>
      <xdr:colOff>25400</xdr:colOff>
      <xdr:row>54</xdr:row>
      <xdr:rowOff>154940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0180" y="9367520"/>
          <a:ext cx="8458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41275</xdr:rowOff>
    </xdr:from>
    <xdr:ext cx="762000" cy="25463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02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69215</xdr:rowOff>
    </xdr:from>
    <xdr:to>
      <xdr:col>24</xdr:col>
      <xdr:colOff>76200</xdr:colOff>
      <xdr:row>55</xdr:row>
      <xdr:rowOff>170815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109220</xdr:rowOff>
    </xdr:from>
    <xdr:to>
      <xdr:col>19</xdr:col>
      <xdr:colOff>179705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752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50800</xdr:rowOff>
    </xdr:from>
    <xdr:to>
      <xdr:col>20</xdr:col>
      <xdr:colOff>38100</xdr:colOff>
      <xdr:row>55</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137160</xdr:rowOff>
    </xdr:from>
    <xdr:ext cx="73215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69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56</xdr:row>
      <xdr:rowOff>86360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853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151765</xdr:rowOff>
    </xdr:from>
    <xdr:to>
      <xdr:col>15</xdr:col>
      <xdr:colOff>149225</xdr:colOff>
      <xdr:row>56</xdr:row>
      <xdr:rowOff>81915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66675</xdr:rowOff>
    </xdr:from>
    <xdr:ext cx="762000" cy="25463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156845</xdr:rowOff>
    </xdr:from>
    <xdr:to>
      <xdr:col>11</xdr:col>
      <xdr:colOff>9525</xdr:colOff>
      <xdr:row>56</xdr:row>
      <xdr:rowOff>86360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65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62230</xdr:rowOff>
    </xdr:from>
    <xdr:to>
      <xdr:col>11</xdr:col>
      <xdr:colOff>60325</xdr:colOff>
      <xdr:row>56</xdr:row>
      <xdr:rowOff>163830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148590</xdr:rowOff>
    </xdr:from>
    <xdr:ext cx="7581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97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xdr:rowOff>
    </xdr:from>
    <xdr:to>
      <xdr:col>6</xdr:col>
      <xdr:colOff>171450</xdr:colOff>
      <xdr:row>56</xdr:row>
      <xdr:rowOff>118110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102870</xdr:rowOff>
    </xdr:from>
    <xdr:ext cx="75755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073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7993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103505</xdr:rowOff>
    </xdr:from>
    <xdr:to>
      <xdr:col>24</xdr:col>
      <xdr:colOff>76200</xdr:colOff>
      <xdr:row>55</xdr:row>
      <xdr:rowOff>33655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120650</xdr:rowOff>
    </xdr:from>
    <xdr:ext cx="762000" cy="25463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7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57785</xdr:rowOff>
    </xdr:from>
    <xdr:to>
      <xdr:col>20</xdr:col>
      <xdr:colOff>38100</xdr:colOff>
      <xdr:row>54</xdr:row>
      <xdr:rowOff>159385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169545</xdr:rowOff>
    </xdr:from>
    <xdr:ext cx="732155" cy="25463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9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34925</xdr:rowOff>
    </xdr:from>
    <xdr:to>
      <xdr:col>11</xdr:col>
      <xdr:colOff>60325</xdr:colOff>
      <xdr:row>56</xdr:row>
      <xdr:rowOff>136525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146685</xdr:rowOff>
    </xdr:from>
    <xdr:ext cx="758190" cy="25463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498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106045</xdr:rowOff>
    </xdr:from>
    <xdr:to>
      <xdr:col>6</xdr:col>
      <xdr:colOff>171450</xdr:colOff>
      <xdr:row>56</xdr:row>
      <xdr:rowOff>36195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46355</xdr:rowOff>
    </xdr:from>
    <xdr:ext cx="75755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6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後期高齢者医療事業会計への繰出金増が主な要因である。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令和４年度決算では増加しなかったが、公共施設の老朽化により維持補修費が年々増加しているため、個別施設計画等に基づき適正な維持管理を推進していく。</a:t>
          </a:r>
        </a:p>
      </xdr:txBody>
    </xdr:sp>
    <xdr:clientData/>
  </xdr:twoCellAnchor>
  <xdr:oneCellAnchor>
    <xdr:from>
      <xdr:col>62</xdr:col>
      <xdr:colOff>6350</xdr:colOff>
      <xdr:row>49</xdr:row>
      <xdr:rowOff>107950</xdr:rowOff>
    </xdr:from>
    <xdr:ext cx="29400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151765</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41910</xdr:rowOff>
    </xdr:from>
    <xdr:ext cx="760730" cy="25463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81755" y="105003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179705</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66675</xdr:rowOff>
    </xdr:from>
    <xdr:ext cx="760730" cy="25463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81755" y="898207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151765</xdr:rowOff>
    </xdr:from>
    <xdr:to>
      <xdr:col>82</xdr:col>
      <xdr:colOff>179705</xdr:colOff>
      <xdr:row>53</xdr:row>
      <xdr:rowOff>151765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6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94615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7620</xdr:rowOff>
    </xdr:from>
    <xdr:ext cx="760730" cy="25463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81755" y="9780270"/>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35560</xdr:rowOff>
    </xdr:from>
    <xdr:to>
      <xdr:col>82</xdr:col>
      <xdr:colOff>158750</xdr:colOff>
      <xdr:row>57</xdr:row>
      <xdr:rowOff>137160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12700</xdr:rowOff>
    </xdr:from>
    <xdr:to>
      <xdr:col>78</xdr:col>
      <xdr:colOff>69850</xdr:colOff>
      <xdr:row>56</xdr:row>
      <xdr:rowOff>29210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1530" y="9613900"/>
          <a:ext cx="89027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596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29210</xdr:rowOff>
    </xdr:from>
    <xdr:to>
      <xdr:col>73</xdr:col>
      <xdr:colOff>179705</xdr:colOff>
      <xdr:row>59</xdr:row>
      <xdr:rowOff>135255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0410"/>
          <a:ext cx="88773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35560</xdr:rowOff>
    </xdr:from>
    <xdr:to>
      <xdr:col>74</xdr:col>
      <xdr:colOff>31750</xdr:colOff>
      <xdr:row>57</xdr:row>
      <xdr:rowOff>137160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121920</xdr:rowOff>
    </xdr:from>
    <xdr:ext cx="762000" cy="25463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118745</xdr:rowOff>
    </xdr:from>
    <xdr:to>
      <xdr:col>69</xdr:col>
      <xdr:colOff>92075</xdr:colOff>
      <xdr:row>59</xdr:row>
      <xdr:rowOff>135255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342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158115</xdr:rowOff>
    </xdr:from>
    <xdr:to>
      <xdr:col>69</xdr:col>
      <xdr:colOff>142875</xdr:colOff>
      <xdr:row>59</xdr:row>
      <xdr:rowOff>88265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98425</xdr:rowOff>
    </xdr:from>
    <xdr:ext cx="758190" cy="25463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10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52070</xdr:rowOff>
    </xdr:from>
    <xdr:to>
      <xdr:col>65</xdr:col>
      <xdr:colOff>53975</xdr:colOff>
      <xdr:row>59</xdr:row>
      <xdr:rowOff>153035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163195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12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43815</xdr:rowOff>
    </xdr:from>
    <xdr:to>
      <xdr:col>82</xdr:col>
      <xdr:colOff>158750</xdr:colOff>
      <xdr:row>56</xdr:row>
      <xdr:rowOff>145415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60325</xdr:rowOff>
    </xdr:from>
    <xdr:ext cx="76073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81755" y="9490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59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149860</xdr:rowOff>
    </xdr:from>
    <xdr:to>
      <xdr:col>74</xdr:col>
      <xdr:colOff>31750</xdr:colOff>
      <xdr:row>56</xdr:row>
      <xdr:rowOff>80010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90170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84455</xdr:rowOff>
    </xdr:from>
    <xdr:to>
      <xdr:col>69</xdr:col>
      <xdr:colOff>142875</xdr:colOff>
      <xdr:row>60</xdr:row>
      <xdr:rowOff>14605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170815</xdr:rowOff>
    </xdr:from>
    <xdr:ext cx="75819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863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463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70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前年度に比べ、0.7％増加した。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ごみ処理及びし尿処理、消防業務等を一部事務組合が実施しているため、各種平均よりも高い数値になっている。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令和４年度については、ごみ処理施設の補修工事費増等により、経常収支比率が増加した。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一部事務組合の収支改善に向け、予算査定等を通し補助費の削減に努めていく。</a:t>
          </a:r>
        </a:p>
      </xdr:txBody>
    </xdr:sp>
    <xdr:clientData/>
  </xdr:twoCellAnchor>
  <xdr:oneCellAnchor>
    <xdr:from>
      <xdr:col>62</xdr:col>
      <xdr:colOff>6350</xdr:colOff>
      <xdr:row>29</xdr:row>
      <xdr:rowOff>107950</xdr:rowOff>
    </xdr:from>
    <xdr:ext cx="29400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1905</xdr:rowOff>
    </xdr:from>
    <xdr:ext cx="76073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81755" y="7031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179705</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167640</xdr:rowOff>
    </xdr:from>
    <xdr:ext cx="760730" cy="25463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81755" y="56540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179705</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41275</xdr:rowOff>
    </xdr:from>
    <xdr:to>
      <xdr:col>82</xdr:col>
      <xdr:colOff>107950</xdr:colOff>
      <xdr:row>39</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278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155575</xdr:rowOff>
    </xdr:from>
    <xdr:ext cx="760730" cy="25463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81755" y="6327775"/>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41275</xdr:rowOff>
    </xdr:from>
    <xdr:to>
      <xdr:col>78</xdr:col>
      <xdr:colOff>69850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1530" y="6727825"/>
          <a:ext cx="89027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73660</xdr:rowOff>
    </xdr:from>
    <xdr:ext cx="735965"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179705</xdr:colOff>
      <xdr:row>39</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19240"/>
          <a:ext cx="88773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67945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104140</xdr:rowOff>
    </xdr:from>
    <xdr:to>
      <xdr:col>69</xdr:col>
      <xdr:colOff>92075</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1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159385</xdr:rowOff>
    </xdr:from>
    <xdr:ext cx="758190" cy="2584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136525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819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12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30480</xdr:rowOff>
    </xdr:from>
    <xdr:to>
      <xdr:col>82</xdr:col>
      <xdr:colOff>158750</xdr:colOff>
      <xdr:row>39</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2540</xdr:rowOff>
    </xdr:from>
    <xdr:ext cx="76073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81755" y="6689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161925</xdr:rowOff>
    </xdr:from>
    <xdr:to>
      <xdr:col>78</xdr:col>
      <xdr:colOff>120650</xdr:colOff>
      <xdr:row>39</xdr:row>
      <xdr:rowOff>92075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76835</xdr:rowOff>
    </xdr:from>
    <xdr:ext cx="735965" cy="25463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6338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151130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139700</xdr:rowOff>
    </xdr:from>
    <xdr:ext cx="75819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54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前年度に比べ、1.7％増加した。</a:t>
          </a:r>
        </a:p>
        <a:p>
          <a:r>
            <a:rPr kumimoji="1" lang="ja-JP" altLang="en-US" sz="1300">
              <a:latin typeface="ＭＳ Ｐゴシック"/>
              <a:ea typeface="ＭＳ Ｐゴシック"/>
            </a:rPr>
            <a:t>　これは、大型建設事業に係る旧合併特例事業債の償還開始や臨時財政対策債の償還額増が大きな要因である。</a:t>
          </a:r>
        </a:p>
        <a:p>
          <a:r>
            <a:rPr kumimoji="1" lang="ja-JP" altLang="en-US" sz="1300">
              <a:latin typeface="ＭＳ Ｐゴシック"/>
              <a:ea typeface="ＭＳ Ｐゴシック"/>
            </a:rPr>
            <a:t>　今後も公債費は増加していく推計であるため、財政措置の無い地方債の発行抑制及び任意繰上償還の実施等により、健全な財政運営に努めていく。</a:t>
          </a:r>
        </a:p>
      </xdr:txBody>
    </xdr:sp>
    <xdr:clientData/>
  </xdr:twoCellAnchor>
  <xdr:oneCellAnchor>
    <xdr:from>
      <xdr:col>3</xdr:col>
      <xdr:colOff>123825</xdr:colOff>
      <xdr:row>69</xdr:row>
      <xdr:rowOff>107950</xdr:rowOff>
    </xdr:from>
    <xdr:ext cx="294640"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8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355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3555" cy="25463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355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355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3555" cy="25463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4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355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110490</xdr:rowOff>
    </xdr:from>
    <xdr:to>
      <xdr:col>24</xdr:col>
      <xdr:colOff>25400</xdr:colOff>
      <xdr:row>81</xdr:row>
      <xdr:rowOff>4445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147955</xdr:rowOff>
    </xdr:from>
    <xdr:ext cx="762000" cy="2584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4445</xdr:rowOff>
    </xdr:from>
    <xdr:to>
      <xdr:col>24</xdr:col>
      <xdr:colOff>114300</xdr:colOff>
      <xdr:row>81</xdr:row>
      <xdr:rowOff>4445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25400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110490</xdr:rowOff>
    </xdr:from>
    <xdr:to>
      <xdr:col>24</xdr:col>
      <xdr:colOff>114300</xdr:colOff>
      <xdr:row>72</xdr:row>
      <xdr:rowOff>110490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56515</xdr:rowOff>
    </xdr:from>
    <xdr:to>
      <xdr:col>24</xdr:col>
      <xdr:colOff>25400</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0180" y="13086715"/>
          <a:ext cx="8458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762000" cy="25908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125095</xdr:rowOff>
    </xdr:from>
    <xdr:to>
      <xdr:col>24</xdr:col>
      <xdr:colOff>76200</xdr:colOff>
      <xdr:row>77</xdr:row>
      <xdr:rowOff>55245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56515</xdr:rowOff>
    </xdr:from>
    <xdr:to>
      <xdr:col>19</xdr:col>
      <xdr:colOff>179705</xdr:colOff>
      <xdr:row>76</xdr:row>
      <xdr:rowOff>110490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86715"/>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59690</xdr:rowOff>
    </xdr:from>
    <xdr:to>
      <xdr:col>20</xdr:col>
      <xdr:colOff>38100</xdr:colOff>
      <xdr:row>76</xdr:row>
      <xdr:rowOff>161290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146050</xdr:rowOff>
    </xdr:from>
    <xdr:ext cx="732155" cy="25463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2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151765</xdr:rowOff>
    </xdr:from>
    <xdr:to>
      <xdr:col>15</xdr:col>
      <xdr:colOff>98425</xdr:colOff>
      <xdr:row>76</xdr:row>
      <xdr:rowOff>110490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10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160655</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170815</xdr:rowOff>
    </xdr:from>
    <xdr:to>
      <xdr:col>11</xdr:col>
      <xdr:colOff>9525</xdr:colOff>
      <xdr:row>75</xdr:row>
      <xdr:rowOff>151765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581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48895</xdr:rowOff>
    </xdr:from>
    <xdr:to>
      <xdr:col>11</xdr:col>
      <xdr:colOff>60325</xdr:colOff>
      <xdr:row>76</xdr:row>
      <xdr:rowOff>150495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135255</xdr:rowOff>
    </xdr:from>
    <xdr:ext cx="758190" cy="25463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45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59690</xdr:rowOff>
    </xdr:from>
    <xdr:to>
      <xdr:col>6</xdr:col>
      <xdr:colOff>171450</xdr:colOff>
      <xdr:row>76</xdr:row>
      <xdr:rowOff>161290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146050</xdr:rowOff>
    </xdr:from>
    <xdr:ext cx="757555" cy="25463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7993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6350</xdr:rowOff>
    </xdr:from>
    <xdr:to>
      <xdr:col>20</xdr:col>
      <xdr:colOff>38100</xdr:colOff>
      <xdr:row>76</xdr:row>
      <xdr:rowOff>107315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117475</xdr:rowOff>
    </xdr:from>
    <xdr:ext cx="7321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047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59690</xdr:rowOff>
    </xdr:from>
    <xdr:to>
      <xdr:col>15</xdr:col>
      <xdr:colOff>149225</xdr:colOff>
      <xdr:row>76</xdr:row>
      <xdr:rowOff>161290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146050</xdr:rowOff>
    </xdr:from>
    <xdr:ext cx="762000" cy="25463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76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100965</xdr:rowOff>
    </xdr:from>
    <xdr:to>
      <xdr:col>11</xdr:col>
      <xdr:colOff>60325</xdr:colOff>
      <xdr:row>76</xdr:row>
      <xdr:rowOff>31115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41275</xdr:rowOff>
    </xdr:from>
    <xdr:ext cx="758190" cy="25463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285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120650</xdr:rowOff>
    </xdr:from>
    <xdr:to>
      <xdr:col>6</xdr:col>
      <xdr:colOff>171450</xdr:colOff>
      <xdr:row>75</xdr:row>
      <xdr:rowOff>50165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60325</xdr:rowOff>
    </xdr:from>
    <xdr:ext cx="75755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前年度と比べ、2.8％増加した。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増加した主な性質別は物件費及び補助費等、扶助費であり、各増加要因については前述の通りである。</a:t>
          </a:r>
        </a:p>
        <a:p>
          <a:r>
            <a:rPr kumimoji="1" lang="ja-JP" altLang="en-US" sz="1300">
              <a:latin typeface="ＭＳ Ｐゴシック"/>
              <a:ea typeface="ＭＳ Ｐゴシック"/>
            </a:rPr>
            <a:t>　今後は市税等、分母となる経常一般財源の減少が見込まれることから、身の丈に合った予算編成を行うとともに、経常経費の一層の削減に努めていく。</a:t>
          </a:r>
        </a:p>
      </xdr:txBody>
    </xdr:sp>
    <xdr:clientData/>
  </xdr:twoCellAnchor>
  <xdr:oneCellAnchor>
    <xdr:from>
      <xdr:col>62</xdr:col>
      <xdr:colOff>6350</xdr:colOff>
      <xdr:row>69</xdr:row>
      <xdr:rowOff>107950</xdr:rowOff>
    </xdr:from>
    <xdr:ext cx="29400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114300</xdr:rowOff>
    </xdr:from>
    <xdr:ext cx="76073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81755" y="13830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179705</xdr:colOff>
      <xdr:row>80</xdr:row>
      <xdr:rowOff>142240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0730" cy="25463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81755" y="12283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74</xdr:row>
      <xdr:rowOff>149860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2380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2540</xdr:rowOff>
    </xdr:from>
    <xdr:ext cx="76073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81755" y="130327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107950</xdr:rowOff>
    </xdr:from>
    <xdr:to>
      <xdr:col>78</xdr:col>
      <xdr:colOff>69850</xdr:colOff>
      <xdr:row>75</xdr:row>
      <xdr:rowOff>54610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1530" y="12623800"/>
          <a:ext cx="89027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90170</xdr:rowOff>
    </xdr:from>
    <xdr:ext cx="73596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54610</xdr:rowOff>
    </xdr:from>
    <xdr:to>
      <xdr:col>73</xdr:col>
      <xdr:colOff>179705</xdr:colOff>
      <xdr:row>76</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3360"/>
          <a:ext cx="88773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21590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xdr:rowOff>
    </xdr:from>
    <xdr:to>
      <xdr:col>69</xdr:col>
      <xdr:colOff>92075</xdr:colOff>
      <xdr:row>76</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42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58190" cy="25463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21590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819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12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73</xdr:row>
      <xdr:rowOff>115570</xdr:rowOff>
    </xdr:from>
    <xdr:ext cx="76073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81755" y="12631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168910</xdr:rowOff>
    </xdr:from>
    <xdr:ext cx="735965" cy="25463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4186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115570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111760</xdr:rowOff>
    </xdr:from>
    <xdr:ext cx="758190" cy="25463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90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281305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2320905"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783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31115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115"/>
          <a:ext cx="292608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千葉県香取市</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452120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115"/>
          <a:ext cx="1924685"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1811000"/>
          <a:ext cx="42418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193419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18852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47115"/>
          <a:ext cx="42418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33350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61415"/>
          <a:ext cx="127000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23035"/>
          <a:ext cx="127000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25295"/>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10995"/>
          <a:ext cx="42418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035" cy="26606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36980"/>
          <a:ext cx="40703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8677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1365"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287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2074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61365" cy="2489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816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29737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61365" cy="24892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346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253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383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068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259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109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61365" cy="25273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4706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10995"/>
          <a:ext cx="42418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56515</xdr:rowOff>
    </xdr:from>
    <xdr:to>
      <xdr:col>29</xdr:col>
      <xdr:colOff>127000</xdr:colOff>
      <xdr:row>20</xdr:row>
      <xdr:rowOff>108585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1950085"/>
          <a:ext cx="0" cy="1576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81280</xdr:rowOff>
    </xdr:from>
    <xdr:ext cx="75819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88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108585</xdr:rowOff>
    </xdr:from>
    <xdr:to>
      <xdr:col>30</xdr:col>
      <xdr:colOff>25400</xdr:colOff>
      <xdr:row>20</xdr:row>
      <xdr:rowOff>108585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143510</xdr:rowOff>
    </xdr:from>
    <xdr:ext cx="758190" cy="25463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6941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56515</xdr:rowOff>
    </xdr:from>
    <xdr:to>
      <xdr:col>30</xdr:col>
      <xdr:colOff>25400</xdr:colOff>
      <xdr:row>11</xdr:row>
      <xdr:rowOff>56515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1950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69850</xdr:rowOff>
    </xdr:from>
    <xdr:to>
      <xdr:col>29</xdr:col>
      <xdr:colOff>127000</xdr:colOff>
      <xdr:row>17</xdr:row>
      <xdr:rowOff>126365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298450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130175</xdr:rowOff>
    </xdr:from>
    <xdr:ext cx="758190" cy="24892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09545"/>
          <a:ext cx="7581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114300</xdr:rowOff>
    </xdr:from>
    <xdr:to>
      <xdr:col>29</xdr:col>
      <xdr:colOff>171450</xdr:colOff>
      <xdr:row>17</xdr:row>
      <xdr:rowOff>45720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6131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48895</xdr:rowOff>
    </xdr:from>
    <xdr:to>
      <xdr:col>26</xdr:col>
      <xdr:colOff>50800</xdr:colOff>
      <xdr:row>17</xdr:row>
      <xdr:rowOff>69850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296354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130175</xdr:rowOff>
    </xdr:from>
    <xdr:to>
      <xdr:col>26</xdr:col>
      <xdr:colOff>101600</xdr:colOff>
      <xdr:row>17</xdr:row>
      <xdr:rowOff>61595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771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72390</xdr:rowOff>
    </xdr:from>
    <xdr:ext cx="735965" cy="25146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517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48895</xdr:rowOff>
    </xdr:from>
    <xdr:to>
      <xdr:col>22</xdr:col>
      <xdr:colOff>114300</xdr:colOff>
      <xdr:row>17</xdr:row>
      <xdr:rowOff>105410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0450" y="2963545"/>
          <a:ext cx="70485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62865</xdr:rowOff>
    </xdr:from>
    <xdr:to>
      <xdr:col>22</xdr:col>
      <xdr:colOff>165100</xdr:colOff>
      <xdr:row>17</xdr:row>
      <xdr:rowOff>162560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9775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147955</xdr:rowOff>
    </xdr:from>
    <xdr:ext cx="762000" cy="25146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2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100965</xdr:rowOff>
    </xdr:from>
    <xdr:to>
      <xdr:col>18</xdr:col>
      <xdr:colOff>171450</xdr:colOff>
      <xdr:row>17</xdr:row>
      <xdr:rowOff>105410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015615"/>
          <a:ext cx="6921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98425</xdr:rowOff>
    </xdr:from>
    <xdr:to>
      <xdr:col>19</xdr:col>
      <xdr:colOff>38100</xdr:colOff>
      <xdr:row>18</xdr:row>
      <xdr:rowOff>30480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1307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15875</xdr:rowOff>
    </xdr:from>
    <xdr:ext cx="762000" cy="25146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19450" y="3098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48260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308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33020</xdr:rowOff>
    </xdr:from>
    <xdr:ext cx="761365" cy="2508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531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5819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89001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76200</xdr:rowOff>
    </xdr:from>
    <xdr:to>
      <xdr:col>29</xdr:col>
      <xdr:colOff>171450</xdr:colOff>
      <xdr:row>18</xdr:row>
      <xdr:rowOff>7620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299085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49530</xdr:rowOff>
    </xdr:from>
    <xdr:ext cx="758190" cy="25146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418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19685</xdr:rowOff>
    </xdr:from>
    <xdr:to>
      <xdr:col>26</xdr:col>
      <xdr:colOff>101600</xdr:colOff>
      <xdr:row>17</xdr:row>
      <xdr:rowOff>118745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9343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104775</xdr:rowOff>
    </xdr:from>
    <xdr:ext cx="735965" cy="25146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9425"/>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166370</xdr:rowOff>
    </xdr:from>
    <xdr:to>
      <xdr:col>22</xdr:col>
      <xdr:colOff>165100</xdr:colOff>
      <xdr:row>17</xdr:row>
      <xdr:rowOff>97790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9133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107950</xdr:rowOff>
    </xdr:from>
    <xdr:ext cx="762000" cy="24892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7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55245</xdr:rowOff>
    </xdr:from>
    <xdr:to>
      <xdr:col>19</xdr:col>
      <xdr:colOff>38100</xdr:colOff>
      <xdr:row>17</xdr:row>
      <xdr:rowOff>154305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29698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164465</xdr:rowOff>
    </xdr:from>
    <xdr:ext cx="762000" cy="24892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19450" y="2743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51435</xdr:rowOff>
    </xdr:from>
    <xdr:to>
      <xdr:col>15</xdr:col>
      <xdr:colOff>101600</xdr:colOff>
      <xdr:row>17</xdr:row>
      <xdr:rowOff>151130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296608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161290</xdr:rowOff>
    </xdr:from>
    <xdr:ext cx="761365"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0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4977130"/>
          <a:ext cx="42418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33350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091430"/>
          <a:ext cx="127000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35432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65912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544185"/>
          <a:ext cx="42418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035"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8270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012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527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621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1780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5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8510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5252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1982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0559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87184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5441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63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4032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544185"/>
          <a:ext cx="42418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80645</xdr:rowOff>
    </xdr:from>
    <xdr:to>
      <xdr:col>29</xdr:col>
      <xdr:colOff>127000</xdr:colOff>
      <xdr:row>38</xdr:row>
      <xdr:rowOff>61595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898515"/>
          <a:ext cx="0" cy="1524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34925</xdr:rowOff>
    </xdr:from>
    <xdr:ext cx="758190" cy="25654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9584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61595</xdr:rowOff>
    </xdr:from>
    <xdr:to>
      <xdr:col>30</xdr:col>
      <xdr:colOff>25400</xdr:colOff>
      <xdr:row>38</xdr:row>
      <xdr:rowOff>61595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22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339090</xdr:rowOff>
    </xdr:from>
    <xdr:ext cx="758190"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64261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80645</xdr:rowOff>
    </xdr:from>
    <xdr:to>
      <xdr:col>30</xdr:col>
      <xdr:colOff>25400</xdr:colOff>
      <xdr:row>33</xdr:row>
      <xdr:rowOff>80645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89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263525</xdr:rowOff>
    </xdr:from>
    <xdr:to>
      <xdr:col>29</xdr:col>
      <xdr:colOff>127000</xdr:colOff>
      <xdr:row>35</xdr:row>
      <xdr:rowOff>322580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767195"/>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247650</xdr:rowOff>
    </xdr:from>
    <xdr:ext cx="758190" cy="25463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1320"/>
          <a:ext cx="7581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171450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3227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322580</xdr:rowOff>
    </xdr:from>
    <xdr:to>
      <xdr:col>26</xdr:col>
      <xdr:colOff>50800</xdr:colOff>
      <xdr:row>35</xdr:row>
      <xdr:rowOff>334645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8262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264795</xdr:rowOff>
    </xdr:from>
    <xdr:to>
      <xdr:col>26</xdr:col>
      <xdr:colOff>101600</xdr:colOff>
      <xdr:row>36</xdr:row>
      <xdr:rowOff>23495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76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33655</xdr:rowOff>
    </xdr:from>
    <xdr:ext cx="735965"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7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334645</xdr:rowOff>
    </xdr:from>
    <xdr:to>
      <xdr:col>22</xdr:col>
      <xdr:colOff>114300</xdr:colOff>
      <xdr:row>36</xdr:row>
      <xdr:rowOff>46990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0450" y="6838315"/>
          <a:ext cx="70485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34925</xdr:rowOff>
    </xdr:from>
    <xdr:to>
      <xdr:col>22</xdr:col>
      <xdr:colOff>165100</xdr:colOff>
      <xdr:row>36</xdr:row>
      <xdr:rowOff>136525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8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78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46990</xdr:rowOff>
    </xdr:from>
    <xdr:to>
      <xdr:col>18</xdr:col>
      <xdr:colOff>171450</xdr:colOff>
      <xdr:row>36</xdr:row>
      <xdr:rowOff>69215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893560"/>
          <a:ext cx="69215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29845</xdr:rowOff>
    </xdr:from>
    <xdr:to>
      <xdr:col>19</xdr:col>
      <xdr:colOff>38100</xdr:colOff>
      <xdr:row>36</xdr:row>
      <xdr:rowOff>132080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76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116205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19450" y="6962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43815</xdr:rowOff>
    </xdr:from>
    <xdr:to>
      <xdr:col>15</xdr:col>
      <xdr:colOff>101600</xdr:colOff>
      <xdr:row>36</xdr:row>
      <xdr:rowOff>145415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90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130175</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8498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212725</xdr:rowOff>
    </xdr:from>
    <xdr:to>
      <xdr:col>29</xdr:col>
      <xdr:colOff>171450</xdr:colOff>
      <xdr:row>35</xdr:row>
      <xdr:rowOff>313055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716395"/>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57785</xdr:rowOff>
    </xdr:from>
    <xdr:ext cx="75819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145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273050</xdr:rowOff>
    </xdr:from>
    <xdr:to>
      <xdr:col>26</xdr:col>
      <xdr:colOff>101600</xdr:colOff>
      <xdr:row>36</xdr:row>
      <xdr:rowOff>31115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7767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15875</xdr:rowOff>
    </xdr:from>
    <xdr:ext cx="735965"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62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285115</xdr:rowOff>
    </xdr:from>
    <xdr:to>
      <xdr:col>22</xdr:col>
      <xdr:colOff>165100</xdr:colOff>
      <xdr:row>36</xdr:row>
      <xdr:rowOff>43180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788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53975</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7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339090</xdr:rowOff>
    </xdr:from>
    <xdr:to>
      <xdr:col>19</xdr:col>
      <xdr:colOff>38100</xdr:colOff>
      <xdr:row>36</xdr:row>
      <xdr:rowOff>97790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8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107315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19450" y="661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18415</xdr:rowOff>
    </xdr:from>
    <xdr:to>
      <xdr:col>15</xdr:col>
      <xdr:colOff>101600</xdr:colOff>
      <xdr:row>36</xdr:row>
      <xdr:rowOff>120650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864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130175</xdr:rowOff>
    </xdr:from>
    <xdr:ext cx="761365"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3482"/>
          <a:ext cx="425709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62865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89865"/>
          <a:ext cx="3924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26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89865"/>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26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73760"/>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0487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19</xdr:col>
      <xdr:colOff>25400</xdr:colOff>
      <xdr:row>15</xdr:row>
      <xdr:rowOff>62865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0487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0487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23925"/>
          <a:ext cx="2032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23925"/>
          <a:ext cx="1270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37260"/>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680210"/>
          <a:ext cx="203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120015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680210"/>
          <a:ext cx="381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73760"/>
          <a:ext cx="15240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37260"/>
          <a:ext cx="1460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100965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195705"/>
          <a:ext cx="1460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18285"/>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477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0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5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120015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4973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84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62865</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1947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139065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139065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139065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111125</xdr:rowOff>
    </xdr:from>
    <xdr:ext cx="24447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8205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4477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139065</xdr:rowOff>
    </xdr:from>
    <xdr:to>
      <xdr:col>28</xdr:col>
      <xdr:colOff>114300</xdr:colOff>
      <xdr:row>34</xdr:row>
      <xdr:rowOff>139065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149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100965</xdr:rowOff>
    </xdr:from>
    <xdr:to>
      <xdr:col>28</xdr:col>
      <xdr:colOff>114300</xdr:colOff>
      <xdr:row>32</xdr:row>
      <xdr:rowOff>100965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314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62865</xdr:rowOff>
    </xdr:from>
    <xdr:to>
      <xdr:col>28</xdr:col>
      <xdr:colOff>114300</xdr:colOff>
      <xdr:row>30</xdr:row>
      <xdr:rowOff>62865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80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1820"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163195</xdr:rowOff>
    </xdr:from>
    <xdr:to>
      <xdr:col>24</xdr:col>
      <xdr:colOff>62865</xdr:colOff>
      <xdr:row>37</xdr:row>
      <xdr:rowOff>127635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2856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131445</xdr:rowOff>
    </xdr:from>
    <xdr:ext cx="534670" cy="25590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337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127635</xdr:rowOff>
    </xdr:from>
    <xdr:to>
      <xdr:col>24</xdr:col>
      <xdr:colOff>152400</xdr:colOff>
      <xdr:row>37</xdr:row>
      <xdr:rowOff>127635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33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109220</xdr:rowOff>
    </xdr:from>
    <xdr:ext cx="598805" cy="25463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06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163195</xdr:rowOff>
    </xdr:from>
    <xdr:to>
      <xdr:col>24</xdr:col>
      <xdr:colOff>152400</xdr:colOff>
      <xdr:row>29</xdr:row>
      <xdr:rowOff>163195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2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36195</xdr:rowOff>
    </xdr:from>
    <xdr:to>
      <xdr:col>24</xdr:col>
      <xdr:colOff>63500</xdr:colOff>
      <xdr:row>36</xdr:row>
      <xdr:rowOff>53340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0950" y="6075045"/>
          <a:ext cx="8445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151765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7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128905</xdr:rowOff>
    </xdr:from>
    <xdr:to>
      <xdr:col>24</xdr:col>
      <xdr:colOff>114300</xdr:colOff>
      <xdr:row>35</xdr:row>
      <xdr:rowOff>59055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3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26035</xdr:rowOff>
    </xdr:from>
    <xdr:to>
      <xdr:col>19</xdr:col>
      <xdr:colOff>171450</xdr:colOff>
      <xdr:row>36</xdr:row>
      <xdr:rowOff>36195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4885"/>
          <a:ext cx="8826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142875</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46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90170</xdr:rowOff>
    </xdr:from>
    <xdr:ext cx="530225"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62610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26035</xdr:rowOff>
    </xdr:from>
    <xdr:to>
      <xdr:col>15</xdr:col>
      <xdr:colOff>50800</xdr:colOff>
      <xdr:row>36</xdr:row>
      <xdr:rowOff>139065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488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28575</xdr:rowOff>
    </xdr:from>
    <xdr:to>
      <xdr:col>15</xdr:col>
      <xdr:colOff>101600</xdr:colOff>
      <xdr:row>35</xdr:row>
      <xdr:rowOff>130810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9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146685</xdr:rowOff>
    </xdr:from>
    <xdr:ext cx="530225"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68261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139065</xdr:rowOff>
    </xdr:from>
    <xdr:to>
      <xdr:col>10</xdr:col>
      <xdr:colOff>114300</xdr:colOff>
      <xdr:row>36</xdr:row>
      <xdr:rowOff>159385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23950" y="6177915"/>
          <a:ext cx="8953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131445</xdr:rowOff>
    </xdr:from>
    <xdr:to>
      <xdr:col>10</xdr:col>
      <xdr:colOff>165100</xdr:colOff>
      <xdr:row>36</xdr:row>
      <xdr:rowOff>62230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2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78105</xdr:rowOff>
    </xdr:from>
    <xdr:ext cx="53086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81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81280</xdr:rowOff>
    </xdr:from>
    <xdr:ext cx="53022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78485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84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79375</xdr:rowOff>
    </xdr:from>
    <xdr:ext cx="762000"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0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1365" cy="2584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84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79375</xdr:rowOff>
    </xdr:from>
    <xdr:ext cx="762000" cy="2584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104775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153035</xdr:rowOff>
    </xdr:from>
    <xdr:ext cx="534670"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156210</xdr:rowOff>
    </xdr:from>
    <xdr:to>
      <xdr:col>20</xdr:col>
      <xdr:colOff>38100</xdr:colOff>
      <xdr:row>36</xdr:row>
      <xdr:rowOff>86360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77470</xdr:rowOff>
    </xdr:from>
    <xdr:ext cx="530225" cy="25590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11632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146685</xdr:rowOff>
    </xdr:from>
    <xdr:to>
      <xdr:col>15</xdr:col>
      <xdr:colOff>101600</xdr:colOff>
      <xdr:row>36</xdr:row>
      <xdr:rowOff>76835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7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68580</xdr:rowOff>
    </xdr:from>
    <xdr:ext cx="530225"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1074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88900</xdr:rowOff>
    </xdr:from>
    <xdr:to>
      <xdr:col>10</xdr:col>
      <xdr:colOff>165100</xdr:colOff>
      <xdr:row>37</xdr:row>
      <xdr:rowOff>18415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7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xdr:rowOff>
    </xdr:from>
    <xdr:ext cx="530860" cy="25654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2166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108585</xdr:rowOff>
    </xdr:from>
    <xdr:to>
      <xdr:col>6</xdr:col>
      <xdr:colOff>38100</xdr:colOff>
      <xdr:row>37</xdr:row>
      <xdr:rowOff>38735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29845</xdr:rowOff>
    </xdr:from>
    <xdr:ext cx="530225"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23633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139065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139065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139065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111125</xdr:rowOff>
    </xdr:from>
    <xdr:ext cx="53149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1733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98425</xdr:rowOff>
    </xdr:from>
    <xdr:to>
      <xdr:col>28</xdr:col>
      <xdr:colOff>114300</xdr:colOff>
      <xdr:row>59</xdr:row>
      <xdr:rowOff>98425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92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855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114300</xdr:rowOff>
    </xdr:from>
    <xdr:to>
      <xdr:col>28</xdr:col>
      <xdr:colOff>114300</xdr:colOff>
      <xdr:row>57</xdr:row>
      <xdr:rowOff>114300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73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143510</xdr:rowOff>
    </xdr:from>
    <xdr:ext cx="531495" cy="2540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53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55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170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36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1820"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9444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7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182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750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394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2562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1820" cy="25463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83185</xdr:rowOff>
    </xdr:from>
    <xdr:to>
      <xdr:col>24</xdr:col>
      <xdr:colOff>62865</xdr:colOff>
      <xdr:row>58</xdr:row>
      <xdr:rowOff>54610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46899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59055</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85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54610</xdr:rowOff>
    </xdr:from>
    <xdr:to>
      <xdr:col>24</xdr:col>
      <xdr:colOff>152400</xdr:colOff>
      <xdr:row>58</xdr:row>
      <xdr:rowOff>54610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8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30480</xdr:rowOff>
    </xdr:from>
    <xdr:ext cx="598805" cy="25400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486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83185</xdr:rowOff>
    </xdr:from>
    <xdr:to>
      <xdr:col>24</xdr:col>
      <xdr:colOff>152400</xdr:colOff>
      <xdr:row>50</xdr:row>
      <xdr:rowOff>83185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46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140970</xdr:rowOff>
    </xdr:from>
    <xdr:to>
      <xdr:col>24</xdr:col>
      <xdr:colOff>63500</xdr:colOff>
      <xdr:row>58</xdr:row>
      <xdr:rowOff>1270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0950" y="9700260"/>
          <a:ext cx="8445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25400</xdr:rowOff>
    </xdr:from>
    <xdr:ext cx="534670"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81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3175</xdr:rowOff>
    </xdr:from>
    <xdr:to>
      <xdr:col>24</xdr:col>
      <xdr:colOff>114300</xdr:colOff>
      <xdr:row>55</xdr:row>
      <xdr:rowOff>104775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1270</xdr:rowOff>
    </xdr:from>
    <xdr:to>
      <xdr:col>19</xdr:col>
      <xdr:colOff>171450</xdr:colOff>
      <xdr:row>58</xdr:row>
      <xdr:rowOff>57150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8200"/>
          <a:ext cx="8826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59690</xdr:rowOff>
    </xdr:from>
    <xdr:to>
      <xdr:col>20</xdr:col>
      <xdr:colOff>38100</xdr:colOff>
      <xdr:row>55</xdr:row>
      <xdr:rowOff>161290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5715</xdr:rowOff>
    </xdr:from>
    <xdr:ext cx="530225" cy="25590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06208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57150</xdr:rowOff>
    </xdr:from>
    <xdr:to>
      <xdr:col>15</xdr:col>
      <xdr:colOff>50800</xdr:colOff>
      <xdr:row>58</xdr:row>
      <xdr:rowOff>110490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4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49530</xdr:rowOff>
    </xdr:from>
    <xdr:to>
      <xdr:col>15</xdr:col>
      <xdr:colOff>101600</xdr:colOff>
      <xdr:row>56</xdr:row>
      <xdr:rowOff>151130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167005</xdr:rowOff>
    </xdr:from>
    <xdr:ext cx="530225" cy="25463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223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110490</xdr:rowOff>
    </xdr:from>
    <xdr:to>
      <xdr:col>10</xdr:col>
      <xdr:colOff>114300</xdr:colOff>
      <xdr:row>58</xdr:row>
      <xdr:rowOff>125730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23950" y="9837420"/>
          <a:ext cx="895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97155</xdr:rowOff>
    </xdr:from>
    <xdr:to>
      <xdr:col>10</xdr:col>
      <xdr:colOff>165100</xdr:colOff>
      <xdr:row>57</xdr:row>
      <xdr:rowOff>26670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888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43180</xdr:rowOff>
    </xdr:from>
    <xdr:ext cx="530860" cy="25590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2671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167640</xdr:rowOff>
    </xdr:from>
    <xdr:to>
      <xdr:col>6</xdr:col>
      <xdr:colOff>38100</xdr:colOff>
      <xdr:row>57</xdr:row>
      <xdr:rowOff>100965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59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118110</xdr:rowOff>
    </xdr:from>
    <xdr:ext cx="530225"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3421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84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79375</xdr:rowOff>
    </xdr:from>
    <xdr:ext cx="762000"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0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1365" cy="2584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84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79375</xdr:rowOff>
    </xdr:from>
    <xdr:ext cx="762000"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90170</xdr:rowOff>
    </xdr:from>
    <xdr:to>
      <xdr:col>24</xdr:col>
      <xdr:colOff>114300</xdr:colOff>
      <xdr:row>58</xdr:row>
      <xdr:rowOff>19685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4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5080</xdr:rowOff>
    </xdr:from>
    <xdr:ext cx="534670"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4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121920</xdr:rowOff>
    </xdr:from>
    <xdr:to>
      <xdr:col>20</xdr:col>
      <xdr:colOff>38100</xdr:colOff>
      <xdr:row>58</xdr:row>
      <xdr:rowOff>51435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1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42545</xdr:rowOff>
    </xdr:from>
    <xdr:ext cx="530225" cy="25590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76947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6350</xdr:rowOff>
    </xdr:from>
    <xdr:to>
      <xdr:col>15</xdr:col>
      <xdr:colOff>101600</xdr:colOff>
      <xdr:row>58</xdr:row>
      <xdr:rowOff>108585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32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99060</xdr:rowOff>
    </xdr:from>
    <xdr:ext cx="530225" cy="2559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82599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60325</xdr:rowOff>
    </xdr:from>
    <xdr:to>
      <xdr:col>10</xdr:col>
      <xdr:colOff>165100</xdr:colOff>
      <xdr:row>58</xdr:row>
      <xdr:rowOff>161925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153035</xdr:rowOff>
    </xdr:from>
    <xdr:ext cx="53086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879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74295</xdr:rowOff>
    </xdr:from>
    <xdr:to>
      <xdr:col>6</xdr:col>
      <xdr:colOff>38100</xdr:colOff>
      <xdr:row>59</xdr:row>
      <xdr:rowOff>5080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1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167005</xdr:rowOff>
    </xdr:from>
    <xdr:ext cx="530225" cy="25463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893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139065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139065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139065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225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139065</xdr:rowOff>
    </xdr:from>
    <xdr:to>
      <xdr:col>28</xdr:col>
      <xdr:colOff>114300</xdr:colOff>
      <xdr:row>78</xdr:row>
      <xdr:rowOff>139065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18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4475"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0797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769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53975</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307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81915</xdr:rowOff>
    </xdr:from>
    <xdr:to>
      <xdr:col>28</xdr:col>
      <xdr:colOff>114300</xdr:colOff>
      <xdr:row>73</xdr:row>
      <xdr:rowOff>81915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2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111125</xdr:rowOff>
    </xdr:from>
    <xdr:ext cx="531495"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850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139065</xdr:rowOff>
    </xdr:from>
    <xdr:to>
      <xdr:col>28</xdr:col>
      <xdr:colOff>114300</xdr:colOff>
      <xdr:row>70</xdr:row>
      <xdr:rowOff>139065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877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738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31495" cy="25463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2896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xdr:rowOff>
    </xdr:from>
    <xdr:to>
      <xdr:col>24</xdr:col>
      <xdr:colOff>62865</xdr:colOff>
      <xdr:row>78</xdr:row>
      <xdr:rowOff>87630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75258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92075</xdr:rowOff>
    </xdr:from>
    <xdr:ext cx="469900" cy="25717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171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16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131445</xdr:rowOff>
    </xdr:from>
    <xdr:ext cx="534670" cy="25590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534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13970</xdr:rowOff>
    </xdr:from>
    <xdr:to>
      <xdr:col>24</xdr:col>
      <xdr:colOff>152400</xdr:colOff>
      <xdr:row>70</xdr:row>
      <xdr:rowOff>13970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75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154305</xdr:rowOff>
    </xdr:from>
    <xdr:to>
      <xdr:col>24</xdr:col>
      <xdr:colOff>63500</xdr:colOff>
      <xdr:row>77</xdr:row>
      <xdr:rowOff>160655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0950" y="13066395"/>
          <a:ext cx="8445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43180</xdr:rowOff>
    </xdr:from>
    <xdr:ext cx="469900" cy="25590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199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20320</xdr:rowOff>
    </xdr:from>
    <xdr:to>
      <xdr:col>24</xdr:col>
      <xdr:colOff>114300</xdr:colOff>
      <xdr:row>76</xdr:row>
      <xdr:rowOff>122555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647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171450</xdr:colOff>
      <xdr:row>78</xdr:row>
      <xdr:rowOff>15875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6395"/>
          <a:ext cx="8826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xdr:rowOff>
    </xdr:from>
    <xdr:to>
      <xdr:col>20</xdr:col>
      <xdr:colOff>38100</xdr:colOff>
      <xdr:row>76</xdr:row>
      <xdr:rowOff>110490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127635</xdr:rowOff>
    </xdr:from>
    <xdr:ext cx="466090" cy="25717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5368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15875</xdr:rowOff>
    </xdr:from>
    <xdr:to>
      <xdr:col>15</xdr:col>
      <xdr:colOff>50800</xdr:colOff>
      <xdr:row>78</xdr:row>
      <xdr:rowOff>29845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956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67310</xdr:rowOff>
    </xdr:from>
    <xdr:to>
      <xdr:col>15</xdr:col>
      <xdr:colOff>101600</xdr:colOff>
      <xdr:row>76</xdr:row>
      <xdr:rowOff>167640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11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13970</xdr:rowOff>
    </xdr:from>
    <xdr:ext cx="466090" cy="25717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59078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29845</xdr:rowOff>
    </xdr:from>
    <xdr:to>
      <xdr:col>10</xdr:col>
      <xdr:colOff>114300</xdr:colOff>
      <xdr:row>78</xdr:row>
      <xdr:rowOff>36195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23950" y="13109575"/>
          <a:ext cx="8953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01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104140</xdr:rowOff>
    </xdr:from>
    <xdr:ext cx="466090" cy="2565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68095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111760</xdr:rowOff>
    </xdr:from>
    <xdr:to>
      <xdr:col>6</xdr:col>
      <xdr:colOff>38100</xdr:colOff>
      <xdr:row>77</xdr:row>
      <xdr:rowOff>41910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59055</xdr:rowOff>
    </xdr:from>
    <xdr:ext cx="466090" cy="2584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6358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79375</xdr:rowOff>
    </xdr:from>
    <xdr:ext cx="762000" cy="2584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79375</xdr:rowOff>
    </xdr:from>
    <xdr:ext cx="762000"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0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79375</xdr:rowOff>
    </xdr:from>
    <xdr:ext cx="761365" cy="2584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79375</xdr:rowOff>
    </xdr:from>
    <xdr:ext cx="762000"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79375</xdr:rowOff>
    </xdr:from>
    <xdr:ext cx="762000" cy="2584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109220</xdr:rowOff>
    </xdr:from>
    <xdr:to>
      <xdr:col>24</xdr:col>
      <xdr:colOff>114300</xdr:colOff>
      <xdr:row>78</xdr:row>
      <xdr:rowOff>40005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21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24130</xdr:rowOff>
    </xdr:from>
    <xdr:ext cx="46990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24130</xdr:rowOff>
    </xdr:from>
    <xdr:ext cx="466090"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1038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135890</xdr:rowOff>
    </xdr:from>
    <xdr:to>
      <xdr:col>15</xdr:col>
      <xdr:colOff>101600</xdr:colOff>
      <xdr:row>78</xdr:row>
      <xdr:rowOff>66675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47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57150</xdr:rowOff>
    </xdr:from>
    <xdr:ext cx="466090"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1368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150495</xdr:rowOff>
    </xdr:from>
    <xdr:to>
      <xdr:col>10</xdr:col>
      <xdr:colOff>165100</xdr:colOff>
      <xdr:row>78</xdr:row>
      <xdr:rowOff>80010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625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71755</xdr:rowOff>
    </xdr:from>
    <xdr:ext cx="466090" cy="25717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1514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77470</xdr:rowOff>
    </xdr:from>
    <xdr:ext cx="466090"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157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56515</xdr:rowOff>
    </xdr:from>
    <xdr:to>
      <xdr:col>12</xdr:col>
      <xdr:colOff>127000</xdr:colOff>
      <xdr:row>86</xdr:row>
      <xdr:rowOff>139065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139065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139065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1780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1820"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2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1820"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130175</xdr:rowOff>
    </xdr:from>
    <xdr:to>
      <xdr:col>24</xdr:col>
      <xdr:colOff>62865</xdr:colOff>
      <xdr:row>99</xdr:row>
      <xdr:rowOff>45720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2215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49530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45720</xdr:rowOff>
    </xdr:from>
    <xdr:to>
      <xdr:col>24</xdr:col>
      <xdr:colOff>152400</xdr:colOff>
      <xdr:row>99</xdr:row>
      <xdr:rowOff>45720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7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78105</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001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130175</xdr:rowOff>
    </xdr:from>
    <xdr:to>
      <xdr:col>24</xdr:col>
      <xdr:colOff>152400</xdr:colOff>
      <xdr:row>90</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162560</xdr:rowOff>
    </xdr:from>
    <xdr:to>
      <xdr:col>24</xdr:col>
      <xdr:colOff>63500</xdr:colOff>
      <xdr:row>97</xdr:row>
      <xdr:rowOff>84455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0950" y="16278860"/>
          <a:ext cx="8445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31750</xdr:rowOff>
    </xdr:from>
    <xdr:ext cx="598805" cy="25463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766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8255</xdr:rowOff>
    </xdr:from>
    <xdr:to>
      <xdr:col>24</xdr:col>
      <xdr:colOff>114300</xdr:colOff>
      <xdr:row>96</xdr:row>
      <xdr:rowOff>109855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2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162560</xdr:rowOff>
    </xdr:from>
    <xdr:to>
      <xdr:col>19</xdr:col>
      <xdr:colOff>171450</xdr:colOff>
      <xdr:row>98</xdr:row>
      <xdr:rowOff>45085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78860"/>
          <a:ext cx="8826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39370</xdr:rowOff>
    </xdr:from>
    <xdr:to>
      <xdr:col>20</xdr:col>
      <xdr:colOff>38100</xdr:colOff>
      <xdr:row>95</xdr:row>
      <xdr:rowOff>140970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9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157480</xdr:rowOff>
    </xdr:from>
    <xdr:ext cx="594360" cy="25463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57594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35560</xdr:rowOff>
    </xdr:from>
    <xdr:to>
      <xdr:col>15</xdr:col>
      <xdr:colOff>50800</xdr:colOff>
      <xdr:row>98</xdr:row>
      <xdr:rowOff>45085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947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34290</xdr:rowOff>
    </xdr:from>
    <xdr:ext cx="59436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59791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35560</xdr:rowOff>
    </xdr:from>
    <xdr:to>
      <xdr:col>10</xdr:col>
      <xdr:colOff>114300</xdr:colOff>
      <xdr:row>98</xdr:row>
      <xdr:rowOff>86360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23950" y="16494760"/>
          <a:ext cx="895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66040</xdr:rowOff>
    </xdr:from>
    <xdr:ext cx="594360" cy="25463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010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30225" cy="25463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054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33655</xdr:rowOff>
    </xdr:from>
    <xdr:to>
      <xdr:col>24</xdr:col>
      <xdr:colOff>114300</xdr:colOff>
      <xdr:row>97</xdr:row>
      <xdr:rowOff>135255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12065</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111760</xdr:rowOff>
    </xdr:from>
    <xdr:to>
      <xdr:col>20</xdr:col>
      <xdr:colOff>38100</xdr:colOff>
      <xdr:row>97</xdr:row>
      <xdr:rowOff>41910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33020</xdr:rowOff>
    </xdr:from>
    <xdr:ext cx="59436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320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166370</xdr:rowOff>
    </xdr:from>
    <xdr:to>
      <xdr:col>15</xdr:col>
      <xdr:colOff>101600</xdr:colOff>
      <xdr:row>98</xdr:row>
      <xdr:rowOff>95885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86995</xdr:rowOff>
    </xdr:from>
    <xdr:ext cx="530225" cy="25463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156210</xdr:rowOff>
    </xdr:from>
    <xdr:to>
      <xdr:col>10</xdr:col>
      <xdr:colOff>165100</xdr:colOff>
      <xdr:row>98</xdr:row>
      <xdr:rowOff>86360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77470</xdr:rowOff>
    </xdr:from>
    <xdr:ext cx="530860" cy="25463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5366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34925</xdr:rowOff>
    </xdr:from>
    <xdr:to>
      <xdr:col>6</xdr:col>
      <xdr:colOff>38100</xdr:colOff>
      <xdr:row>98</xdr:row>
      <xdr:rowOff>136525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127635</xdr:rowOff>
    </xdr:from>
    <xdr:ext cx="53022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586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139065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139065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139065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225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71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717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0744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1820"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70357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100965</xdr:rowOff>
    </xdr:from>
    <xdr:to>
      <xdr:col>59</xdr:col>
      <xdr:colOff>50800</xdr:colOff>
      <xdr:row>32</xdr:row>
      <xdr:rowOff>100965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3314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62865</xdr:rowOff>
    </xdr:from>
    <xdr:to>
      <xdr:col>59</xdr:col>
      <xdr:colOff>50800</xdr:colOff>
      <xdr:row>30</xdr:row>
      <xdr:rowOff>62865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717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9580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1820" cy="25463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127635</xdr:rowOff>
    </xdr:from>
    <xdr:to>
      <xdr:col>54</xdr:col>
      <xdr:colOff>171450</xdr:colOff>
      <xdr:row>37</xdr:row>
      <xdr:rowOff>140335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58450" y="5328285"/>
          <a:ext cx="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143510</xdr:rowOff>
    </xdr:from>
    <xdr:ext cx="534035" cy="25400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35000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140335</xdr:rowOff>
    </xdr:from>
    <xdr:to>
      <xdr:col>55</xdr:col>
      <xdr:colOff>88900</xdr:colOff>
      <xdr:row>37</xdr:row>
      <xdr:rowOff>140335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34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74295</xdr:rowOff>
    </xdr:from>
    <xdr:ext cx="598170" cy="25463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0730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127635</xdr:rowOff>
    </xdr:from>
    <xdr:to>
      <xdr:col>55</xdr:col>
      <xdr:colOff>88900</xdr:colOff>
      <xdr:row>31</xdr:row>
      <xdr:rowOff>127635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55245</xdr:rowOff>
    </xdr:from>
    <xdr:to>
      <xdr:col>55</xdr:col>
      <xdr:colOff>0</xdr:colOff>
      <xdr:row>35</xdr:row>
      <xdr:rowOff>120650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2645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41275</xdr:rowOff>
    </xdr:from>
    <xdr:ext cx="534035" cy="25590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248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62865</xdr:rowOff>
    </xdr:from>
    <xdr:to>
      <xdr:col>55</xdr:col>
      <xdr:colOff>50800</xdr:colOff>
      <xdr:row>35</xdr:row>
      <xdr:rowOff>165100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34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30</xdr:row>
      <xdr:rowOff>57785</xdr:rowOff>
    </xdr:from>
    <xdr:to>
      <xdr:col>50</xdr:col>
      <xdr:colOff>114300</xdr:colOff>
      <xdr:row>35</xdr:row>
      <xdr:rowOff>120650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43950" y="5090795"/>
          <a:ext cx="89535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86360</xdr:rowOff>
    </xdr:from>
    <xdr:to>
      <xdr:col>50</xdr:col>
      <xdr:colOff>165100</xdr:colOff>
      <xdr:row>36</xdr:row>
      <xdr:rowOff>17145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957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7620</xdr:rowOff>
    </xdr:from>
    <xdr:ext cx="530860" cy="25590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46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57785</xdr:rowOff>
    </xdr:from>
    <xdr:to>
      <xdr:col>45</xdr:col>
      <xdr:colOff>171450</xdr:colOff>
      <xdr:row>36</xdr:row>
      <xdr:rowOff>74295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090795"/>
          <a:ext cx="882650" cy="1022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34925</xdr:rowOff>
    </xdr:from>
    <xdr:to>
      <xdr:col>46</xdr:col>
      <xdr:colOff>38100</xdr:colOff>
      <xdr:row>31</xdr:row>
      <xdr:rowOff>135890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5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127635</xdr:rowOff>
    </xdr:from>
    <xdr:ext cx="594360" cy="2571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580" y="532828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74295</xdr:rowOff>
    </xdr:from>
    <xdr:to>
      <xdr:col>41</xdr:col>
      <xdr:colOff>50800</xdr:colOff>
      <xdr:row>36</xdr:row>
      <xdr:rowOff>85725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131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92075</xdr:rowOff>
    </xdr:from>
    <xdr:to>
      <xdr:col>41</xdr:col>
      <xdr:colOff>101600</xdr:colOff>
      <xdr:row>37</xdr:row>
      <xdr:rowOff>21590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0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13335</xdr:rowOff>
    </xdr:from>
    <xdr:ext cx="530225" cy="25717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198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120015</xdr:rowOff>
    </xdr:from>
    <xdr:to>
      <xdr:col>36</xdr:col>
      <xdr:colOff>165100</xdr:colOff>
      <xdr:row>37</xdr:row>
      <xdr:rowOff>50800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58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41275</xdr:rowOff>
    </xdr:from>
    <xdr:ext cx="530860" cy="25590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4776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79375</xdr:rowOff>
    </xdr:from>
    <xdr:ext cx="762000"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136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5080</xdr:rowOff>
    </xdr:from>
    <xdr:to>
      <xdr:col>55</xdr:col>
      <xdr:colOff>50800</xdr:colOff>
      <xdr:row>35</xdr:row>
      <xdr:rowOff>106680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27305</xdr:rowOff>
    </xdr:from>
    <xdr:ext cx="534035" cy="2584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0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70485</xdr:rowOff>
    </xdr:from>
    <xdr:to>
      <xdr:col>50</xdr:col>
      <xdr:colOff>165100</xdr:colOff>
      <xdr:row>36</xdr:row>
      <xdr:rowOff>635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41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17145</xdr:rowOff>
    </xdr:from>
    <xdr:ext cx="530860" cy="25463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57207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6985</xdr:rowOff>
    </xdr:from>
    <xdr:to>
      <xdr:col>46</xdr:col>
      <xdr:colOff>38100</xdr:colOff>
      <xdr:row>30</xdr:row>
      <xdr:rowOff>108585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0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125730</xdr:rowOff>
    </xdr:from>
    <xdr:ext cx="594360" cy="25717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580" y="4823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23495</xdr:rowOff>
    </xdr:from>
    <xdr:to>
      <xdr:col>41</xdr:col>
      <xdr:colOff>101600</xdr:colOff>
      <xdr:row>36</xdr:row>
      <xdr:rowOff>125730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6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142240</xdr:rowOff>
    </xdr:from>
    <xdr:ext cx="530225" cy="25654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584581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35560</xdr:rowOff>
    </xdr:from>
    <xdr:to>
      <xdr:col>36</xdr:col>
      <xdr:colOff>165100</xdr:colOff>
      <xdr:row>36</xdr:row>
      <xdr:rowOff>136525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74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153670</xdr:rowOff>
    </xdr:from>
    <xdr:ext cx="530860"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58572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139065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139065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139065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225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111125</xdr:rowOff>
    </xdr:from>
    <xdr:ext cx="244475" cy="2546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1733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43815</xdr:rowOff>
    </xdr:from>
    <xdr:to>
      <xdr:col>59</xdr:col>
      <xdr:colOff>50800</xdr:colOff>
      <xdr:row>59</xdr:row>
      <xdr:rowOff>43815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0860"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80059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4272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860" cy="25590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0563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100965</xdr:rowOff>
    </xdr:from>
    <xdr:to>
      <xdr:col>59</xdr:col>
      <xdr:colOff>50800</xdr:colOff>
      <xdr:row>52</xdr:row>
      <xdr:rowOff>100965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684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62865</xdr:rowOff>
    </xdr:from>
    <xdr:to>
      <xdr:col>59</xdr:col>
      <xdr:colOff>50800</xdr:colOff>
      <xdr:row>50</xdr:row>
      <xdr:rowOff>62865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717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1820" cy="25463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104140</xdr:rowOff>
    </xdr:from>
    <xdr:to>
      <xdr:col>54</xdr:col>
      <xdr:colOff>171450</xdr:colOff>
      <xdr:row>59</xdr:row>
      <xdr:rowOff>95250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58450" y="84899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98425</xdr:rowOff>
    </xdr:from>
    <xdr:ext cx="534035" cy="25590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929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95250</xdr:rowOff>
    </xdr:from>
    <xdr:to>
      <xdr:col>55</xdr:col>
      <xdr:colOff>88900</xdr:colOff>
      <xdr:row>59</xdr:row>
      <xdr:rowOff>95250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98170" cy="25717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26897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104140</xdr:rowOff>
    </xdr:from>
    <xdr:to>
      <xdr:col>55</xdr:col>
      <xdr:colOff>88900</xdr:colOff>
      <xdr:row>50</xdr:row>
      <xdr:rowOff>104140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48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66040</xdr:rowOff>
    </xdr:from>
    <xdr:to>
      <xdr:col>55</xdr:col>
      <xdr:colOff>0</xdr:colOff>
      <xdr:row>56</xdr:row>
      <xdr:rowOff>110490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576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167640</xdr:rowOff>
    </xdr:from>
    <xdr:ext cx="534035" cy="2584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240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148590</xdr:rowOff>
    </xdr:from>
    <xdr:to>
      <xdr:col>55</xdr:col>
      <xdr:colOff>50800</xdr:colOff>
      <xdr:row>56</xdr:row>
      <xdr:rowOff>78105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72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110490</xdr:rowOff>
    </xdr:from>
    <xdr:to>
      <xdr:col>50</xdr:col>
      <xdr:colOff>114300</xdr:colOff>
      <xdr:row>58</xdr:row>
      <xdr:rowOff>141605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43950" y="9502140"/>
          <a:ext cx="89535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147955</xdr:rowOff>
    </xdr:from>
    <xdr:to>
      <xdr:col>50</xdr:col>
      <xdr:colOff>165100</xdr:colOff>
      <xdr:row>56</xdr:row>
      <xdr:rowOff>77470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3719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94615</xdr:rowOff>
    </xdr:from>
    <xdr:ext cx="53086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1509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69850</xdr:rowOff>
    </xdr:from>
    <xdr:to>
      <xdr:col>45</xdr:col>
      <xdr:colOff>171450</xdr:colOff>
      <xdr:row>58</xdr:row>
      <xdr:rowOff>141605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96780"/>
          <a:ext cx="8826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166370</xdr:rowOff>
    </xdr:from>
    <xdr:to>
      <xdr:col>46</xdr:col>
      <xdr:colOff>38100</xdr:colOff>
      <xdr:row>56</xdr:row>
      <xdr:rowOff>97155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390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113030</xdr:rowOff>
    </xdr:from>
    <xdr:ext cx="530225" cy="25781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1694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165735</xdr:rowOff>
    </xdr:from>
    <xdr:to>
      <xdr:col>41</xdr:col>
      <xdr:colOff>50800</xdr:colOff>
      <xdr:row>58</xdr:row>
      <xdr:rowOff>69850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54465"/>
          <a:ext cx="889000" cy="742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167640</xdr:rowOff>
    </xdr:from>
    <xdr:to>
      <xdr:col>41</xdr:col>
      <xdr:colOff>101600</xdr:colOff>
      <xdr:row>56</xdr:row>
      <xdr:rowOff>99060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115570</xdr:rowOff>
    </xdr:from>
    <xdr:ext cx="53022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1719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10160</xdr:rowOff>
    </xdr:from>
    <xdr:to>
      <xdr:col>36</xdr:col>
      <xdr:colOff>165100</xdr:colOff>
      <xdr:row>56</xdr:row>
      <xdr:rowOff>111125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102870</xdr:rowOff>
    </xdr:from>
    <xdr:ext cx="530860" cy="25654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49452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84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79375</xdr:rowOff>
    </xdr:from>
    <xdr:ext cx="76200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136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15240</xdr:rowOff>
    </xdr:from>
    <xdr:to>
      <xdr:col>55</xdr:col>
      <xdr:colOff>50800</xdr:colOff>
      <xdr:row>56</xdr:row>
      <xdr:rowOff>116205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0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165100</xdr:rowOff>
    </xdr:from>
    <xdr:ext cx="534035" cy="25717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91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60325</xdr:rowOff>
    </xdr:from>
    <xdr:to>
      <xdr:col>50</xdr:col>
      <xdr:colOff>165100</xdr:colOff>
      <xdr:row>56</xdr:row>
      <xdr:rowOff>161925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153035</xdr:rowOff>
    </xdr:from>
    <xdr:ext cx="53086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9544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90805</xdr:rowOff>
    </xdr:from>
    <xdr:to>
      <xdr:col>46</xdr:col>
      <xdr:colOff>38100</xdr:colOff>
      <xdr:row>59</xdr:row>
      <xdr:rowOff>20320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77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12065</xdr:rowOff>
    </xdr:from>
    <xdr:ext cx="53022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9066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18415</xdr:rowOff>
    </xdr:from>
    <xdr:to>
      <xdr:col>41</xdr:col>
      <xdr:colOff>101600</xdr:colOff>
      <xdr:row>58</xdr:row>
      <xdr:rowOff>120015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111125</xdr:rowOff>
    </xdr:from>
    <xdr:ext cx="530225" cy="25463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838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114935</xdr:rowOff>
    </xdr:from>
    <xdr:to>
      <xdr:col>36</xdr:col>
      <xdr:colOff>165100</xdr:colOff>
      <xdr:row>54</xdr:row>
      <xdr:rowOff>45085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03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62230</xdr:rowOff>
    </xdr:from>
    <xdr:ext cx="594360"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580" y="878332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139065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139065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139065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225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43815</xdr:rowOff>
    </xdr:from>
    <xdr:to>
      <xdr:col>59</xdr:col>
      <xdr:colOff>50800</xdr:colOff>
      <xdr:row>79</xdr:row>
      <xdr:rowOff>43815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911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1533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780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139065</xdr:rowOff>
    </xdr:from>
    <xdr:to>
      <xdr:col>59</xdr:col>
      <xdr:colOff>50800</xdr:colOff>
      <xdr:row>74</xdr:row>
      <xdr:rowOff>139065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48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590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4091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100965</xdr:rowOff>
    </xdr:from>
    <xdr:to>
      <xdr:col>59</xdr:col>
      <xdr:colOff>50800</xdr:colOff>
      <xdr:row>72</xdr:row>
      <xdr:rowOff>100965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748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037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62865</xdr:rowOff>
    </xdr:from>
    <xdr:to>
      <xdr:col>59</xdr:col>
      <xdr:colOff>50800</xdr:colOff>
      <xdr:row>70</xdr:row>
      <xdr:rowOff>62865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801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717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6636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1820" cy="25463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123825</xdr:rowOff>
    </xdr:from>
    <xdr:to>
      <xdr:col>54</xdr:col>
      <xdr:colOff>171450</xdr:colOff>
      <xdr:row>79</xdr:row>
      <xdr:rowOff>41275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58450" y="1186243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7825" cy="2584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2924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28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70485</xdr:rowOff>
    </xdr:from>
    <xdr:ext cx="598170" cy="25717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64145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123825</xdr:rowOff>
    </xdr:from>
    <xdr:to>
      <xdr:col>55</xdr:col>
      <xdr:colOff>88900</xdr:colOff>
      <xdr:row>70</xdr:row>
      <xdr:rowOff>123825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86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74930</xdr:rowOff>
    </xdr:from>
    <xdr:to>
      <xdr:col>55</xdr:col>
      <xdr:colOff>0</xdr:colOff>
      <xdr:row>76</xdr:row>
      <xdr:rowOff>138430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8193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103505</xdr:rowOff>
    </xdr:from>
    <xdr:ext cx="534035" cy="25654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15595"/>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125095</xdr:rowOff>
    </xdr:from>
    <xdr:to>
      <xdr:col>55</xdr:col>
      <xdr:colOff>50800</xdr:colOff>
      <xdr:row>78</xdr:row>
      <xdr:rowOff>54610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37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138430</xdr:rowOff>
    </xdr:from>
    <xdr:to>
      <xdr:col>50</xdr:col>
      <xdr:colOff>114300</xdr:colOff>
      <xdr:row>78</xdr:row>
      <xdr:rowOff>97155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43950" y="12882880"/>
          <a:ext cx="89535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125730</xdr:rowOff>
    </xdr:from>
    <xdr:to>
      <xdr:col>50</xdr:col>
      <xdr:colOff>165100</xdr:colOff>
      <xdr:row>78</xdr:row>
      <xdr:rowOff>55245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037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46990</xdr:rowOff>
    </xdr:from>
    <xdr:ext cx="530860" cy="2565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2672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59055</xdr:rowOff>
    </xdr:from>
    <xdr:to>
      <xdr:col>45</xdr:col>
      <xdr:colOff>171450</xdr:colOff>
      <xdr:row>78</xdr:row>
      <xdr:rowOff>97155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38785"/>
          <a:ext cx="8826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19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0225" cy="25463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2797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105410</xdr:rowOff>
    </xdr:from>
    <xdr:to>
      <xdr:col>41</xdr:col>
      <xdr:colOff>50800</xdr:colOff>
      <xdr:row>78</xdr:row>
      <xdr:rowOff>59055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82220"/>
          <a:ext cx="88900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121920</xdr:rowOff>
    </xdr:from>
    <xdr:to>
      <xdr:col>41</xdr:col>
      <xdr:colOff>101600</xdr:colOff>
      <xdr:row>78</xdr:row>
      <xdr:rowOff>51435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34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68580</xdr:rowOff>
    </xdr:from>
    <xdr:ext cx="530225" cy="25781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28130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75565</xdr:rowOff>
    </xdr:from>
    <xdr:to>
      <xdr:col>36</xdr:col>
      <xdr:colOff>165100</xdr:colOff>
      <xdr:row>78</xdr:row>
      <xdr:rowOff>5715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8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167640</xdr:rowOff>
    </xdr:from>
    <xdr:ext cx="530860" cy="25590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07973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79375</xdr:rowOff>
    </xdr:from>
    <xdr:ext cx="762000"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79375</xdr:rowOff>
    </xdr:from>
    <xdr:ext cx="762000"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79375</xdr:rowOff>
    </xdr:from>
    <xdr:ext cx="762000" cy="2584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79375</xdr:rowOff>
    </xdr:from>
    <xdr:ext cx="76136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79375</xdr:rowOff>
    </xdr:from>
    <xdr:ext cx="76200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24130</xdr:rowOff>
    </xdr:from>
    <xdr:to>
      <xdr:col>55</xdr:col>
      <xdr:colOff>50800</xdr:colOff>
      <xdr:row>76</xdr:row>
      <xdr:rowOff>126365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68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47625</xdr:rowOff>
    </xdr:from>
    <xdr:ext cx="534035" cy="25654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2443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87630</xdr:rowOff>
    </xdr:from>
    <xdr:to>
      <xdr:col>50</xdr:col>
      <xdr:colOff>165100</xdr:colOff>
      <xdr:row>77</xdr:row>
      <xdr:rowOff>17780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32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34925</xdr:rowOff>
    </xdr:from>
    <xdr:ext cx="530860"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261173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45720</xdr:rowOff>
    </xdr:from>
    <xdr:to>
      <xdr:col>46</xdr:col>
      <xdr:colOff>38100</xdr:colOff>
      <xdr:row>78</xdr:row>
      <xdr:rowOff>147955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25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138430</xdr:rowOff>
    </xdr:from>
    <xdr:ext cx="466090"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2181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7620</xdr:rowOff>
    </xdr:from>
    <xdr:to>
      <xdr:col>41</xdr:col>
      <xdr:colOff>101600</xdr:colOff>
      <xdr:row>78</xdr:row>
      <xdr:rowOff>109220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100330</xdr:rowOff>
    </xdr:from>
    <xdr:ext cx="530225" cy="25590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1800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53975</xdr:rowOff>
    </xdr:from>
    <xdr:to>
      <xdr:col>36</xdr:col>
      <xdr:colOff>165100</xdr:colOff>
      <xdr:row>75</xdr:row>
      <xdr:rowOff>155575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1270</xdr:rowOff>
    </xdr:from>
    <xdr:ext cx="530860"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24104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56515</xdr:rowOff>
    </xdr:from>
    <xdr:to>
      <xdr:col>43</xdr:col>
      <xdr:colOff>63500</xdr:colOff>
      <xdr:row>86</xdr:row>
      <xdr:rowOff>139065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139065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139065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178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463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2604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463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608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1820" cy="25336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612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1820" cy="24892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21590</xdr:rowOff>
    </xdr:from>
    <xdr:to>
      <xdr:col>54</xdr:col>
      <xdr:colOff>171450</xdr:colOff>
      <xdr:row>98</xdr:row>
      <xdr:rowOff>50165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58450" y="152806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53975</xdr:rowOff>
    </xdr:from>
    <xdr:ext cx="534035" cy="25463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51317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50165</xdr:rowOff>
    </xdr:from>
    <xdr:to>
      <xdr:col>55</xdr:col>
      <xdr:colOff>88900</xdr:colOff>
      <xdr:row>98</xdr:row>
      <xdr:rowOff>50165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5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136525</xdr:rowOff>
    </xdr:from>
    <xdr:ext cx="534035" cy="25463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06029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21590</xdr:rowOff>
    </xdr:from>
    <xdr:to>
      <xdr:col>55</xdr:col>
      <xdr:colOff>88900</xdr:colOff>
      <xdr:row>91</xdr:row>
      <xdr:rowOff>21590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28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23495</xdr:rowOff>
    </xdr:from>
    <xdr:to>
      <xdr:col>55</xdr:col>
      <xdr:colOff>0</xdr:colOff>
      <xdr:row>97</xdr:row>
      <xdr:rowOff>59690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112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78105</xdr:rowOff>
    </xdr:from>
    <xdr:ext cx="534035" cy="25463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585150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55245</xdr:rowOff>
    </xdr:from>
    <xdr:to>
      <xdr:col>55</xdr:col>
      <xdr:colOff>50800</xdr:colOff>
      <xdr:row>95</xdr:row>
      <xdr:rowOff>156845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23495</xdr:rowOff>
    </xdr:from>
    <xdr:to>
      <xdr:col>50</xdr:col>
      <xdr:colOff>114300</xdr:colOff>
      <xdr:row>97</xdr:row>
      <xdr:rowOff>150495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43950" y="16311245"/>
          <a:ext cx="8953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34925</xdr:rowOff>
    </xdr:from>
    <xdr:to>
      <xdr:col>50</xdr:col>
      <xdr:colOff>165100</xdr:colOff>
      <xdr:row>95</xdr:row>
      <xdr:rowOff>136525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153035</xdr:rowOff>
    </xdr:from>
    <xdr:ext cx="5308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5754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171450</xdr:colOff>
      <xdr:row>97</xdr:row>
      <xdr:rowOff>150495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56330"/>
          <a:ext cx="8826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0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xdr:rowOff>
    </xdr:from>
    <xdr:ext cx="53022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5788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119380</xdr:rowOff>
    </xdr:from>
    <xdr:to>
      <xdr:col>41</xdr:col>
      <xdr:colOff>50800</xdr:colOff>
      <xdr:row>97</xdr:row>
      <xdr:rowOff>68580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06423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0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23495</xdr:rowOff>
    </xdr:from>
    <xdr:ext cx="53022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5796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53340</xdr:rowOff>
    </xdr:from>
    <xdr:ext cx="530860" cy="25463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16964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035"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7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144145</xdr:rowOff>
    </xdr:from>
    <xdr:to>
      <xdr:col>50</xdr:col>
      <xdr:colOff>165100</xdr:colOff>
      <xdr:row>97</xdr:row>
      <xdr:rowOff>74930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65405</xdr:rowOff>
    </xdr:from>
    <xdr:ext cx="530860" cy="25463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635315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99695</xdr:rowOff>
    </xdr:from>
    <xdr:to>
      <xdr:col>46</xdr:col>
      <xdr:colOff>38100</xdr:colOff>
      <xdr:row>98</xdr:row>
      <xdr:rowOff>29845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20955</xdr:rowOff>
    </xdr:from>
    <xdr:ext cx="530225" cy="25463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480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17780</xdr:rowOff>
    </xdr:from>
    <xdr:to>
      <xdr:col>41</xdr:col>
      <xdr:colOff>101600</xdr:colOff>
      <xdr:row>97</xdr:row>
      <xdr:rowOff>119380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110490</xdr:rowOff>
    </xdr:from>
    <xdr:ext cx="530225" cy="25463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3965" y="16398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68580</xdr:rowOff>
    </xdr:from>
    <xdr:to>
      <xdr:col>36</xdr:col>
      <xdr:colOff>165100</xdr:colOff>
      <xdr:row>95</xdr:row>
      <xdr:rowOff>170180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15240</xdr:rowOff>
    </xdr:from>
    <xdr:ext cx="53086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5788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171450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39160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139065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139065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139065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81915</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7224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6075" cy="22225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5358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171450</xdr:colOff>
      <xdr:row>41</xdr:row>
      <xdr:rowOff>81915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958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43815</xdr:rowOff>
    </xdr:from>
    <xdr:to>
      <xdr:col>89</xdr:col>
      <xdr:colOff>171450</xdr:colOff>
      <xdr:row>39</xdr:row>
      <xdr:rowOff>43815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8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71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212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139065</xdr:rowOff>
    </xdr:from>
    <xdr:to>
      <xdr:col>89</xdr:col>
      <xdr:colOff>171450</xdr:colOff>
      <xdr:row>34</xdr:row>
      <xdr:rowOff>139065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426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1495" cy="25590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100965</xdr:rowOff>
    </xdr:from>
    <xdr:to>
      <xdr:col>89</xdr:col>
      <xdr:colOff>171450</xdr:colOff>
      <xdr:row>32</xdr:row>
      <xdr:rowOff>100965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692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331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62865</xdr:rowOff>
    </xdr:from>
    <xdr:to>
      <xdr:col>89</xdr:col>
      <xdr:colOff>171450</xdr:colOff>
      <xdr:row>30</xdr:row>
      <xdr:rowOff>62865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0958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717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9580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1820" cy="25463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81915</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7224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120650</xdr:rowOff>
    </xdr:from>
    <xdr:to>
      <xdr:col>85</xdr:col>
      <xdr:colOff>126365</xdr:colOff>
      <xdr:row>39</xdr:row>
      <xdr:rowOff>43815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13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48260</xdr:rowOff>
    </xdr:from>
    <xdr:ext cx="249555" cy="25654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63950" y="65900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43815</xdr:rowOff>
    </xdr:from>
    <xdr:to>
      <xdr:col>86</xdr:col>
      <xdr:colOff>25400</xdr:colOff>
      <xdr:row>39</xdr:row>
      <xdr:rowOff>43815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67945</xdr:rowOff>
    </xdr:from>
    <xdr:ext cx="534670" cy="25590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63950" y="5100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120650</xdr:rowOff>
    </xdr:from>
    <xdr:to>
      <xdr:col>86</xdr:col>
      <xdr:colOff>25400</xdr:colOff>
      <xdr:row>31</xdr:row>
      <xdr:rowOff>120650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23495</xdr:rowOff>
    </xdr:from>
    <xdr:to>
      <xdr:col>85</xdr:col>
      <xdr:colOff>127000</xdr:colOff>
      <xdr:row>39</xdr:row>
      <xdr:rowOff>40005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652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50800</xdr:rowOff>
    </xdr:from>
    <xdr:ext cx="469900" cy="25717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63950" y="6257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171450</xdr:colOff>
      <xdr:row>38</xdr:row>
      <xdr:rowOff>129540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0143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15875</xdr:rowOff>
    </xdr:from>
    <xdr:to>
      <xdr:col>81</xdr:col>
      <xdr:colOff>50800</xdr:colOff>
      <xdr:row>39</xdr:row>
      <xdr:rowOff>23495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57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146050</xdr:rowOff>
    </xdr:from>
    <xdr:to>
      <xdr:col>81</xdr:col>
      <xdr:colOff>101600</xdr:colOff>
      <xdr:row>38</xdr:row>
      <xdr:rowOff>76200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35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93345</xdr:rowOff>
    </xdr:from>
    <xdr:ext cx="46609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1321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151765</xdr:rowOff>
    </xdr:from>
    <xdr:to>
      <xdr:col>76</xdr:col>
      <xdr:colOff>114300</xdr:colOff>
      <xdr:row>39</xdr:row>
      <xdr:rowOff>15875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696950" y="6525895"/>
          <a:ext cx="8953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16510</xdr:rowOff>
    </xdr:from>
    <xdr:to>
      <xdr:col>76</xdr:col>
      <xdr:colOff>165100</xdr:colOff>
      <xdr:row>38</xdr:row>
      <xdr:rowOff>118110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133985</xdr:rowOff>
    </xdr:from>
    <xdr:ext cx="466090" cy="25590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1728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151765</xdr:rowOff>
    </xdr:from>
    <xdr:to>
      <xdr:col>71</xdr:col>
      <xdr:colOff>171450</xdr:colOff>
      <xdr:row>39</xdr:row>
      <xdr:rowOff>30480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25895"/>
          <a:ext cx="8826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118745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134620</xdr:rowOff>
    </xdr:from>
    <xdr:ext cx="466090"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17347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154305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26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167640</xdr:rowOff>
    </xdr:from>
    <xdr:ext cx="466090"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2064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1365"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84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79375</xdr:rowOff>
    </xdr:from>
    <xdr:ext cx="76200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0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1365"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171450</xdr:colOff>
      <xdr:row>39</xdr:row>
      <xdr:rowOff>91440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54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75565</xdr:rowOff>
    </xdr:from>
    <xdr:ext cx="378460" cy="25590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63950" y="64496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144145</xdr:rowOff>
    </xdr:from>
    <xdr:to>
      <xdr:col>81</xdr:col>
      <xdr:colOff>101600</xdr:colOff>
      <xdr:row>39</xdr:row>
      <xdr:rowOff>74295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18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66040</xdr:rowOff>
    </xdr:from>
    <xdr:ext cx="466090" cy="25400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350" y="660781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135890</xdr:rowOff>
    </xdr:from>
    <xdr:to>
      <xdr:col>76</xdr:col>
      <xdr:colOff>165100</xdr:colOff>
      <xdr:row>39</xdr:row>
      <xdr:rowOff>66675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10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57150</xdr:rowOff>
    </xdr:from>
    <xdr:ext cx="466090"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350" y="65989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100330</xdr:rowOff>
    </xdr:from>
    <xdr:to>
      <xdr:col>72</xdr:col>
      <xdr:colOff>38100</xdr:colOff>
      <xdr:row>39</xdr:row>
      <xdr:rowOff>31115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74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22225</xdr:rowOff>
    </xdr:from>
    <xdr:ext cx="46609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350" y="65639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151130</xdr:rowOff>
    </xdr:from>
    <xdr:to>
      <xdr:col>67</xdr:col>
      <xdr:colOff>101600</xdr:colOff>
      <xdr:row>39</xdr:row>
      <xdr:rowOff>80645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252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72390</xdr:rowOff>
    </xdr:from>
    <xdr:ext cx="378460" cy="25717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70" y="66141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171450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2688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139065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139065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139065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81915</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0752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6075" cy="22225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78886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171450</xdr:colOff>
      <xdr:row>61</xdr:row>
      <xdr:rowOff>81915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3117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139065</xdr:rowOff>
    </xdr:from>
    <xdr:to>
      <xdr:col>89</xdr:col>
      <xdr:colOff>171450</xdr:colOff>
      <xdr:row>54</xdr:row>
      <xdr:rowOff>139065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954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447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05637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53975</xdr:rowOff>
    </xdr:from>
    <xdr:ext cx="244475" cy="25463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79368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81915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0752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139065</xdr:rowOff>
    </xdr:from>
    <xdr:to>
      <xdr:col>85</xdr:col>
      <xdr:colOff>126365</xdr:colOff>
      <xdr:row>54</xdr:row>
      <xdr:rowOff>139065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654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6395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654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6395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139065</xdr:rowOff>
    </xdr:from>
    <xdr:to>
      <xdr:col>85</xdr:col>
      <xdr:colOff>127000</xdr:colOff>
      <xdr:row>54</xdr:row>
      <xdr:rowOff>139065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195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654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63950" y="9123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14527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139065</xdr:rowOff>
    </xdr:from>
    <xdr:to>
      <xdr:col>81</xdr:col>
      <xdr:colOff>50800</xdr:colOff>
      <xdr:row>54</xdr:row>
      <xdr:rowOff>139065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195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654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139065</xdr:rowOff>
    </xdr:from>
    <xdr:to>
      <xdr:col>76</xdr:col>
      <xdr:colOff>114300</xdr:colOff>
      <xdr:row>54</xdr:row>
      <xdr:rowOff>139065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696950" y="91954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7015" cy="25654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58950" y="923417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139065</xdr:rowOff>
    </xdr:from>
    <xdr:to>
      <xdr:col>71</xdr:col>
      <xdr:colOff>171450</xdr:colOff>
      <xdr:row>54</xdr:row>
      <xdr:rowOff>139065</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19543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18415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654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18415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654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1365" cy="2584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84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79375</xdr:rowOff>
    </xdr:from>
    <xdr:ext cx="762000" cy="2584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0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1365" cy="2584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1452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781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6395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717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7015"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58950" y="89242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18415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18415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71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171450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6216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139065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139065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139065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81915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4280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6075" cy="22225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2414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171450</xdr:colOff>
      <xdr:row>81</xdr:row>
      <xdr:rowOff>81915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645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111125</xdr:rowOff>
    </xdr:from>
    <xdr:ext cx="244475" cy="25463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5261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98425</xdr:rowOff>
    </xdr:from>
    <xdr:to>
      <xdr:col>89</xdr:col>
      <xdr:colOff>171450</xdr:colOff>
      <xdr:row>79</xdr:row>
      <xdr:rowOff>98425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457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717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2080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114300</xdr:rowOff>
    </xdr:from>
    <xdr:to>
      <xdr:col>89</xdr:col>
      <xdr:colOff>171450</xdr:colOff>
      <xdr:row>77</xdr:row>
      <xdr:rowOff>114300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26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143510</xdr:rowOff>
    </xdr:from>
    <xdr:ext cx="531495" cy="25400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88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171450</xdr:colOff>
      <xdr:row>75</xdr:row>
      <xdr:rowOff>131445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7082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65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5698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89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590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247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70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1820" cy="25781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78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7468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6090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1820" cy="25463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81915</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4280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78</xdr:row>
      <xdr:rowOff>135255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69606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139065</xdr:rowOff>
    </xdr:from>
    <xdr:ext cx="534670" cy="2584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63950" y="13218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135255</xdr:rowOff>
    </xdr:from>
    <xdr:to>
      <xdr:col>86</xdr:col>
      <xdr:colOff>25400</xdr:colOff>
      <xdr:row>78</xdr:row>
      <xdr:rowOff>135255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71755</xdr:rowOff>
    </xdr:from>
    <xdr:ext cx="598805" cy="25717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63950" y="114750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69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25400</xdr:rowOff>
    </xdr:from>
    <xdr:to>
      <xdr:col>85</xdr:col>
      <xdr:colOff>127000</xdr:colOff>
      <xdr:row>76</xdr:row>
      <xdr:rowOff>16510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60221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57150</xdr:rowOff>
    </xdr:from>
    <xdr:ext cx="534670" cy="2584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63950" y="124663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34925</xdr:rowOff>
    </xdr:from>
    <xdr:to>
      <xdr:col>85</xdr:col>
      <xdr:colOff>171450</xdr:colOff>
      <xdr:row>75</xdr:row>
      <xdr:rowOff>135890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61173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25400</xdr:rowOff>
    </xdr:from>
    <xdr:to>
      <xdr:col>81</xdr:col>
      <xdr:colOff>50800</xdr:colOff>
      <xdr:row>76</xdr:row>
      <xdr:rowOff>120015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60221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135890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117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127635</xdr:rowOff>
    </xdr:from>
    <xdr:ext cx="530225" cy="25717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27044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120015</xdr:rowOff>
    </xdr:from>
    <xdr:to>
      <xdr:col>76</xdr:col>
      <xdr:colOff>114300</xdr:colOff>
      <xdr:row>77</xdr:row>
      <xdr:rowOff>24765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696950" y="12864465"/>
          <a:ext cx="8953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165100</xdr:rowOff>
    </xdr:from>
    <xdr:to>
      <xdr:col>76</xdr:col>
      <xdr:colOff>165100</xdr:colOff>
      <xdr:row>76</xdr:row>
      <xdr:rowOff>95250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4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111125</xdr:rowOff>
    </xdr:from>
    <xdr:ext cx="530860" cy="25463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5202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24765</xdr:rowOff>
    </xdr:from>
    <xdr:to>
      <xdr:col>71</xdr:col>
      <xdr:colOff>171450</xdr:colOff>
      <xdr:row>77</xdr:row>
      <xdr:rowOff>106680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36855"/>
          <a:ext cx="8826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167640</xdr:rowOff>
    </xdr:from>
    <xdr:to>
      <xdr:col>72</xdr:col>
      <xdr:colOff>38100</xdr:colOff>
      <xdr:row>76</xdr:row>
      <xdr:rowOff>99060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744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115570</xdr:rowOff>
    </xdr:from>
    <xdr:ext cx="53022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5247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3810</xdr:rowOff>
    </xdr:from>
    <xdr:to>
      <xdr:col>67</xdr:col>
      <xdr:colOff>101600</xdr:colOff>
      <xdr:row>76</xdr:row>
      <xdr:rowOff>105410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121920</xdr:rowOff>
    </xdr:from>
    <xdr:ext cx="530225" cy="25400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53109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79375</xdr:rowOff>
    </xdr:from>
    <xdr:ext cx="762000"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79375</xdr:rowOff>
    </xdr:from>
    <xdr:ext cx="76136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79375</xdr:rowOff>
    </xdr:from>
    <xdr:ext cx="762000"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79375</xdr:rowOff>
    </xdr:from>
    <xdr:ext cx="762000"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0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79375</xdr:rowOff>
    </xdr:from>
    <xdr:ext cx="761365"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136525</xdr:rowOff>
    </xdr:from>
    <xdr:to>
      <xdr:col>85</xdr:col>
      <xdr:colOff>171450</xdr:colOff>
      <xdr:row>76</xdr:row>
      <xdr:rowOff>67310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1333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114935</xdr:rowOff>
    </xdr:from>
    <xdr:ext cx="534670" cy="2584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63950" y="1269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146050</xdr:rowOff>
    </xdr:from>
    <xdr:to>
      <xdr:col>81</xdr:col>
      <xdr:colOff>101600</xdr:colOff>
      <xdr:row>75</xdr:row>
      <xdr:rowOff>76200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5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93345</xdr:rowOff>
    </xdr:from>
    <xdr:ext cx="53022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3965" y="1233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69850</xdr:rowOff>
    </xdr:from>
    <xdr:to>
      <xdr:col>76</xdr:col>
      <xdr:colOff>165100</xdr:colOff>
      <xdr:row>77</xdr:row>
      <xdr:rowOff>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162560</xdr:rowOff>
    </xdr:from>
    <xdr:ext cx="530860" cy="25717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4965" y="12907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145415</xdr:rowOff>
    </xdr:from>
    <xdr:to>
      <xdr:col>72</xdr:col>
      <xdr:colOff>38100</xdr:colOff>
      <xdr:row>77</xdr:row>
      <xdr:rowOff>75565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8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67310</xdr:rowOff>
    </xdr:from>
    <xdr:ext cx="530225" cy="25654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5965" y="129794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55245</xdr:rowOff>
    </xdr:from>
    <xdr:to>
      <xdr:col>67</xdr:col>
      <xdr:colOff>101600</xdr:colOff>
      <xdr:row>77</xdr:row>
      <xdr:rowOff>156845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148590</xdr:rowOff>
    </xdr:from>
    <xdr:ext cx="530225" cy="25717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6965" y="1306068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171450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39744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56515</xdr:rowOff>
    </xdr:from>
    <xdr:to>
      <xdr:col>74</xdr:col>
      <xdr:colOff>0</xdr:colOff>
      <xdr:row>86</xdr:row>
      <xdr:rowOff>139065</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139065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139065</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6075" cy="2178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594205"/>
          <a:ext cx="3460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0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209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505" y="150145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1820" cy="24892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16510</xdr:rowOff>
    </xdr:from>
    <xdr:to>
      <xdr:col>85</xdr:col>
      <xdr:colOff>126365</xdr:colOff>
      <xdr:row>99</xdr:row>
      <xdr:rowOff>10160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2755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13970</xdr:rowOff>
    </xdr:from>
    <xdr:ext cx="469900" cy="259080"/>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63950" y="1664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64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131445</xdr:rowOff>
    </xdr:from>
    <xdr:ext cx="534670" cy="251460"/>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63950" y="150552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16510</xdr:rowOff>
    </xdr:from>
    <xdr:to>
      <xdr:col>86</xdr:col>
      <xdr:colOff>25400</xdr:colOff>
      <xdr:row>91</xdr:row>
      <xdr:rowOff>16510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27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115570</xdr:rowOff>
    </xdr:from>
    <xdr:to>
      <xdr:col>85</xdr:col>
      <xdr:colOff>127000</xdr:colOff>
      <xdr:row>98</xdr:row>
      <xdr:rowOff>89535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231870"/>
          <a:ext cx="8382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22225</xdr:rowOff>
    </xdr:from>
    <xdr:ext cx="534670" cy="2584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63950" y="15967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170815</xdr:rowOff>
    </xdr:from>
    <xdr:to>
      <xdr:col>85</xdr:col>
      <xdr:colOff>171450</xdr:colOff>
      <xdr:row>96</xdr:row>
      <xdr:rowOff>100965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1156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89535</xdr:rowOff>
    </xdr:from>
    <xdr:to>
      <xdr:col>81</xdr:col>
      <xdr:colOff>50800</xdr:colOff>
      <xdr:row>98</xdr:row>
      <xdr:rowOff>90805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548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83185</xdr:rowOff>
    </xdr:from>
    <xdr:to>
      <xdr:col>81</xdr:col>
      <xdr:colOff>101600</xdr:colOff>
      <xdr:row>96</xdr:row>
      <xdr:rowOff>13335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29845</xdr:rowOff>
    </xdr:from>
    <xdr:ext cx="530225" cy="25463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5803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90805</xdr:rowOff>
    </xdr:from>
    <xdr:to>
      <xdr:col>76</xdr:col>
      <xdr:colOff>114300</xdr:colOff>
      <xdr:row>98</xdr:row>
      <xdr:rowOff>153670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696950" y="16550005"/>
          <a:ext cx="8953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34925</xdr:rowOff>
    </xdr:from>
    <xdr:to>
      <xdr:col>76</xdr:col>
      <xdr:colOff>165100</xdr:colOff>
      <xdr:row>97</xdr:row>
      <xdr:rowOff>136525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153035</xdr:rowOff>
    </xdr:from>
    <xdr:ext cx="53086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4965" y="16097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153670</xdr:rowOff>
    </xdr:from>
    <xdr:to>
      <xdr:col>71</xdr:col>
      <xdr:colOff>171450</xdr:colOff>
      <xdr:row>98</xdr:row>
      <xdr:rowOff>168910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12870"/>
          <a:ext cx="8826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xdr:rowOff>
    </xdr:from>
    <xdr:ext cx="530225" cy="25463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6122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53340</xdr:rowOff>
    </xdr:from>
    <xdr:to>
      <xdr:col>67</xdr:col>
      <xdr:colOff>101600</xdr:colOff>
      <xdr:row>97</xdr:row>
      <xdr:rowOff>154940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3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3022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11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64770</xdr:rowOff>
    </xdr:from>
    <xdr:to>
      <xdr:col>85</xdr:col>
      <xdr:colOff>171450</xdr:colOff>
      <xdr:row>96</xdr:row>
      <xdr:rowOff>166370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181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43180</xdr:rowOff>
    </xdr:from>
    <xdr:ext cx="534670" cy="25463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63950" y="16159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38735</xdr:rowOff>
    </xdr:from>
    <xdr:to>
      <xdr:col>81</xdr:col>
      <xdr:colOff>101600</xdr:colOff>
      <xdr:row>98</xdr:row>
      <xdr:rowOff>140335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132080</xdr:rowOff>
    </xdr:from>
    <xdr:ext cx="466090" cy="25463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350" y="1659128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40640</xdr:rowOff>
    </xdr:from>
    <xdr:to>
      <xdr:col>76</xdr:col>
      <xdr:colOff>165100</xdr:colOff>
      <xdr:row>98</xdr:row>
      <xdr:rowOff>141605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132715</xdr:rowOff>
    </xdr:from>
    <xdr:ext cx="466090" cy="25463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350" y="1659191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102870</xdr:rowOff>
    </xdr:from>
    <xdr:to>
      <xdr:col>72</xdr:col>
      <xdr:colOff>38100</xdr:colOff>
      <xdr:row>99</xdr:row>
      <xdr:rowOff>33020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24130</xdr:rowOff>
    </xdr:from>
    <xdr:ext cx="466090"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350" y="16654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118110</xdr:rowOff>
    </xdr:from>
    <xdr:to>
      <xdr:col>67</xdr:col>
      <xdr:colOff>101600</xdr:colOff>
      <xdr:row>99</xdr:row>
      <xdr:rowOff>48260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39370</xdr:rowOff>
    </xdr:from>
    <xdr:ext cx="466090"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350" y="16670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139065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139065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139065</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225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9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53975</xdr:rowOff>
    </xdr:from>
    <xdr:ext cx="244475" cy="25463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080" y="62604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139065</xdr:rowOff>
    </xdr:from>
    <xdr:to>
      <xdr:col>120</xdr:col>
      <xdr:colOff>114300</xdr:colOff>
      <xdr:row>34</xdr:row>
      <xdr:rowOff>139065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590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81915</xdr:rowOff>
    </xdr:from>
    <xdr:to>
      <xdr:col>120</xdr:col>
      <xdr:colOff>114300</xdr:colOff>
      <xdr:row>31</xdr:row>
      <xdr:rowOff>81915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2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111125</xdr:rowOff>
    </xdr:from>
    <xdr:ext cx="531495" cy="25463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144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1495" cy="25463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38</xdr:row>
      <xdr:rowOff>24765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5880"/>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28575</xdr:rowOff>
    </xdr:from>
    <xdr:ext cx="249555" cy="25400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40270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39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84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14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35</xdr:row>
      <xdr:rowOff>67310</xdr:rowOff>
    </xdr:from>
    <xdr:to>
      <xdr:col>116</xdr:col>
      <xdr:colOff>63500</xdr:colOff>
      <xdr:row>36</xdr:row>
      <xdr:rowOff>154305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16950" y="5938520"/>
          <a:ext cx="8445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19685</xdr:rowOff>
    </xdr:from>
    <xdr:ext cx="469900" cy="25590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585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41275</xdr:rowOff>
    </xdr:from>
    <xdr:to>
      <xdr:col>116</xdr:col>
      <xdr:colOff>114300</xdr:colOff>
      <xdr:row>36</xdr:row>
      <xdr:rowOff>142875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154305</xdr:rowOff>
    </xdr:from>
    <xdr:to>
      <xdr:col>111</xdr:col>
      <xdr:colOff>171450</xdr:colOff>
      <xdr:row>37</xdr:row>
      <xdr:rowOff>57150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193155"/>
          <a:ext cx="8826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15875</xdr:rowOff>
    </xdr:from>
    <xdr:to>
      <xdr:col>112</xdr:col>
      <xdr:colOff>38100</xdr:colOff>
      <xdr:row>36</xdr:row>
      <xdr:rowOff>116840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0547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133350</xdr:rowOff>
    </xdr:from>
    <xdr:ext cx="466090" cy="25590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350" y="583692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90805</xdr:rowOff>
    </xdr:from>
    <xdr:to>
      <xdr:col>107</xdr:col>
      <xdr:colOff>50800</xdr:colOff>
      <xdr:row>37</xdr:row>
      <xdr:rowOff>57150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962015"/>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87630</xdr:rowOff>
    </xdr:from>
    <xdr:to>
      <xdr:col>107</xdr:col>
      <xdr:colOff>101600</xdr:colOff>
      <xdr:row>37</xdr:row>
      <xdr:rowOff>17780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34925</xdr:rowOff>
    </xdr:from>
    <xdr:ext cx="466090" cy="25717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59061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35</xdr:row>
      <xdr:rowOff>90805</xdr:rowOff>
    </xdr:from>
    <xdr:to>
      <xdr:col>102</xdr:col>
      <xdr:colOff>114300</xdr:colOff>
      <xdr:row>36</xdr:row>
      <xdr:rowOff>147955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49950" y="5962015"/>
          <a:ext cx="89535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xdr:rowOff>
    </xdr:from>
    <xdr:to>
      <xdr:col>102</xdr:col>
      <xdr:colOff>165100</xdr:colOff>
      <xdr:row>37</xdr:row>
      <xdr:rowOff>111125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16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102870</xdr:rowOff>
    </xdr:from>
    <xdr:ext cx="466090" cy="25654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30936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28575</xdr:rowOff>
    </xdr:from>
    <xdr:to>
      <xdr:col>98</xdr:col>
      <xdr:colOff>38100</xdr:colOff>
      <xdr:row>37</xdr:row>
      <xdr:rowOff>130175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23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120650</xdr:rowOff>
    </xdr:from>
    <xdr:ext cx="466090"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32714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84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79375</xdr:rowOff>
    </xdr:from>
    <xdr:ext cx="762000"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2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1365" cy="2584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79375</xdr:rowOff>
    </xdr:from>
    <xdr:ext cx="762000"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59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39370</xdr:rowOff>
    </xdr:from>
    <xdr:ext cx="469900" cy="2584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42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103505</xdr:rowOff>
    </xdr:from>
    <xdr:to>
      <xdr:col>112</xdr:col>
      <xdr:colOff>38100</xdr:colOff>
      <xdr:row>37</xdr:row>
      <xdr:rowOff>33655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609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350" y="62306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6350</xdr:rowOff>
    </xdr:from>
    <xdr:to>
      <xdr:col>107</xdr:col>
      <xdr:colOff>101600</xdr:colOff>
      <xdr:row>37</xdr:row>
      <xdr:rowOff>108585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12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99695</xdr:rowOff>
    </xdr:from>
    <xdr:ext cx="46609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350" y="630618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40005</xdr:rowOff>
    </xdr:from>
    <xdr:to>
      <xdr:col>102</xdr:col>
      <xdr:colOff>165100</xdr:colOff>
      <xdr:row>35</xdr:row>
      <xdr:rowOff>141605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157480</xdr:rowOff>
    </xdr:from>
    <xdr:ext cx="466090" cy="2559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350" y="569341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97155</xdr:rowOff>
    </xdr:from>
    <xdr:to>
      <xdr:col>98</xdr:col>
      <xdr:colOff>38100</xdr:colOff>
      <xdr:row>37</xdr:row>
      <xdr:rowOff>26670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360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43180</xdr:rowOff>
    </xdr:from>
    <xdr:ext cx="466090" cy="25590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350" y="591439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139065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139065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139065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225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139065</xdr:rowOff>
    </xdr:from>
    <xdr:to>
      <xdr:col>120</xdr:col>
      <xdr:colOff>114300</xdr:colOff>
      <xdr:row>58</xdr:row>
      <xdr:rowOff>139065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65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4475" cy="25590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080" y="97269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41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53975</xdr:rowOff>
    </xdr:from>
    <xdr:ext cx="531495" cy="25463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779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81915</xdr:rowOff>
    </xdr:from>
    <xdr:to>
      <xdr:col>120</xdr:col>
      <xdr:colOff>114300</xdr:colOff>
      <xdr:row>53</xdr:row>
      <xdr:rowOff>81915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706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111125</xdr:rowOff>
    </xdr:from>
    <xdr:ext cx="531495" cy="25463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322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139065</xdr:rowOff>
    </xdr:from>
    <xdr:to>
      <xdr:col>120</xdr:col>
      <xdr:colOff>114300</xdr:colOff>
      <xdr:row>50</xdr:row>
      <xdr:rowOff>139065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24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1495" cy="25590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385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31495" cy="25463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79368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3810</xdr:rowOff>
    </xdr:from>
    <xdr:to>
      <xdr:col>116</xdr:col>
      <xdr:colOff>62865</xdr:colOff>
      <xdr:row>58</xdr:row>
      <xdr:rowOff>139065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4900"/>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142875</xdr:rowOff>
    </xdr:from>
    <xdr:ext cx="249555" cy="25400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86980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139065</xdr:rowOff>
    </xdr:from>
    <xdr:to>
      <xdr:col>116</xdr:col>
      <xdr:colOff>152400</xdr:colOff>
      <xdr:row>58</xdr:row>
      <xdr:rowOff>139065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86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121920</xdr:rowOff>
    </xdr:from>
    <xdr:ext cx="534670" cy="25400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7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3810</xdr:rowOff>
    </xdr:from>
    <xdr:to>
      <xdr:col>116</xdr:col>
      <xdr:colOff>152400</xdr:colOff>
      <xdr:row>52</xdr:row>
      <xdr:rowOff>3810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17145</xdr:rowOff>
    </xdr:from>
    <xdr:to>
      <xdr:col>116</xdr:col>
      <xdr:colOff>63500</xdr:colOff>
      <xdr:row>58</xdr:row>
      <xdr:rowOff>49530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16950" y="9744075"/>
          <a:ext cx="8445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150495</xdr:rowOff>
    </xdr:from>
    <xdr:ext cx="469900" cy="2584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3745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127000</xdr:rowOff>
    </xdr:from>
    <xdr:to>
      <xdr:col>116</xdr:col>
      <xdr:colOff>114300</xdr:colOff>
      <xdr:row>57</xdr:row>
      <xdr:rowOff>56515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5186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48260</xdr:rowOff>
    </xdr:from>
    <xdr:to>
      <xdr:col>111</xdr:col>
      <xdr:colOff>171450</xdr:colOff>
      <xdr:row>58</xdr:row>
      <xdr:rowOff>49530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775190"/>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107315</xdr:rowOff>
    </xdr:from>
    <xdr:to>
      <xdr:col>112</xdr:col>
      <xdr:colOff>38100</xdr:colOff>
      <xdr:row>57</xdr:row>
      <xdr:rowOff>37465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49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53340</xdr:rowOff>
    </xdr:from>
    <xdr:ext cx="466090" cy="25463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27735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48260</xdr:rowOff>
    </xdr:from>
    <xdr:to>
      <xdr:col>107</xdr:col>
      <xdr:colOff>50800</xdr:colOff>
      <xdr:row>58</xdr:row>
      <xdr:rowOff>50165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75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108585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565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6090" cy="25717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93491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48895</xdr:rowOff>
    </xdr:from>
    <xdr:to>
      <xdr:col>102</xdr:col>
      <xdr:colOff>114300</xdr:colOff>
      <xdr:row>58</xdr:row>
      <xdr:rowOff>50165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49950" y="9775825"/>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17145</xdr:rowOff>
    </xdr:from>
    <xdr:to>
      <xdr:col>102</xdr:col>
      <xdr:colOff>165100</xdr:colOff>
      <xdr:row>57</xdr:row>
      <xdr:rowOff>118745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134620</xdr:rowOff>
    </xdr:from>
    <xdr:ext cx="466090" cy="25590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35863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112395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70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129540</xdr:rowOff>
    </xdr:from>
    <xdr:ext cx="466090" cy="25717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93535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79375</xdr:rowOff>
    </xdr:from>
    <xdr:ext cx="762000" cy="2584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2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136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84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79375</xdr:rowOff>
    </xdr:from>
    <xdr:ext cx="762000"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59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67945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964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52070</xdr:rowOff>
    </xdr:from>
    <xdr:ext cx="469900" cy="25590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11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167640</xdr:rowOff>
    </xdr:from>
    <xdr:to>
      <xdr:col>112</xdr:col>
      <xdr:colOff>38100</xdr:colOff>
      <xdr:row>58</xdr:row>
      <xdr:rowOff>99695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26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91440</xdr:rowOff>
    </xdr:from>
    <xdr:ext cx="466090" cy="25717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350" y="98183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167640</xdr:rowOff>
    </xdr:from>
    <xdr:to>
      <xdr:col>107</xdr:col>
      <xdr:colOff>101600</xdr:colOff>
      <xdr:row>58</xdr:row>
      <xdr:rowOff>98425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26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90170</xdr:rowOff>
    </xdr:from>
    <xdr:ext cx="466090" cy="25717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350" y="98171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167640</xdr:rowOff>
    </xdr:from>
    <xdr:to>
      <xdr:col>102</xdr:col>
      <xdr:colOff>165100</xdr:colOff>
      <xdr:row>58</xdr:row>
      <xdr:rowOff>100330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269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92075</xdr:rowOff>
    </xdr:from>
    <xdr:ext cx="466090" cy="25717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350" y="98190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167640</xdr:rowOff>
    </xdr:from>
    <xdr:to>
      <xdr:col>98</xdr:col>
      <xdr:colOff>38100</xdr:colOff>
      <xdr:row>58</xdr:row>
      <xdr:rowOff>99060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726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90805</xdr:rowOff>
    </xdr:from>
    <xdr:ext cx="466090" cy="25654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350" y="981773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139065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139065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139065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81915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5440" cy="22225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81915</xdr:rowOff>
    </xdr:from>
    <xdr:to>
      <xdr:col>120</xdr:col>
      <xdr:colOff>114300</xdr:colOff>
      <xdr:row>81</xdr:row>
      <xdr:rowOff>81915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111125</xdr:rowOff>
    </xdr:from>
    <xdr:ext cx="531495" cy="25463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526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43815</xdr:rowOff>
    </xdr:from>
    <xdr:to>
      <xdr:col>120</xdr:col>
      <xdr:colOff>114300</xdr:colOff>
      <xdr:row>79</xdr:row>
      <xdr:rowOff>43815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911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71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1533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717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139065</xdr:rowOff>
    </xdr:from>
    <xdr:to>
      <xdr:col>120</xdr:col>
      <xdr:colOff>114300</xdr:colOff>
      <xdr:row>74</xdr:row>
      <xdr:rowOff>139065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8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590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100965</xdr:rowOff>
    </xdr:from>
    <xdr:to>
      <xdr:col>120</xdr:col>
      <xdr:colOff>114300</xdr:colOff>
      <xdr:row>72</xdr:row>
      <xdr:rowOff>100965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748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0370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62865</xdr:rowOff>
    </xdr:from>
    <xdr:to>
      <xdr:col>120</xdr:col>
      <xdr:colOff>114300</xdr:colOff>
      <xdr:row>70</xdr:row>
      <xdr:rowOff>62865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801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717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53975</xdr:rowOff>
    </xdr:from>
    <xdr:ext cx="531495" cy="25463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2896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81915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40005</xdr:rowOff>
    </xdr:from>
    <xdr:to>
      <xdr:col>116</xdr:col>
      <xdr:colOff>62865</xdr:colOff>
      <xdr:row>78</xdr:row>
      <xdr:rowOff>97790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4625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101600</xdr:rowOff>
    </xdr:from>
    <xdr:ext cx="534670" cy="25781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181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97790</xdr:rowOff>
    </xdr:from>
    <xdr:to>
      <xdr:col>116</xdr:col>
      <xdr:colOff>152400</xdr:colOff>
      <xdr:row>78</xdr:row>
      <xdr:rowOff>97790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17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158750</xdr:rowOff>
    </xdr:from>
    <xdr:ext cx="534670" cy="25654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29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40005</xdr:rowOff>
    </xdr:from>
    <xdr:to>
      <xdr:col>116</xdr:col>
      <xdr:colOff>152400</xdr:colOff>
      <xdr:row>71</xdr:row>
      <xdr:rowOff>40005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4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73025</xdr:rowOff>
    </xdr:from>
    <xdr:to>
      <xdr:col>116</xdr:col>
      <xdr:colOff>63500</xdr:colOff>
      <xdr:row>76</xdr:row>
      <xdr:rowOff>118110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16950" y="12817475"/>
          <a:ext cx="8445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81915</xdr:rowOff>
    </xdr:from>
    <xdr:ext cx="534670" cy="2584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491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59690</xdr:rowOff>
    </xdr:from>
    <xdr:to>
      <xdr:col>116</xdr:col>
      <xdr:colOff>114300</xdr:colOff>
      <xdr:row>75</xdr:row>
      <xdr:rowOff>161290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118110</xdr:rowOff>
    </xdr:from>
    <xdr:to>
      <xdr:col>111</xdr:col>
      <xdr:colOff>171450</xdr:colOff>
      <xdr:row>77</xdr:row>
      <xdr:rowOff>16510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62560"/>
          <a:ext cx="8826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86360</xdr:rowOff>
    </xdr:from>
    <xdr:to>
      <xdr:col>112</xdr:col>
      <xdr:colOff>38100</xdr:colOff>
      <xdr:row>76</xdr:row>
      <xdr:rowOff>17145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63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33655</xdr:rowOff>
    </xdr:from>
    <xdr:ext cx="530225" cy="25654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4428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167640</xdr:rowOff>
    </xdr:from>
    <xdr:to>
      <xdr:col>107</xdr:col>
      <xdr:colOff>50800</xdr:colOff>
      <xdr:row>77</xdr:row>
      <xdr:rowOff>16510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7681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24765</xdr:rowOff>
    </xdr:from>
    <xdr:to>
      <xdr:col>107</xdr:col>
      <xdr:colOff>101600</xdr:colOff>
      <xdr:row>76</xdr:row>
      <xdr:rowOff>127000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142875</xdr:rowOff>
    </xdr:from>
    <xdr:ext cx="530225" cy="25400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5520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167640</xdr:rowOff>
    </xdr:from>
    <xdr:to>
      <xdr:col>102</xdr:col>
      <xdr:colOff>114300</xdr:colOff>
      <xdr:row>75</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49950" y="12576810"/>
          <a:ext cx="8953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142875</xdr:rowOff>
    </xdr:from>
    <xdr:to>
      <xdr:col>102</xdr:col>
      <xdr:colOff>165100</xdr:colOff>
      <xdr:row>75</xdr:row>
      <xdr:rowOff>73660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552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64135</xdr:rowOff>
    </xdr:from>
    <xdr:ext cx="530860" cy="25590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409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138430</xdr:rowOff>
    </xdr:from>
    <xdr:to>
      <xdr:col>98</xdr:col>
      <xdr:colOff>38100</xdr:colOff>
      <xdr:row>75</xdr:row>
      <xdr:rowOff>69215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476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85725</xdr:rowOff>
    </xdr:from>
    <xdr:ext cx="530225" cy="25400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32725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79375</xdr:rowOff>
    </xdr:from>
    <xdr:ext cx="762000" cy="2584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79375</xdr:rowOff>
    </xdr:from>
    <xdr:ext cx="762000"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2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79375</xdr:rowOff>
    </xdr:from>
    <xdr:ext cx="76136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79375</xdr:rowOff>
    </xdr:from>
    <xdr:ext cx="762000"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79375</xdr:rowOff>
    </xdr:from>
    <xdr:ext cx="762000"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59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21590</xdr:rowOff>
    </xdr:from>
    <xdr:to>
      <xdr:col>116</xdr:col>
      <xdr:colOff>114300</xdr:colOff>
      <xdr:row>76</xdr:row>
      <xdr:rowOff>123825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66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635</xdr:rowOff>
    </xdr:from>
    <xdr:ext cx="534670" cy="2584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67310</xdr:rowOff>
    </xdr:from>
    <xdr:to>
      <xdr:col>112</xdr:col>
      <xdr:colOff>38100</xdr:colOff>
      <xdr:row>76</xdr:row>
      <xdr:rowOff>167640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11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160020</xdr:rowOff>
    </xdr:from>
    <xdr:ext cx="530225" cy="2565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29044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136525</xdr:rowOff>
    </xdr:from>
    <xdr:to>
      <xdr:col>107</xdr:col>
      <xdr:colOff>101600</xdr:colOff>
      <xdr:row>77</xdr:row>
      <xdr:rowOff>67310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09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57785</xdr:rowOff>
    </xdr:from>
    <xdr:ext cx="530225" cy="2584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2969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120015</xdr:rowOff>
    </xdr:from>
    <xdr:to>
      <xdr:col>102</xdr:col>
      <xdr:colOff>165100</xdr:colOff>
      <xdr:row>75</xdr:row>
      <xdr:rowOff>50800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29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67310</xdr:rowOff>
    </xdr:from>
    <xdr:ext cx="530860" cy="25654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230884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32385</xdr:rowOff>
    </xdr:from>
    <xdr:to>
      <xdr:col>98</xdr:col>
      <xdr:colOff>38100</xdr:colOff>
      <xdr:row>75</xdr:row>
      <xdr:rowOff>133350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09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125095</xdr:rowOff>
    </xdr:from>
    <xdr:ext cx="530225" cy="25717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270190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56515</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56515</xdr:rowOff>
    </xdr:from>
    <xdr:to>
      <xdr:col>104</xdr:col>
      <xdr:colOff>127000</xdr:colOff>
      <xdr:row>86</xdr:row>
      <xdr:rowOff>139065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56515</xdr:rowOff>
    </xdr:from>
    <xdr:to>
      <xdr:col>110</xdr:col>
      <xdr:colOff>0</xdr:colOff>
      <xdr:row>86</xdr:row>
      <xdr:rowOff>139065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56515</xdr:rowOff>
    </xdr:from>
    <xdr:to>
      <xdr:col>116</xdr:col>
      <xdr:colOff>0</xdr:colOff>
      <xdr:row>86</xdr:row>
      <xdr:rowOff>139065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5440" cy="21780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4475" cy="24892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641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16950" y="159131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59131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591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49950" y="159131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1195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2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59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701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1195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類似団体内平均値を上回っている項目は①補助費等②普通建設事業費(うち新規整備)③投資及び出資金の３項目で、分析は下記の通り。</a:t>
          </a:r>
        </a:p>
        <a:p>
          <a:r>
            <a:rPr kumimoji="1" lang="ja-JP" altLang="en-US" sz="1300">
              <a:latin typeface="ＭＳ Ｐゴシック"/>
              <a:ea typeface="ＭＳ Ｐゴシック"/>
            </a:rPr>
            <a:t>①ごみ処理及びし尿処理、消防業務等を一部事務組合が実施しているため、県・全国・類似団体内平均値よりも高いことが特徴。新型コロナウイルス感染症対応地方創生臨時交付金等を活用した事業の実施により、前年度よりも増加した。</a:t>
          </a:r>
        </a:p>
        <a:p>
          <a:r>
            <a:rPr kumimoji="1" lang="ja-JP" altLang="en-US" sz="1300">
              <a:latin typeface="ＭＳ Ｐゴシック"/>
              <a:ea typeface="ＭＳ Ｐゴシック"/>
            </a:rPr>
            <a:t>②令和４年度に完了した複合公共施設の建設工事進捗により、前年度に続き県・全国・類似団体内平均値を上回る結果となった。</a:t>
          </a:r>
        </a:p>
        <a:p>
          <a:r>
            <a:rPr kumimoji="1" lang="ja-JP" altLang="en-US" sz="1300">
              <a:latin typeface="ＭＳ Ｐゴシック"/>
              <a:ea typeface="ＭＳ Ｐゴシック"/>
            </a:rPr>
            <a:t>③水道事業会計で実施している施設統廃合事業の進捗により、県・全国・類似団体内平均値を上回る結果となった。令和10年度までの継続事業であるため、今後も高い水準で推移することが見込まれる。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62865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89865"/>
          <a:ext cx="3924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26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89865"/>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26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73760"/>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0487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19</xdr:col>
      <xdr:colOff>25400</xdr:colOff>
      <xdr:row>15</xdr:row>
      <xdr:rowOff>62865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0487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0487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23925"/>
          <a:ext cx="2032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23925"/>
          <a:ext cx="1270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37260"/>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680210"/>
          <a:ext cx="203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120015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680210"/>
          <a:ext cx="381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73760"/>
          <a:ext cx="15240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37260"/>
          <a:ext cx="1460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100965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195705"/>
          <a:ext cx="1460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18285"/>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477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0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5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120015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4973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84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62865</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1947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139065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139065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139065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544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111125</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8205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44779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744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139065</xdr:rowOff>
    </xdr:from>
    <xdr:to>
      <xdr:col>28</xdr:col>
      <xdr:colOff>114300</xdr:colOff>
      <xdr:row>34</xdr:row>
      <xdr:rowOff>139065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291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70357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100965</xdr:rowOff>
    </xdr:from>
    <xdr:to>
      <xdr:col>28</xdr:col>
      <xdr:colOff>114300</xdr:colOff>
      <xdr:row>32</xdr:row>
      <xdr:rowOff>100965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3314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62865</xdr:rowOff>
    </xdr:from>
    <xdr:to>
      <xdr:col>28</xdr:col>
      <xdr:colOff>114300</xdr:colOff>
      <xdr:row>30</xdr:row>
      <xdr:rowOff>62865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95808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291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5840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108585</xdr:rowOff>
    </xdr:from>
    <xdr:to>
      <xdr:col>24</xdr:col>
      <xdr:colOff>62865</xdr:colOff>
      <xdr:row>38</xdr:row>
      <xdr:rowOff>81280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23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85725</xdr:rowOff>
    </xdr:from>
    <xdr:ext cx="469900" cy="25400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59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81280</xdr:rowOff>
    </xdr:from>
    <xdr:to>
      <xdr:col>24</xdr:col>
      <xdr:colOff>152400</xdr:colOff>
      <xdr:row>38</xdr:row>
      <xdr:rowOff>81280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55245</xdr:rowOff>
    </xdr:from>
    <xdr:ext cx="4699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8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dr:col>23</xdr:col>
      <xdr:colOff>165100</xdr:colOff>
      <xdr:row>31</xdr:row>
      <xdr:rowOff>108585</xdr:rowOff>
    </xdr:from>
    <xdr:to>
      <xdr:col>24</xdr:col>
      <xdr:colOff>152400</xdr:colOff>
      <xdr:row>31</xdr:row>
      <xdr:rowOff>108585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149860</xdr:rowOff>
    </xdr:from>
    <xdr:to>
      <xdr:col>24</xdr:col>
      <xdr:colOff>63500</xdr:colOff>
      <xdr:row>37</xdr:row>
      <xdr:rowOff>3175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0950" y="6188710"/>
          <a:ext cx="8445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1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78105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9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3175</xdr:rowOff>
    </xdr:from>
    <xdr:to>
      <xdr:col>19</xdr:col>
      <xdr:colOff>171450</xdr:colOff>
      <xdr:row>37</xdr:row>
      <xdr:rowOff>13970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9665"/>
          <a:ext cx="8826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167640</xdr:rowOff>
    </xdr:from>
    <xdr:to>
      <xdr:col>20</xdr:col>
      <xdr:colOff>38100</xdr:colOff>
      <xdr:row>36</xdr:row>
      <xdr:rowOff>97790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114300</xdr:rowOff>
    </xdr:from>
    <xdr:ext cx="46609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178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3175</xdr:rowOff>
    </xdr:from>
    <xdr:to>
      <xdr:col>15</xdr:col>
      <xdr:colOff>50800</xdr:colOff>
      <xdr:row>37</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96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81280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97790</xdr:rowOff>
    </xdr:from>
    <xdr:ext cx="466090" cy="2559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013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3175</xdr:rowOff>
    </xdr:from>
    <xdr:to>
      <xdr:col>10</xdr:col>
      <xdr:colOff>114300</xdr:colOff>
      <xdr:row>37</xdr:row>
      <xdr:rowOff>36195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23950" y="6209665"/>
          <a:ext cx="895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59055</xdr:rowOff>
    </xdr:from>
    <xdr:ext cx="46609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2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103505</xdr:rowOff>
    </xdr:from>
    <xdr:to>
      <xdr:col>6</xdr:col>
      <xdr:colOff>38100</xdr:colOff>
      <xdr:row>36</xdr:row>
      <xdr:rowOff>33655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50165</xdr:rowOff>
    </xdr:from>
    <xdr:ext cx="46609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537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84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79375</xdr:rowOff>
    </xdr:from>
    <xdr:ext cx="762000"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1365" cy="2584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84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79375</xdr:rowOff>
    </xdr:from>
    <xdr:ext cx="762000" cy="2584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98425</xdr:rowOff>
    </xdr:from>
    <xdr:to>
      <xdr:col>24</xdr:col>
      <xdr:colOff>114300</xdr:colOff>
      <xdr:row>37</xdr:row>
      <xdr:rowOff>28575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76835</xdr:rowOff>
    </xdr:from>
    <xdr:ext cx="469900" cy="25590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5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123825</xdr:rowOff>
    </xdr:from>
    <xdr:to>
      <xdr:col>20</xdr:col>
      <xdr:colOff>38100</xdr:colOff>
      <xdr:row>37</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2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44450</xdr:rowOff>
    </xdr:from>
    <xdr:ext cx="46609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509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133985</xdr:rowOff>
    </xdr:from>
    <xdr:to>
      <xdr:col>15</xdr:col>
      <xdr:colOff>101600</xdr:colOff>
      <xdr:row>37</xdr:row>
      <xdr:rowOff>64135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55245</xdr:rowOff>
    </xdr:from>
    <xdr:ext cx="466090"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617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123825</xdr:rowOff>
    </xdr:from>
    <xdr:to>
      <xdr:col>10</xdr:col>
      <xdr:colOff>165100</xdr:colOff>
      <xdr:row>37</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2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44450</xdr:rowOff>
    </xdr:from>
    <xdr:ext cx="466090"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509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156210</xdr:rowOff>
    </xdr:from>
    <xdr:to>
      <xdr:col>6</xdr:col>
      <xdr:colOff>38100</xdr:colOff>
      <xdr:row>37</xdr:row>
      <xdr:rowOff>86360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77470</xdr:rowOff>
    </xdr:from>
    <xdr:ext cx="466090"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839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139065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139065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139065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544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71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139065</xdr:rowOff>
    </xdr:from>
    <xdr:to>
      <xdr:col>28</xdr:col>
      <xdr:colOff>114300</xdr:colOff>
      <xdr:row>54</xdr:row>
      <xdr:rowOff>139065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1820"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637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100965</xdr:rowOff>
    </xdr:from>
    <xdr:to>
      <xdr:col>28</xdr:col>
      <xdr:colOff>114300</xdr:colOff>
      <xdr:row>52</xdr:row>
      <xdr:rowOff>100965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4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62865</xdr:rowOff>
    </xdr:from>
    <xdr:to>
      <xdr:col>28</xdr:col>
      <xdr:colOff>114300</xdr:colOff>
      <xdr:row>50</xdr:row>
      <xdr:rowOff>62865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1820" cy="25463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57</xdr:row>
      <xdr:rowOff>146050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39406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150495</xdr:rowOff>
    </xdr:from>
    <xdr:ext cx="534670"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70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146050</xdr:rowOff>
    </xdr:from>
    <xdr:to>
      <xdr:col>24</xdr:col>
      <xdr:colOff>152400</xdr:colOff>
      <xdr:row>57</xdr:row>
      <xdr:rowOff>146050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127000</xdr:rowOff>
    </xdr:from>
    <xdr:ext cx="598805" cy="25717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177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39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54</xdr:row>
      <xdr:rowOff>112395</xdr:rowOff>
    </xdr:from>
    <xdr:to>
      <xdr:col>24</xdr:col>
      <xdr:colOff>63500</xdr:colOff>
      <xdr:row>55</xdr:row>
      <xdr:rowOff>155575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0950" y="9168765"/>
          <a:ext cx="84455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120015</xdr:rowOff>
    </xdr:from>
    <xdr:ext cx="534670" cy="25590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1763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142240</xdr:rowOff>
    </xdr:from>
    <xdr:to>
      <xdr:col>24</xdr:col>
      <xdr:colOff>114300</xdr:colOff>
      <xdr:row>55</xdr:row>
      <xdr:rowOff>72390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9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73025</xdr:rowOff>
    </xdr:from>
    <xdr:to>
      <xdr:col>19</xdr:col>
      <xdr:colOff>171450</xdr:colOff>
      <xdr:row>55</xdr:row>
      <xdr:rowOff>155575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4115"/>
          <a:ext cx="88265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133985</xdr:rowOff>
    </xdr:from>
    <xdr:to>
      <xdr:col>20</xdr:col>
      <xdr:colOff>38100</xdr:colOff>
      <xdr:row>55</xdr:row>
      <xdr:rowOff>64135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19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80645</xdr:rowOff>
    </xdr:from>
    <xdr:ext cx="530225"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89693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73025</xdr:rowOff>
    </xdr:from>
    <xdr:to>
      <xdr:col>15</xdr:col>
      <xdr:colOff>50800</xdr:colOff>
      <xdr:row>57</xdr:row>
      <xdr:rowOff>13335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4115"/>
          <a:ext cx="889000" cy="778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134620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58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151765</xdr:rowOff>
    </xdr:from>
    <xdr:ext cx="594360"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83699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1270</xdr:rowOff>
    </xdr:from>
    <xdr:to>
      <xdr:col>10</xdr:col>
      <xdr:colOff>114300</xdr:colOff>
      <xdr:row>57</xdr:row>
      <xdr:rowOff>13335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23950" y="9560560"/>
          <a:ext cx="8953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81280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97790</xdr:rowOff>
    </xdr:from>
    <xdr:ext cx="530860"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1541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39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123190</xdr:rowOff>
    </xdr:from>
    <xdr:ext cx="530225" cy="25400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1795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79375</xdr:rowOff>
    </xdr:from>
    <xdr:ext cx="76200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0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1365" cy="2584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84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79375</xdr:rowOff>
    </xdr:from>
    <xdr:ext cx="762000"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62230</xdr:rowOff>
    </xdr:from>
    <xdr:to>
      <xdr:col>24</xdr:col>
      <xdr:colOff>114300</xdr:colOff>
      <xdr:row>54</xdr:row>
      <xdr:rowOff>163830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85090</xdr:rowOff>
    </xdr:from>
    <xdr:ext cx="598805" cy="25654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73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105410</xdr:rowOff>
    </xdr:from>
    <xdr:to>
      <xdr:col>20</xdr:col>
      <xdr:colOff>38100</xdr:colOff>
      <xdr:row>56</xdr:row>
      <xdr:rowOff>35560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26035</xdr:rowOff>
    </xdr:from>
    <xdr:ext cx="530225"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21590</xdr:rowOff>
    </xdr:from>
    <xdr:to>
      <xdr:col>15</xdr:col>
      <xdr:colOff>101600</xdr:colOff>
      <xdr:row>52</xdr:row>
      <xdr:rowOff>123825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2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114300</xdr:rowOff>
    </xdr:from>
    <xdr:ext cx="594360"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883539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133350</xdr:rowOff>
    </xdr:from>
    <xdr:to>
      <xdr:col>10</xdr:col>
      <xdr:colOff>165100</xdr:colOff>
      <xdr:row>57</xdr:row>
      <xdr:rowOff>63500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2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54610</xdr:rowOff>
    </xdr:from>
    <xdr:ext cx="530860"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6139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51435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135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42545</xdr:rowOff>
    </xdr:from>
    <xdr:ext cx="530225" cy="25590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60183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139065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139065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139065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5440" cy="2222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111125</xdr:rowOff>
    </xdr:from>
    <xdr:ext cx="53149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526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98425</xdr:rowOff>
    </xdr:from>
    <xdr:to>
      <xdr:col>28</xdr:col>
      <xdr:colOff>114300</xdr:colOff>
      <xdr:row>79</xdr:row>
      <xdr:rowOff>98425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45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0800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114300</xdr:rowOff>
    </xdr:from>
    <xdr:to>
      <xdr:col>28</xdr:col>
      <xdr:colOff>114300</xdr:colOff>
      <xdr:row>77</xdr:row>
      <xdr:rowOff>114300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26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143510</xdr:rowOff>
    </xdr:from>
    <xdr:ext cx="59182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879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708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654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698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894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1820"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24724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70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182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78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746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090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1820"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86360</xdr:rowOff>
    </xdr:from>
    <xdr:to>
      <xdr:col>24</xdr:col>
      <xdr:colOff>62865</xdr:colOff>
      <xdr:row>77</xdr:row>
      <xdr:rowOff>109855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82497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113665</xdr:rowOff>
    </xdr:from>
    <xdr:ext cx="598805" cy="2584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025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109855</xdr:rowOff>
    </xdr:from>
    <xdr:to>
      <xdr:col>24</xdr:col>
      <xdr:colOff>152400</xdr:colOff>
      <xdr:row>77</xdr:row>
      <xdr:rowOff>109855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02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34290</xdr:rowOff>
    </xdr:from>
    <xdr:ext cx="598805" cy="25717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05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dr:col>23</xdr:col>
      <xdr:colOff>165100</xdr:colOff>
      <xdr:row>70</xdr:row>
      <xdr:rowOff>86360</xdr:rowOff>
    </xdr:from>
    <xdr:to>
      <xdr:col>24</xdr:col>
      <xdr:colOff>152400</xdr:colOff>
      <xdr:row>70</xdr:row>
      <xdr:rowOff>86360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82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91440</xdr:rowOff>
    </xdr:from>
    <xdr:to>
      <xdr:col>24</xdr:col>
      <xdr:colOff>63500</xdr:colOff>
      <xdr:row>76</xdr:row>
      <xdr:rowOff>107315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0950" y="12835890"/>
          <a:ext cx="8445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154940</xdr:rowOff>
    </xdr:from>
    <xdr:ext cx="598805" cy="25590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3964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132080</xdr:rowOff>
    </xdr:from>
    <xdr:to>
      <xdr:col>24</xdr:col>
      <xdr:colOff>114300</xdr:colOff>
      <xdr:row>75</xdr:row>
      <xdr:rowOff>62865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541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91440</xdr:rowOff>
    </xdr:from>
    <xdr:to>
      <xdr:col>19</xdr:col>
      <xdr:colOff>171450</xdr:colOff>
      <xdr:row>77</xdr:row>
      <xdr:rowOff>120650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5890"/>
          <a:ext cx="88265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12700</xdr:rowOff>
    </xdr:from>
    <xdr:to>
      <xdr:col>20</xdr:col>
      <xdr:colOff>38100</xdr:colOff>
      <xdr:row>74</xdr:row>
      <xdr:rowOff>113665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42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130810</xdr:rowOff>
    </xdr:from>
    <xdr:ext cx="59436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20470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120650</xdr:rowOff>
    </xdr:from>
    <xdr:to>
      <xdr:col>15</xdr:col>
      <xdr:colOff>50800</xdr:colOff>
      <xdr:row>78</xdr:row>
      <xdr:rowOff>15875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27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128905</xdr:rowOff>
    </xdr:from>
    <xdr:to>
      <xdr:col>15</xdr:col>
      <xdr:colOff>101600</xdr:colOff>
      <xdr:row>76</xdr:row>
      <xdr:rowOff>59055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0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74930</xdr:rowOff>
    </xdr:from>
    <xdr:ext cx="594360" cy="25590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4841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15875</xdr:rowOff>
    </xdr:from>
    <xdr:to>
      <xdr:col>10</xdr:col>
      <xdr:colOff>114300</xdr:colOff>
      <xdr:row>78</xdr:row>
      <xdr:rowOff>99695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23950" y="13095605"/>
          <a:ext cx="8953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15240</xdr:rowOff>
    </xdr:from>
    <xdr:to>
      <xdr:col>10</xdr:col>
      <xdr:colOff>165100</xdr:colOff>
      <xdr:row>76</xdr:row>
      <xdr:rowOff>116205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759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132715</xdr:rowOff>
    </xdr:from>
    <xdr:ext cx="594360" cy="25590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54188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74930</xdr:rowOff>
    </xdr:from>
    <xdr:to>
      <xdr:col>6</xdr:col>
      <xdr:colOff>38100</xdr:colOff>
      <xdr:row>77</xdr:row>
      <xdr:rowOff>5715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19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21590</xdr:rowOff>
    </xdr:from>
    <xdr:ext cx="594360" cy="25781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5984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79375</xdr:rowOff>
    </xdr:from>
    <xdr:ext cx="762000"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79375</xdr:rowOff>
    </xdr:from>
    <xdr:ext cx="762000" cy="2584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0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79375</xdr:rowOff>
    </xdr:from>
    <xdr:ext cx="761365" cy="2584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79375</xdr:rowOff>
    </xdr:from>
    <xdr:ext cx="762000" cy="2584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79375</xdr:rowOff>
    </xdr:from>
    <xdr:ext cx="76200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55880</xdr:rowOff>
    </xdr:from>
    <xdr:to>
      <xdr:col>24</xdr:col>
      <xdr:colOff>114300</xdr:colOff>
      <xdr:row>76</xdr:row>
      <xdr:rowOff>157480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34925</xdr:rowOff>
    </xdr:from>
    <xdr:ext cx="598805" cy="25717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93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40005</xdr:rowOff>
    </xdr:from>
    <xdr:to>
      <xdr:col>20</xdr:col>
      <xdr:colOff>38100</xdr:colOff>
      <xdr:row>76</xdr:row>
      <xdr:rowOff>142240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132715</xdr:rowOff>
    </xdr:from>
    <xdr:ext cx="594360" cy="25590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771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70485</xdr:rowOff>
    </xdr:from>
    <xdr:to>
      <xdr:col>15</xdr:col>
      <xdr:colOff>101600</xdr:colOff>
      <xdr:row>78</xdr:row>
      <xdr:rowOff>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163195</xdr:rowOff>
    </xdr:from>
    <xdr:ext cx="594360"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07528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135890</xdr:rowOff>
    </xdr:from>
    <xdr:to>
      <xdr:col>10</xdr:col>
      <xdr:colOff>165100</xdr:colOff>
      <xdr:row>78</xdr:row>
      <xdr:rowOff>66675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7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57150</xdr:rowOff>
    </xdr:from>
    <xdr:ext cx="59436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1368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49530</xdr:rowOff>
    </xdr:from>
    <xdr:to>
      <xdr:col>6</xdr:col>
      <xdr:colOff>38100</xdr:colOff>
      <xdr:row>78</xdr:row>
      <xdr:rowOff>151130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142240</xdr:rowOff>
    </xdr:from>
    <xdr:ext cx="594360"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22197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56515</xdr:rowOff>
    </xdr:from>
    <xdr:to>
      <xdr:col>12</xdr:col>
      <xdr:colOff>127000</xdr:colOff>
      <xdr:row>86</xdr:row>
      <xdr:rowOff>139065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139065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139065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5440" cy="22225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5942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62865</xdr:rowOff>
    </xdr:from>
    <xdr:to>
      <xdr:col>28</xdr:col>
      <xdr:colOff>114300</xdr:colOff>
      <xdr:row>90</xdr:row>
      <xdr:rowOff>62865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54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164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1820" cy="25463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69215</xdr:rowOff>
    </xdr:from>
    <xdr:to>
      <xdr:col>24</xdr:col>
      <xdr:colOff>62865</xdr:colOff>
      <xdr:row>97</xdr:row>
      <xdr:rowOff>168910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16062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1270</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168910</xdr:rowOff>
    </xdr:from>
    <xdr:to>
      <xdr:col>24</xdr:col>
      <xdr:colOff>152400</xdr:colOff>
      <xdr:row>97</xdr:row>
      <xdr:rowOff>168910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45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15875</xdr:rowOff>
    </xdr:from>
    <xdr:ext cx="534670" cy="25717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4939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dr:col>23</xdr:col>
      <xdr:colOff>165100</xdr:colOff>
      <xdr:row>90</xdr:row>
      <xdr:rowOff>69215</xdr:rowOff>
    </xdr:from>
    <xdr:to>
      <xdr:col>24</xdr:col>
      <xdr:colOff>152400</xdr:colOff>
      <xdr:row>90</xdr:row>
      <xdr:rowOff>69215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16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41910</xdr:rowOff>
    </xdr:from>
    <xdr:to>
      <xdr:col>24</xdr:col>
      <xdr:colOff>63500</xdr:colOff>
      <xdr:row>96</xdr:row>
      <xdr:rowOff>62230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0950" y="16158210"/>
          <a:ext cx="8445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83185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585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62230</xdr:rowOff>
    </xdr:from>
    <xdr:to>
      <xdr:col>19</xdr:col>
      <xdr:colOff>171450</xdr:colOff>
      <xdr:row>97</xdr:row>
      <xdr:rowOff>67945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78530"/>
          <a:ext cx="8826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55880</xdr:rowOff>
    </xdr:from>
    <xdr:to>
      <xdr:col>20</xdr:col>
      <xdr:colOff>38100</xdr:colOff>
      <xdr:row>95</xdr:row>
      <xdr:rowOff>157480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2540</xdr:rowOff>
    </xdr:from>
    <xdr:ext cx="53022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5775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120650</xdr:rowOff>
    </xdr:from>
    <xdr:to>
      <xdr:col>15</xdr:col>
      <xdr:colOff>50800</xdr:colOff>
      <xdr:row>97</xdr:row>
      <xdr:rowOff>67945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369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128905</xdr:rowOff>
    </xdr:from>
    <xdr:ext cx="53022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5902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120650</xdr:rowOff>
    </xdr:from>
    <xdr:to>
      <xdr:col>10</xdr:col>
      <xdr:colOff>114300</xdr:colOff>
      <xdr:row>97</xdr:row>
      <xdr:rowOff>45085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23950" y="16236950"/>
          <a:ext cx="8953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166370</xdr:rowOff>
    </xdr:from>
    <xdr:ext cx="530860" cy="25463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826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57785</xdr:rowOff>
    </xdr:from>
    <xdr:ext cx="53022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002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162560</xdr:rowOff>
    </xdr:from>
    <xdr:to>
      <xdr:col>24</xdr:col>
      <xdr:colOff>114300</xdr:colOff>
      <xdr:row>96</xdr:row>
      <xdr:rowOff>92710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140970</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8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xdr:rowOff>
    </xdr:from>
    <xdr:to>
      <xdr:col>20</xdr:col>
      <xdr:colOff>38100</xdr:colOff>
      <xdr:row>96</xdr:row>
      <xdr:rowOff>113030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104140</xdr:rowOff>
    </xdr:from>
    <xdr:ext cx="53022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22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17780</xdr:rowOff>
    </xdr:from>
    <xdr:to>
      <xdr:col>15</xdr:col>
      <xdr:colOff>101600</xdr:colOff>
      <xdr:row>97</xdr:row>
      <xdr:rowOff>118745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109855</xdr:rowOff>
    </xdr:from>
    <xdr:ext cx="530225" cy="25463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397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69215</xdr:rowOff>
    </xdr:from>
    <xdr:to>
      <xdr:col>10</xdr:col>
      <xdr:colOff>165100</xdr:colOff>
      <xdr:row>96</xdr:row>
      <xdr:rowOff>170815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15875</xdr:rowOff>
    </xdr:from>
    <xdr:ext cx="53086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5960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166370</xdr:rowOff>
    </xdr:from>
    <xdr:to>
      <xdr:col>6</xdr:col>
      <xdr:colOff>38100</xdr:colOff>
      <xdr:row>97</xdr:row>
      <xdr:rowOff>95885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86995</xdr:rowOff>
    </xdr:from>
    <xdr:ext cx="530225" cy="25463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374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139065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139065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139065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5440" cy="22225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744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30860" cy="25590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505" y="57035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100965</xdr:rowOff>
    </xdr:from>
    <xdr:to>
      <xdr:col>59</xdr:col>
      <xdr:colOff>50800</xdr:colOff>
      <xdr:row>32</xdr:row>
      <xdr:rowOff>100965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86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533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62865</xdr:rowOff>
    </xdr:from>
    <xdr:to>
      <xdr:col>59</xdr:col>
      <xdr:colOff>50800</xdr:colOff>
      <xdr:row>30</xdr:row>
      <xdr:rowOff>62865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860" cy="25717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49580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53975</xdr:rowOff>
    </xdr:from>
    <xdr:ext cx="530860" cy="25463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505" y="458406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50165</xdr:rowOff>
    </xdr:from>
    <xdr:to>
      <xdr:col>54</xdr:col>
      <xdr:colOff>171450</xdr:colOff>
      <xdr:row>39</xdr:row>
      <xdr:rowOff>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58450" y="52508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654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59003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534035" cy="25590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3301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32385</xdr:rowOff>
    </xdr:from>
    <xdr:to>
      <xdr:col>55</xdr:col>
      <xdr:colOff>0</xdr:colOff>
      <xdr:row>39</xdr:row>
      <xdr:rowOff>34290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74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108585</xdr:rowOff>
    </xdr:from>
    <xdr:ext cx="469265" cy="25527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15075"/>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85725</xdr:rowOff>
    </xdr:from>
    <xdr:to>
      <xdr:col>55</xdr:col>
      <xdr:colOff>50800</xdr:colOff>
      <xdr:row>39</xdr:row>
      <xdr:rowOff>16510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598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34290</xdr:rowOff>
    </xdr:from>
    <xdr:to>
      <xdr:col>50</xdr:col>
      <xdr:colOff>114300</xdr:colOff>
      <xdr:row>39</xdr:row>
      <xdr:rowOff>34290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43950" y="657606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118745</xdr:rowOff>
    </xdr:from>
    <xdr:to>
      <xdr:col>50</xdr:col>
      <xdr:colOff>165100</xdr:colOff>
      <xdr:row>39</xdr:row>
      <xdr:rowOff>48895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64770</xdr:rowOff>
    </xdr:from>
    <xdr:ext cx="378460" cy="25590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2712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34290</xdr:rowOff>
    </xdr:from>
    <xdr:to>
      <xdr:col>45</xdr:col>
      <xdr:colOff>171450</xdr:colOff>
      <xdr:row>39</xdr:row>
      <xdr:rowOff>34925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76060"/>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24765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69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41275</xdr:rowOff>
    </xdr:from>
    <xdr:ext cx="378460"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3450" y="62477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34290</xdr:rowOff>
    </xdr:from>
    <xdr:to>
      <xdr:col>41</xdr:col>
      <xdr:colOff>50800</xdr:colOff>
      <xdr:row>39</xdr:row>
      <xdr:rowOff>34925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76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110490</xdr:rowOff>
    </xdr:from>
    <xdr:to>
      <xdr:col>41</xdr:col>
      <xdr:colOff>101600</xdr:colOff>
      <xdr:row>39</xdr:row>
      <xdr:rowOff>40640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57150</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2636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112395</xdr:rowOff>
    </xdr:from>
    <xdr:to>
      <xdr:col>36</xdr:col>
      <xdr:colOff>165100</xdr:colOff>
      <xdr:row>39</xdr:row>
      <xdr:rowOff>42545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59690</xdr:rowOff>
    </xdr:from>
    <xdr:ext cx="378460" cy="2584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70" y="6266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84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79375</xdr:rowOff>
    </xdr:from>
    <xdr:ext cx="76200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1365" cy="2584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153035</xdr:rowOff>
    </xdr:from>
    <xdr:to>
      <xdr:col>55</xdr:col>
      <xdr:colOff>50800</xdr:colOff>
      <xdr:row>39</xdr:row>
      <xdr:rowOff>82550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271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67945</xdr:rowOff>
    </xdr:from>
    <xdr:ext cx="377825" cy="25590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4207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154305</xdr:rowOff>
    </xdr:from>
    <xdr:to>
      <xdr:col>50</xdr:col>
      <xdr:colOff>165100</xdr:colOff>
      <xdr:row>39</xdr:row>
      <xdr:rowOff>85090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75565</xdr:rowOff>
    </xdr:from>
    <xdr:ext cx="378460" cy="25590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154305</xdr:rowOff>
    </xdr:from>
    <xdr:to>
      <xdr:col>46</xdr:col>
      <xdr:colOff>38100</xdr:colOff>
      <xdr:row>39</xdr:row>
      <xdr:rowOff>85090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75565</xdr:rowOff>
    </xdr:from>
    <xdr:ext cx="378460" cy="25590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345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154940</xdr:rowOff>
    </xdr:from>
    <xdr:to>
      <xdr:col>41</xdr:col>
      <xdr:colOff>101600</xdr:colOff>
      <xdr:row>39</xdr:row>
      <xdr:rowOff>85725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2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76200</xdr:rowOff>
    </xdr:from>
    <xdr:ext cx="378460" cy="25590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6179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154305</xdr:rowOff>
    </xdr:from>
    <xdr:to>
      <xdr:col>36</xdr:col>
      <xdr:colOff>165100</xdr:colOff>
      <xdr:row>39</xdr:row>
      <xdr:rowOff>85090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75565</xdr:rowOff>
    </xdr:from>
    <xdr:ext cx="378460" cy="25590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139065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139065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139065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5440" cy="22225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71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4272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860" cy="25590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0563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100965</xdr:rowOff>
    </xdr:from>
    <xdr:to>
      <xdr:col>59</xdr:col>
      <xdr:colOff>50800</xdr:colOff>
      <xdr:row>52</xdr:row>
      <xdr:rowOff>100965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62865</xdr:rowOff>
    </xdr:from>
    <xdr:to>
      <xdr:col>59</xdr:col>
      <xdr:colOff>50800</xdr:colOff>
      <xdr:row>50</xdr:row>
      <xdr:rowOff>62865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717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3108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1820" cy="25463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136525</xdr:rowOff>
    </xdr:from>
    <xdr:to>
      <xdr:col>54</xdr:col>
      <xdr:colOff>171450</xdr:colOff>
      <xdr:row>58</xdr:row>
      <xdr:rowOff>137795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58450" y="852233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469265" cy="25654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691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83185</xdr:rowOff>
    </xdr:from>
    <xdr:ext cx="534035" cy="2584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0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dr:col>54</xdr:col>
      <xdr:colOff>101600</xdr:colOff>
      <xdr:row>50</xdr:row>
      <xdr:rowOff>136525</xdr:rowOff>
    </xdr:from>
    <xdr:to>
      <xdr:col>55</xdr:col>
      <xdr:colOff>88900</xdr:colOff>
      <xdr:row>50</xdr:row>
      <xdr:rowOff>136525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52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167640</xdr:rowOff>
    </xdr:from>
    <xdr:to>
      <xdr:col>55</xdr:col>
      <xdr:colOff>0</xdr:colOff>
      <xdr:row>57</xdr:row>
      <xdr:rowOff>1905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59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151765</xdr:rowOff>
    </xdr:from>
    <xdr:ext cx="534035" cy="2584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081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128905</xdr:rowOff>
    </xdr:from>
    <xdr:to>
      <xdr:col>55</xdr:col>
      <xdr:colOff>50800</xdr:colOff>
      <xdr:row>56</xdr:row>
      <xdr:rowOff>59055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52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82550</xdr:rowOff>
    </xdr:from>
    <xdr:to>
      <xdr:col>50</xdr:col>
      <xdr:colOff>114300</xdr:colOff>
      <xdr:row>57</xdr:row>
      <xdr:rowOff>1905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43950" y="9306560"/>
          <a:ext cx="8953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82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105410</xdr:rowOff>
    </xdr:from>
    <xdr:ext cx="530860" cy="2584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1617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82550</xdr:rowOff>
    </xdr:from>
    <xdr:to>
      <xdr:col>45</xdr:col>
      <xdr:colOff>171450</xdr:colOff>
      <xdr:row>57</xdr:row>
      <xdr:rowOff>54610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306560"/>
          <a:ext cx="88265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45720</xdr:rowOff>
    </xdr:from>
    <xdr:to>
      <xdr:col>46</xdr:col>
      <xdr:colOff>38100</xdr:colOff>
      <xdr:row>56</xdr:row>
      <xdr:rowOff>147955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437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3022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5300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160655</xdr:rowOff>
    </xdr:from>
    <xdr:to>
      <xdr:col>41</xdr:col>
      <xdr:colOff>50800</xdr:colOff>
      <xdr:row>57</xdr:row>
      <xdr:rowOff>54610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523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62865</xdr:rowOff>
    </xdr:from>
    <xdr:to>
      <xdr:col>41</xdr:col>
      <xdr:colOff>101600</xdr:colOff>
      <xdr:row>56</xdr:row>
      <xdr:rowOff>165100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45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30225" cy="25654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2341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5715</xdr:rowOff>
    </xdr:from>
    <xdr:ext cx="530860" cy="25590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22972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79375</xdr:rowOff>
    </xdr:from>
    <xdr:ext cx="762000" cy="2584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136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118110</xdr:rowOff>
    </xdr:from>
    <xdr:to>
      <xdr:col>55</xdr:col>
      <xdr:colOff>50800</xdr:colOff>
      <xdr:row>57</xdr:row>
      <xdr:rowOff>48260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0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96520</xdr:rowOff>
    </xdr:from>
    <xdr:ext cx="534035" cy="2584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488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122555</xdr:rowOff>
    </xdr:from>
    <xdr:to>
      <xdr:col>50</xdr:col>
      <xdr:colOff>165100</xdr:colOff>
      <xdr:row>57</xdr:row>
      <xdr:rowOff>52070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142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43180</xdr:rowOff>
    </xdr:from>
    <xdr:ext cx="530860" cy="25590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1965" y="9602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32385</xdr:rowOff>
    </xdr:from>
    <xdr:to>
      <xdr:col>46</xdr:col>
      <xdr:colOff>38100</xdr:colOff>
      <xdr:row>55</xdr:row>
      <xdr:rowOff>133350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5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150495</xdr:rowOff>
    </xdr:from>
    <xdr:ext cx="53022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2965" y="90392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4445</xdr:rowOff>
    </xdr:from>
    <xdr:to>
      <xdr:col>41</xdr:col>
      <xdr:colOff>101600</xdr:colOff>
      <xdr:row>57</xdr:row>
      <xdr:rowOff>106045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97155</xdr:rowOff>
    </xdr:from>
    <xdr:ext cx="530225" cy="25590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3965" y="9656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40005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00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31115</xdr:rowOff>
    </xdr:from>
    <xdr:ext cx="530860" cy="25400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4965" y="959040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139065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139065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139065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5440" cy="22225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139065</xdr:rowOff>
    </xdr:from>
    <xdr:to>
      <xdr:col>59</xdr:col>
      <xdr:colOff>50800</xdr:colOff>
      <xdr:row>78</xdr:row>
      <xdr:rowOff>139065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18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4475" cy="25590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0797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769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53975</xdr:rowOff>
    </xdr:from>
    <xdr:ext cx="530860" cy="25463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3078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81915</xdr:rowOff>
    </xdr:from>
    <xdr:to>
      <xdr:col>59</xdr:col>
      <xdr:colOff>50800</xdr:colOff>
      <xdr:row>73</xdr:row>
      <xdr:rowOff>81915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2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111125</xdr:rowOff>
    </xdr:from>
    <xdr:ext cx="530860" cy="25463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1850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139065</xdr:rowOff>
    </xdr:from>
    <xdr:to>
      <xdr:col>59</xdr:col>
      <xdr:colOff>50800</xdr:colOff>
      <xdr:row>70</xdr:row>
      <xdr:rowOff>139065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877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590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7386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53975</xdr:rowOff>
    </xdr:from>
    <xdr:ext cx="530860" cy="25463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28966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12065</xdr:rowOff>
    </xdr:from>
    <xdr:to>
      <xdr:col>54</xdr:col>
      <xdr:colOff>171450</xdr:colOff>
      <xdr:row>78</xdr:row>
      <xdr:rowOff>45085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58450" y="1175067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49530</xdr:rowOff>
    </xdr:from>
    <xdr:ext cx="469265" cy="2584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12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45085</xdr:rowOff>
    </xdr:from>
    <xdr:to>
      <xdr:col>55</xdr:col>
      <xdr:colOff>88900</xdr:colOff>
      <xdr:row>78</xdr:row>
      <xdr:rowOff>45085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12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130175</xdr:rowOff>
    </xdr:from>
    <xdr:ext cx="534035" cy="25717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53350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dr:col>54</xdr:col>
      <xdr:colOff>101600</xdr:colOff>
      <xdr:row>70</xdr:row>
      <xdr:rowOff>12065</xdr:rowOff>
    </xdr:from>
    <xdr:to>
      <xdr:col>55</xdr:col>
      <xdr:colOff>88900</xdr:colOff>
      <xdr:row>70</xdr:row>
      <xdr:rowOff>12065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75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124460</xdr:rowOff>
    </xdr:from>
    <xdr:to>
      <xdr:col>55</xdr:col>
      <xdr:colOff>0</xdr:colOff>
      <xdr:row>77</xdr:row>
      <xdr:rowOff>36195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6891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78105</xdr:rowOff>
    </xdr:from>
    <xdr:ext cx="534035" cy="2584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4872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55245</xdr:rowOff>
    </xdr:from>
    <xdr:to>
      <xdr:col>55</xdr:col>
      <xdr:colOff>50800</xdr:colOff>
      <xdr:row>75</xdr:row>
      <xdr:rowOff>156845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79375</xdr:rowOff>
    </xdr:from>
    <xdr:to>
      <xdr:col>50</xdr:col>
      <xdr:colOff>114300</xdr:colOff>
      <xdr:row>77</xdr:row>
      <xdr:rowOff>36195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43950" y="12823825"/>
          <a:ext cx="8953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42545</xdr:rowOff>
    </xdr:from>
    <xdr:to>
      <xdr:col>50</xdr:col>
      <xdr:colOff>165100</xdr:colOff>
      <xdr:row>75</xdr:row>
      <xdr:rowOff>144145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6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161290</xdr:rowOff>
    </xdr:from>
    <xdr:ext cx="530860"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2402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79375</xdr:rowOff>
    </xdr:from>
    <xdr:to>
      <xdr:col>45</xdr:col>
      <xdr:colOff>171450</xdr:colOff>
      <xdr:row>77</xdr:row>
      <xdr:rowOff>93980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23825"/>
          <a:ext cx="88265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97155</xdr:rowOff>
    </xdr:from>
    <xdr:to>
      <xdr:col>46</xdr:col>
      <xdr:colOff>38100</xdr:colOff>
      <xdr:row>76</xdr:row>
      <xdr:rowOff>27305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7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43815</xdr:rowOff>
    </xdr:from>
    <xdr:ext cx="53022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2452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93980</xdr:rowOff>
    </xdr:from>
    <xdr:to>
      <xdr:col>41</xdr:col>
      <xdr:colOff>50800</xdr:colOff>
      <xdr:row>77</xdr:row>
      <xdr:rowOff>107315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6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140335</xdr:rowOff>
    </xdr:from>
    <xdr:to>
      <xdr:col>41</xdr:col>
      <xdr:colOff>101600</xdr:colOff>
      <xdr:row>77</xdr:row>
      <xdr:rowOff>70485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8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86360</xdr:rowOff>
    </xdr:from>
    <xdr:ext cx="530225" cy="25400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26631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68580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8822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85090</xdr:rowOff>
    </xdr:from>
    <xdr:ext cx="530860" cy="2565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26619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79375</xdr:rowOff>
    </xdr:from>
    <xdr:ext cx="762000"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79375</xdr:rowOff>
    </xdr:from>
    <xdr:ext cx="762000"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79375</xdr:rowOff>
    </xdr:from>
    <xdr:ext cx="762000" cy="2584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79375</xdr:rowOff>
    </xdr:from>
    <xdr:ext cx="76136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79375</xdr:rowOff>
    </xdr:from>
    <xdr:ext cx="762000" cy="2584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73660</xdr:rowOff>
    </xdr:from>
    <xdr:to>
      <xdr:col>55</xdr:col>
      <xdr:colOff>50800</xdr:colOff>
      <xdr:row>77</xdr:row>
      <xdr:rowOff>3810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1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51435</xdr:rowOff>
    </xdr:from>
    <xdr:ext cx="534035" cy="25400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9588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156210</xdr:rowOff>
    </xdr:from>
    <xdr:to>
      <xdr:col>50</xdr:col>
      <xdr:colOff>165100</xdr:colOff>
      <xdr:row>77</xdr:row>
      <xdr:rowOff>86360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0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78105</xdr:rowOff>
    </xdr:from>
    <xdr:ext cx="530860"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990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28575</xdr:rowOff>
    </xdr:from>
    <xdr:to>
      <xdr:col>46</xdr:col>
      <xdr:colOff>38100</xdr:colOff>
      <xdr:row>76</xdr:row>
      <xdr:rowOff>130810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7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121920</xdr:rowOff>
    </xdr:from>
    <xdr:ext cx="530225" cy="25400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28663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42545</xdr:rowOff>
    </xdr:from>
    <xdr:to>
      <xdr:col>41</xdr:col>
      <xdr:colOff>101600</xdr:colOff>
      <xdr:row>77</xdr:row>
      <xdr:rowOff>144145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135255</xdr:rowOff>
    </xdr:from>
    <xdr:ext cx="466090"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047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55880</xdr:rowOff>
    </xdr:from>
    <xdr:to>
      <xdr:col>36</xdr:col>
      <xdr:colOff>165100</xdr:colOff>
      <xdr:row>77</xdr:row>
      <xdr:rowOff>157480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149225</xdr:rowOff>
    </xdr:from>
    <xdr:ext cx="466090"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061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56515</xdr:rowOff>
    </xdr:from>
    <xdr:to>
      <xdr:col>43</xdr:col>
      <xdr:colOff>63500</xdr:colOff>
      <xdr:row>86</xdr:row>
      <xdr:rowOff>139065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139065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139065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5440" cy="22225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5942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463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57708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62865</xdr:rowOff>
    </xdr:from>
    <xdr:to>
      <xdr:col>59</xdr:col>
      <xdr:colOff>50800</xdr:colOff>
      <xdr:row>90</xdr:row>
      <xdr:rowOff>62865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54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717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0164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1820" cy="25463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13335</xdr:rowOff>
    </xdr:from>
    <xdr:to>
      <xdr:col>54</xdr:col>
      <xdr:colOff>171450</xdr:colOff>
      <xdr:row>97</xdr:row>
      <xdr:rowOff>104775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58450" y="1510474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109220</xdr:rowOff>
    </xdr:from>
    <xdr:ext cx="534035" cy="25463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39697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104775</xdr:rowOff>
    </xdr:from>
    <xdr:to>
      <xdr:col>55</xdr:col>
      <xdr:colOff>88900</xdr:colOff>
      <xdr:row>97</xdr:row>
      <xdr:rowOff>104775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39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131445</xdr:rowOff>
    </xdr:from>
    <xdr:ext cx="598170" cy="25590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488757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10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12065</xdr:rowOff>
    </xdr:from>
    <xdr:to>
      <xdr:col>55</xdr:col>
      <xdr:colOff>0</xdr:colOff>
      <xdr:row>96</xdr:row>
      <xdr:rowOff>14605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283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168275</xdr:rowOff>
    </xdr:from>
    <xdr:ext cx="534035" cy="25463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77022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145415</xdr:rowOff>
    </xdr:from>
    <xdr:to>
      <xdr:col>55</xdr:col>
      <xdr:colOff>50800</xdr:colOff>
      <xdr:row>95</xdr:row>
      <xdr:rowOff>75565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59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12065</xdr:rowOff>
    </xdr:from>
    <xdr:to>
      <xdr:col>50</xdr:col>
      <xdr:colOff>114300</xdr:colOff>
      <xdr:row>96</xdr:row>
      <xdr:rowOff>165100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43950" y="16128365"/>
          <a:ext cx="8953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123190</xdr:rowOff>
    </xdr:from>
    <xdr:to>
      <xdr:col>50</xdr:col>
      <xdr:colOff>165100</xdr:colOff>
      <xdr:row>95</xdr:row>
      <xdr:rowOff>53340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69850</xdr:rowOff>
    </xdr:from>
    <xdr:ext cx="53086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5671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115570</xdr:rowOff>
    </xdr:from>
    <xdr:to>
      <xdr:col>45</xdr:col>
      <xdr:colOff>171450</xdr:colOff>
      <xdr:row>96</xdr:row>
      <xdr:rowOff>165100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31870"/>
          <a:ext cx="8826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29210</xdr:rowOff>
    </xdr:from>
    <xdr:to>
      <xdr:col>46</xdr:col>
      <xdr:colOff>38100</xdr:colOff>
      <xdr:row>95</xdr:row>
      <xdr:rowOff>130175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5974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146685</xdr:rowOff>
    </xdr:from>
    <xdr:ext cx="530225" cy="25463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5748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86995</xdr:rowOff>
    </xdr:from>
    <xdr:to>
      <xdr:col>41</xdr:col>
      <xdr:colOff>50800</xdr:colOff>
      <xdr:row>96</xdr:row>
      <xdr:rowOff>115570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03184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66040</xdr:rowOff>
    </xdr:from>
    <xdr:to>
      <xdr:col>41</xdr:col>
      <xdr:colOff>101600</xdr:colOff>
      <xdr:row>95</xdr:row>
      <xdr:rowOff>167640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0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12700</xdr:rowOff>
    </xdr:from>
    <xdr:ext cx="53022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5786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60960</xdr:rowOff>
    </xdr:from>
    <xdr:to>
      <xdr:col>36</xdr:col>
      <xdr:colOff>165100</xdr:colOff>
      <xdr:row>95</xdr:row>
      <xdr:rowOff>162560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086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098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135255</xdr:rowOff>
    </xdr:from>
    <xdr:to>
      <xdr:col>55</xdr:col>
      <xdr:colOff>50800</xdr:colOff>
      <xdr:row>96</xdr:row>
      <xdr:rowOff>65405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113665</xdr:rowOff>
    </xdr:from>
    <xdr:ext cx="534035" cy="2584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132715</xdr:rowOff>
    </xdr:from>
    <xdr:to>
      <xdr:col>50</xdr:col>
      <xdr:colOff>165100</xdr:colOff>
      <xdr:row>96</xdr:row>
      <xdr:rowOff>63500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53975</xdr:rowOff>
    </xdr:from>
    <xdr:ext cx="530860" cy="25463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17027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114300</xdr:rowOff>
    </xdr:from>
    <xdr:to>
      <xdr:col>46</xdr:col>
      <xdr:colOff>38100</xdr:colOff>
      <xdr:row>97</xdr:row>
      <xdr:rowOff>44450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35560</xdr:rowOff>
    </xdr:from>
    <xdr:ext cx="53022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323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64770</xdr:rowOff>
    </xdr:from>
    <xdr:to>
      <xdr:col>41</xdr:col>
      <xdr:colOff>101600</xdr:colOff>
      <xdr:row>96</xdr:row>
      <xdr:rowOff>166370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30225" cy="25463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273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36195</xdr:rowOff>
    </xdr:from>
    <xdr:to>
      <xdr:col>36</xdr:col>
      <xdr:colOff>165100</xdr:colOff>
      <xdr:row>95</xdr:row>
      <xdr:rowOff>137795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154940</xdr:rowOff>
    </xdr:from>
    <xdr:ext cx="530860" cy="25463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575689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171450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39160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139065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139065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139065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81915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7224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6075" cy="22225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5358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171450</xdr:colOff>
      <xdr:row>41</xdr:row>
      <xdr:rowOff>81915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958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111125</xdr:rowOff>
    </xdr:from>
    <xdr:ext cx="244475" cy="25463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8205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139065</xdr:rowOff>
    </xdr:from>
    <xdr:to>
      <xdr:col>89</xdr:col>
      <xdr:colOff>171450</xdr:colOff>
      <xdr:row>38</xdr:row>
      <xdr:rowOff>139065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13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31495"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37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0636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53975</xdr:rowOff>
    </xdr:from>
    <xdr:ext cx="531495" cy="25463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9251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171450</xdr:colOff>
      <xdr:row>33</xdr:row>
      <xdr:rowOff>81915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178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111125</xdr:rowOff>
    </xdr:from>
    <xdr:ext cx="531495" cy="25463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4794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139065</xdr:rowOff>
    </xdr:from>
    <xdr:to>
      <xdr:col>89</xdr:col>
      <xdr:colOff>171450</xdr:colOff>
      <xdr:row>30</xdr:row>
      <xdr:rowOff>139065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720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1495" cy="25590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03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31495" cy="25463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81915</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7224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167640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415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635</xdr:rowOff>
    </xdr:from>
    <xdr:ext cx="469900" cy="2584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63950" y="654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10795</xdr:rowOff>
    </xdr:from>
    <xdr:ext cx="534670" cy="25590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63950" y="50438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39370</xdr:rowOff>
    </xdr:from>
    <xdr:to>
      <xdr:col>85</xdr:col>
      <xdr:colOff>127000</xdr:colOff>
      <xdr:row>35</xdr:row>
      <xdr:rowOff>147955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1058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144780</xdr:rowOff>
    </xdr:from>
    <xdr:ext cx="534670" cy="25400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63950" y="60159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166370</xdr:rowOff>
    </xdr:from>
    <xdr:to>
      <xdr:col>85</xdr:col>
      <xdr:colOff>171450</xdr:colOff>
      <xdr:row>36</xdr:row>
      <xdr:rowOff>97155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375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31115</xdr:rowOff>
    </xdr:from>
    <xdr:to>
      <xdr:col>81</xdr:col>
      <xdr:colOff>50800</xdr:colOff>
      <xdr:row>35</xdr:row>
      <xdr:rowOff>39370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02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118110</xdr:rowOff>
    </xdr:from>
    <xdr:to>
      <xdr:col>81</xdr:col>
      <xdr:colOff>101600</xdr:colOff>
      <xdr:row>36</xdr:row>
      <xdr:rowOff>48260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39370</xdr:rowOff>
    </xdr:from>
    <xdr:ext cx="53022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0782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31115</xdr:rowOff>
    </xdr:from>
    <xdr:to>
      <xdr:col>76</xdr:col>
      <xdr:colOff>114300</xdr:colOff>
      <xdr:row>36</xdr:row>
      <xdr:rowOff>6985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696950" y="5902325"/>
          <a:ext cx="89535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22860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645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xdr:rowOff>
    </xdr:from>
    <xdr:ext cx="530860" cy="25717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05345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6985</xdr:rowOff>
    </xdr:from>
    <xdr:to>
      <xdr:col>71</xdr:col>
      <xdr:colOff>171450</xdr:colOff>
      <xdr:row>36</xdr:row>
      <xdr:rowOff>28575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45835"/>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5715</xdr:rowOff>
    </xdr:from>
    <xdr:to>
      <xdr:col>72</xdr:col>
      <xdr:colOff>38100</xdr:colOff>
      <xdr:row>36</xdr:row>
      <xdr:rowOff>107315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97790</xdr:rowOff>
    </xdr:from>
    <xdr:ext cx="530225" cy="25590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13664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19050</xdr:rowOff>
    </xdr:from>
    <xdr:to>
      <xdr:col>67</xdr:col>
      <xdr:colOff>101600</xdr:colOff>
      <xdr:row>36</xdr:row>
      <xdr:rowOff>120650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111760</xdr:rowOff>
    </xdr:from>
    <xdr:ext cx="530225" cy="25590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15061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1365"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79375</xdr:rowOff>
    </xdr:from>
    <xdr:ext cx="762000" cy="2584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0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1365"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97155</xdr:rowOff>
    </xdr:from>
    <xdr:to>
      <xdr:col>85</xdr:col>
      <xdr:colOff>171450</xdr:colOff>
      <xdr:row>36</xdr:row>
      <xdr:rowOff>26670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683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120015</xdr:rowOff>
    </xdr:from>
    <xdr:ext cx="534670" cy="25590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63950" y="5823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160020</xdr:rowOff>
    </xdr:from>
    <xdr:to>
      <xdr:col>81</xdr:col>
      <xdr:colOff>101600</xdr:colOff>
      <xdr:row>35</xdr:row>
      <xdr:rowOff>90170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106680</xdr:rowOff>
    </xdr:from>
    <xdr:ext cx="530225" cy="25717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56426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151765</xdr:rowOff>
    </xdr:from>
    <xdr:to>
      <xdr:col>76</xdr:col>
      <xdr:colOff>165100</xdr:colOff>
      <xdr:row>35</xdr:row>
      <xdr:rowOff>81280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55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97790</xdr:rowOff>
    </xdr:from>
    <xdr:ext cx="530860" cy="25590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56337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128270</xdr:rowOff>
    </xdr:from>
    <xdr:to>
      <xdr:col>72</xdr:col>
      <xdr:colOff>38100</xdr:colOff>
      <xdr:row>36</xdr:row>
      <xdr:rowOff>57785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99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74295</xdr:rowOff>
    </xdr:from>
    <xdr:ext cx="530225" cy="25463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5777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149860</xdr:rowOff>
    </xdr:from>
    <xdr:to>
      <xdr:col>67</xdr:col>
      <xdr:colOff>101600</xdr:colOff>
      <xdr:row>36</xdr:row>
      <xdr:rowOff>79375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1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96520</xdr:rowOff>
    </xdr:from>
    <xdr:ext cx="530225" cy="2584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58000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171450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2688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139065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139065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139065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81915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0752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6075" cy="22225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78886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171450</xdr:colOff>
      <xdr:row>61</xdr:row>
      <xdr:rowOff>81915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3117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111125</xdr:rowOff>
    </xdr:from>
    <xdr:ext cx="244475" cy="25463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1733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43815</xdr:rowOff>
    </xdr:from>
    <xdr:to>
      <xdr:col>89</xdr:col>
      <xdr:colOff>171450</xdr:colOff>
      <xdr:row>59</xdr:row>
      <xdr:rowOff>43815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9383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71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800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5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71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139065</xdr:rowOff>
    </xdr:from>
    <xdr:to>
      <xdr:col>89</xdr:col>
      <xdr:colOff>171450</xdr:colOff>
      <xdr:row>54</xdr:row>
      <xdr:rowOff>139065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954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1495" cy="25590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056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100965</xdr:rowOff>
    </xdr:from>
    <xdr:to>
      <xdr:col>89</xdr:col>
      <xdr:colOff>171450</xdr:colOff>
      <xdr:row>52</xdr:row>
      <xdr:rowOff>100965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8220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62865</xdr:rowOff>
    </xdr:from>
    <xdr:to>
      <xdr:col>89</xdr:col>
      <xdr:colOff>171450</xdr:colOff>
      <xdr:row>50</xdr:row>
      <xdr:rowOff>62865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4486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71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1820" cy="25463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81915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0752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145415</xdr:rowOff>
    </xdr:from>
    <xdr:to>
      <xdr:col>85</xdr:col>
      <xdr:colOff>126365</xdr:colOff>
      <xdr:row>57</xdr:row>
      <xdr:rowOff>107950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36358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111125</xdr:rowOff>
    </xdr:from>
    <xdr:ext cx="534670" cy="25463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63950" y="9670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107950</xdr:rowOff>
    </xdr:from>
    <xdr:to>
      <xdr:col>86</xdr:col>
      <xdr:colOff>25400</xdr:colOff>
      <xdr:row>57</xdr:row>
      <xdr:rowOff>107950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92710</xdr:rowOff>
    </xdr:from>
    <xdr:ext cx="598805" cy="25717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63950" y="8143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dr:col>85</xdr:col>
      <xdr:colOff>38100</xdr:colOff>
      <xdr:row>49</xdr:row>
      <xdr:rowOff>145415</xdr:rowOff>
    </xdr:from>
    <xdr:to>
      <xdr:col>86</xdr:col>
      <xdr:colOff>25400</xdr:colOff>
      <xdr:row>49</xdr:row>
      <xdr:rowOff>145415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36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xdr:rowOff>
    </xdr:from>
    <xdr:to>
      <xdr:col>85</xdr:col>
      <xdr:colOff>127000</xdr:colOff>
      <xdr:row>57</xdr:row>
      <xdr:rowOff>40640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599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127000</xdr:rowOff>
    </xdr:from>
    <xdr:ext cx="534670" cy="25717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63950" y="90157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104140</xdr:rowOff>
    </xdr:from>
    <xdr:to>
      <xdr:col>85</xdr:col>
      <xdr:colOff>171450</xdr:colOff>
      <xdr:row>55</xdr:row>
      <xdr:rowOff>34290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160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54610</xdr:rowOff>
    </xdr:from>
    <xdr:to>
      <xdr:col>81</xdr:col>
      <xdr:colOff>50800</xdr:colOff>
      <xdr:row>57</xdr:row>
      <xdr:rowOff>635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462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164465</xdr:rowOff>
    </xdr:from>
    <xdr:to>
      <xdr:col>81</xdr:col>
      <xdr:colOff>101600</xdr:colOff>
      <xdr:row>55</xdr:row>
      <xdr:rowOff>94615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220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111125</xdr:rowOff>
    </xdr:from>
    <xdr:ext cx="530225" cy="25463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8999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54610</xdr:rowOff>
    </xdr:from>
    <xdr:to>
      <xdr:col>76</xdr:col>
      <xdr:colOff>114300</xdr:colOff>
      <xdr:row>56</xdr:row>
      <xdr:rowOff>119380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696950" y="9446260"/>
          <a:ext cx="8953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137160</xdr:rowOff>
    </xdr:from>
    <xdr:to>
      <xdr:col>76</xdr:col>
      <xdr:colOff>165100</xdr:colOff>
      <xdr:row>55</xdr:row>
      <xdr:rowOff>67945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93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84455</xdr:rowOff>
    </xdr:from>
    <xdr:ext cx="530860" cy="25654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897318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91440</xdr:rowOff>
    </xdr:from>
    <xdr:to>
      <xdr:col>71</xdr:col>
      <xdr:colOff>171450</xdr:colOff>
      <xdr:row>56</xdr:row>
      <xdr:rowOff>119380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812530"/>
          <a:ext cx="88265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142875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160020</xdr:rowOff>
    </xdr:from>
    <xdr:ext cx="530225" cy="25654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04875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01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167640</xdr:rowOff>
    </xdr:from>
    <xdr:ext cx="530225" cy="25781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39165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136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79375</xdr:rowOff>
    </xdr:from>
    <xdr:ext cx="76200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0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136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161925</xdr:rowOff>
    </xdr:from>
    <xdr:to>
      <xdr:col>85</xdr:col>
      <xdr:colOff>171450</xdr:colOff>
      <xdr:row>57</xdr:row>
      <xdr:rowOff>92075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535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76200</xdr:rowOff>
    </xdr:from>
    <xdr:ext cx="534670" cy="25590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63950" y="946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120650</xdr:rowOff>
    </xdr:from>
    <xdr:to>
      <xdr:col>81</xdr:col>
      <xdr:colOff>101600</xdr:colOff>
      <xdr:row>57</xdr:row>
      <xdr:rowOff>51435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12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41910</xdr:rowOff>
    </xdr:from>
    <xdr:ext cx="530225" cy="25590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60120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4445</xdr:rowOff>
    </xdr:from>
    <xdr:to>
      <xdr:col>76</xdr:col>
      <xdr:colOff>165100</xdr:colOff>
      <xdr:row>56</xdr:row>
      <xdr:rowOff>106045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97155</xdr:rowOff>
    </xdr:from>
    <xdr:ext cx="530860" cy="25590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48880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68580</xdr:rowOff>
    </xdr:from>
    <xdr:to>
      <xdr:col>72</xdr:col>
      <xdr:colOff>38100</xdr:colOff>
      <xdr:row>56</xdr:row>
      <xdr:rowOff>167640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161290</xdr:rowOff>
    </xdr:from>
    <xdr:ext cx="530225"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5529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52</xdr:row>
      <xdr:rowOff>40005</xdr:rowOff>
    </xdr:from>
    <xdr:to>
      <xdr:col>67</xdr:col>
      <xdr:colOff>101600</xdr:colOff>
      <xdr:row>52</xdr:row>
      <xdr:rowOff>142240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76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50</xdr:row>
      <xdr:rowOff>158750</xdr:rowOff>
    </xdr:from>
    <xdr:ext cx="530225" cy="25654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85445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171450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6216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139065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139065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139065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81915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4280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6075" cy="22225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2414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171450</xdr:colOff>
      <xdr:row>81</xdr:row>
      <xdr:rowOff>81915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645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43815</xdr:rowOff>
    </xdr:from>
    <xdr:to>
      <xdr:col>89</xdr:col>
      <xdr:colOff>171450</xdr:colOff>
      <xdr:row>79</xdr:row>
      <xdr:rowOff>43815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911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71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1533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17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717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139065</xdr:rowOff>
    </xdr:from>
    <xdr:to>
      <xdr:col>89</xdr:col>
      <xdr:colOff>171450</xdr:colOff>
      <xdr:row>74</xdr:row>
      <xdr:rowOff>139065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482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1495" cy="25590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100965</xdr:rowOff>
    </xdr:from>
    <xdr:to>
      <xdr:col>89</xdr:col>
      <xdr:colOff>171450</xdr:colOff>
      <xdr:row>72</xdr:row>
      <xdr:rowOff>100965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748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0370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62865</xdr:rowOff>
    </xdr:from>
    <xdr:to>
      <xdr:col>89</xdr:col>
      <xdr:colOff>171450</xdr:colOff>
      <xdr:row>70</xdr:row>
      <xdr:rowOff>62865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8014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717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1820" cy="25463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81915</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4280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118110</xdr:rowOff>
    </xdr:from>
    <xdr:to>
      <xdr:col>85</xdr:col>
      <xdr:colOff>126365</xdr:colOff>
      <xdr:row>79</xdr:row>
      <xdr:rowOff>43815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2436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48260</xdr:rowOff>
    </xdr:from>
    <xdr:ext cx="249555" cy="25654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63950" y="132956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43815</xdr:rowOff>
    </xdr:from>
    <xdr:to>
      <xdr:col>86</xdr:col>
      <xdr:colOff>25400</xdr:colOff>
      <xdr:row>79</xdr:row>
      <xdr:rowOff>43815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29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64135</xdr:rowOff>
    </xdr:from>
    <xdr:ext cx="534670" cy="25590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63950" y="11802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dr:col>85</xdr:col>
      <xdr:colOff>38100</xdr:colOff>
      <xdr:row>71</xdr:row>
      <xdr:rowOff>118110</xdr:rowOff>
    </xdr:from>
    <xdr:to>
      <xdr:col>86</xdr:col>
      <xdr:colOff>25400</xdr:colOff>
      <xdr:row>71</xdr:row>
      <xdr:rowOff>118110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2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23495</xdr:rowOff>
    </xdr:from>
    <xdr:to>
      <xdr:col>85</xdr:col>
      <xdr:colOff>127000</xdr:colOff>
      <xdr:row>79</xdr:row>
      <xdr:rowOff>40005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2708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50800</xdr:rowOff>
    </xdr:from>
    <xdr:ext cx="469900" cy="25717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63950" y="129628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26670</xdr:rowOff>
    </xdr:from>
    <xdr:to>
      <xdr:col>85</xdr:col>
      <xdr:colOff>171450</xdr:colOff>
      <xdr:row>78</xdr:row>
      <xdr:rowOff>128905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10640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15875</xdr:rowOff>
    </xdr:from>
    <xdr:to>
      <xdr:col>81</xdr:col>
      <xdr:colOff>50800</xdr:colOff>
      <xdr:row>79</xdr:row>
      <xdr:rowOff>23495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263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146050</xdr:rowOff>
    </xdr:from>
    <xdr:to>
      <xdr:col>81</xdr:col>
      <xdr:colOff>101600</xdr:colOff>
      <xdr:row>78</xdr:row>
      <xdr:rowOff>76200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05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93345</xdr:rowOff>
    </xdr:from>
    <xdr:ext cx="466090"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28377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151765</xdr:rowOff>
    </xdr:from>
    <xdr:to>
      <xdr:col>76</xdr:col>
      <xdr:colOff>114300</xdr:colOff>
      <xdr:row>79</xdr:row>
      <xdr:rowOff>15875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696950" y="13231495"/>
          <a:ext cx="8953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xdr:rowOff>
    </xdr:from>
    <xdr:to>
      <xdr:col>76</xdr:col>
      <xdr:colOff>165100</xdr:colOff>
      <xdr:row>78</xdr:row>
      <xdr:rowOff>118110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133985</xdr:rowOff>
    </xdr:from>
    <xdr:ext cx="466090" cy="25590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28784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151765</xdr:rowOff>
    </xdr:from>
    <xdr:to>
      <xdr:col>71</xdr:col>
      <xdr:colOff>171450</xdr:colOff>
      <xdr:row>79</xdr:row>
      <xdr:rowOff>30480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31495"/>
          <a:ext cx="8826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118745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134620</xdr:rowOff>
    </xdr:from>
    <xdr:ext cx="466090" cy="25590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287907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52070</xdr:rowOff>
    </xdr:from>
    <xdr:to>
      <xdr:col>67</xdr:col>
      <xdr:colOff>101600</xdr:colOff>
      <xdr:row>78</xdr:row>
      <xdr:rowOff>154305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1318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167640</xdr:rowOff>
    </xdr:from>
    <xdr:ext cx="466090" cy="25781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29120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79375</xdr:rowOff>
    </xdr:from>
    <xdr:ext cx="762000"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79375</xdr:rowOff>
    </xdr:from>
    <xdr:ext cx="761365"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79375</xdr:rowOff>
    </xdr:from>
    <xdr:ext cx="762000"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79375</xdr:rowOff>
    </xdr:from>
    <xdr:ext cx="762000"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0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79375</xdr:rowOff>
    </xdr:from>
    <xdr:ext cx="7613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161290</xdr:rowOff>
    </xdr:from>
    <xdr:to>
      <xdr:col>85</xdr:col>
      <xdr:colOff>171450</xdr:colOff>
      <xdr:row>79</xdr:row>
      <xdr:rowOff>91440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10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75565</xdr:rowOff>
    </xdr:from>
    <xdr:ext cx="378460" cy="25590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63950" y="131552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144145</xdr:rowOff>
    </xdr:from>
    <xdr:to>
      <xdr:col>81</xdr:col>
      <xdr:colOff>101600</xdr:colOff>
      <xdr:row>79</xdr:row>
      <xdr:rowOff>74295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66040</xdr:rowOff>
    </xdr:from>
    <xdr:ext cx="466090" cy="25400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350" y="1331341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135890</xdr:rowOff>
    </xdr:from>
    <xdr:to>
      <xdr:col>76</xdr:col>
      <xdr:colOff>165100</xdr:colOff>
      <xdr:row>79</xdr:row>
      <xdr:rowOff>66675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156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57150</xdr:rowOff>
    </xdr:from>
    <xdr:ext cx="466090"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350" y="133045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100330</xdr:rowOff>
    </xdr:from>
    <xdr:to>
      <xdr:col>72</xdr:col>
      <xdr:colOff>38100</xdr:colOff>
      <xdr:row>79</xdr:row>
      <xdr:rowOff>31115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8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22225</xdr:rowOff>
    </xdr:from>
    <xdr:ext cx="466090"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2695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151130</xdr:rowOff>
    </xdr:from>
    <xdr:to>
      <xdr:col>67</xdr:col>
      <xdr:colOff>101600</xdr:colOff>
      <xdr:row>79</xdr:row>
      <xdr:rowOff>80645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308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72390</xdr:rowOff>
    </xdr:from>
    <xdr:ext cx="378460" cy="25717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3197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171450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39744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56515</xdr:rowOff>
    </xdr:from>
    <xdr:to>
      <xdr:col>74</xdr:col>
      <xdr:colOff>0</xdr:colOff>
      <xdr:row>86</xdr:row>
      <xdr:rowOff>139065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139065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139065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6075" cy="22225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5942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4475" cy="25463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297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026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769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499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56083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235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82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0996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618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91820" cy="25463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125095</xdr:rowOff>
    </xdr:from>
    <xdr:to>
      <xdr:col>85</xdr:col>
      <xdr:colOff>126365</xdr:colOff>
      <xdr:row>98</xdr:row>
      <xdr:rowOff>135890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04886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139700</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6395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59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71755</xdr:rowOff>
    </xdr:from>
    <xdr:ext cx="598805" cy="25717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63950" y="148278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dr:col>85</xdr:col>
      <xdr:colOff>38100</xdr:colOff>
      <xdr:row>89</xdr:row>
      <xdr:rowOff>125095</xdr:rowOff>
    </xdr:from>
    <xdr:to>
      <xdr:col>86</xdr:col>
      <xdr:colOff>25400</xdr:colOff>
      <xdr:row>89</xdr:row>
      <xdr:rowOff>125095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04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26035</xdr:rowOff>
    </xdr:from>
    <xdr:to>
      <xdr:col>85</xdr:col>
      <xdr:colOff>127000</xdr:colOff>
      <xdr:row>96</xdr:row>
      <xdr:rowOff>16510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97088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57785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63950" y="15831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34925</xdr:rowOff>
    </xdr:from>
    <xdr:to>
      <xdr:col>85</xdr:col>
      <xdr:colOff>171450</xdr:colOff>
      <xdr:row>95</xdr:row>
      <xdr:rowOff>136525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59797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26035</xdr:rowOff>
    </xdr:from>
    <xdr:to>
      <xdr:col>81</xdr:col>
      <xdr:colOff>50800</xdr:colOff>
      <xdr:row>96</xdr:row>
      <xdr:rowOff>120650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9708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127635</xdr:rowOff>
    </xdr:from>
    <xdr:ext cx="53022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072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120650</xdr:rowOff>
    </xdr:from>
    <xdr:to>
      <xdr:col>76</xdr:col>
      <xdr:colOff>114300</xdr:colOff>
      <xdr:row>97</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696950" y="16236950"/>
          <a:ext cx="8953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164465</xdr:rowOff>
    </xdr:from>
    <xdr:to>
      <xdr:col>76</xdr:col>
      <xdr:colOff>165100</xdr:colOff>
      <xdr:row>96</xdr:row>
      <xdr:rowOff>94615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111125</xdr:rowOff>
    </xdr:from>
    <xdr:ext cx="530860" cy="25463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58845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25400</xdr:rowOff>
    </xdr:from>
    <xdr:to>
      <xdr:col>71</xdr:col>
      <xdr:colOff>171450</xdr:colOff>
      <xdr:row>97</xdr:row>
      <xdr:rowOff>106680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13150"/>
          <a:ext cx="8826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169545</xdr:rowOff>
    </xdr:from>
    <xdr:to>
      <xdr:col>72</xdr:col>
      <xdr:colOff>38100</xdr:colOff>
      <xdr:row>96</xdr:row>
      <xdr:rowOff>99695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1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116205</xdr:rowOff>
    </xdr:from>
    <xdr:ext cx="53022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5889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3810</xdr:rowOff>
    </xdr:from>
    <xdr:to>
      <xdr:col>67</xdr:col>
      <xdr:colOff>101600</xdr:colOff>
      <xdr:row>96</xdr:row>
      <xdr:rowOff>105410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121920</xdr:rowOff>
    </xdr:from>
    <xdr:ext cx="530225" cy="25463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5895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137160</xdr:rowOff>
    </xdr:from>
    <xdr:to>
      <xdr:col>85</xdr:col>
      <xdr:colOff>171450</xdr:colOff>
      <xdr:row>96</xdr:row>
      <xdr:rowOff>67310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82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115570</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63950" y="1606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146685</xdr:rowOff>
    </xdr:from>
    <xdr:to>
      <xdr:col>81</xdr:col>
      <xdr:colOff>101600</xdr:colOff>
      <xdr:row>95</xdr:row>
      <xdr:rowOff>76835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93345</xdr:rowOff>
    </xdr:from>
    <xdr:ext cx="53022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5695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69850</xdr:rowOff>
    </xdr:from>
    <xdr:to>
      <xdr:col>76</xdr:col>
      <xdr:colOff>165100</xdr:colOff>
      <xdr:row>97</xdr:row>
      <xdr:rowOff>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162560</xdr:rowOff>
    </xdr:from>
    <xdr:ext cx="53086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278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146050</xdr:rowOff>
    </xdr:from>
    <xdr:to>
      <xdr:col>72</xdr:col>
      <xdr:colOff>38100</xdr:colOff>
      <xdr:row>97</xdr:row>
      <xdr:rowOff>76200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67310</xdr:rowOff>
    </xdr:from>
    <xdr:ext cx="53022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355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55880</xdr:rowOff>
    </xdr:from>
    <xdr:to>
      <xdr:col>67</xdr:col>
      <xdr:colOff>101600</xdr:colOff>
      <xdr:row>97</xdr:row>
      <xdr:rowOff>157480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148590</xdr:rowOff>
    </xdr:from>
    <xdr:ext cx="53022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43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139065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139065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139065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5440" cy="22225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139065</xdr:rowOff>
    </xdr:from>
    <xdr:to>
      <xdr:col>120</xdr:col>
      <xdr:colOff>114300</xdr:colOff>
      <xdr:row>38</xdr:row>
      <xdr:rowOff>139065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13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4475" cy="25590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3741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063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53975</xdr:rowOff>
    </xdr:from>
    <xdr:ext cx="531495" cy="25463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59251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81915</xdr:rowOff>
    </xdr:from>
    <xdr:to>
      <xdr:col>120</xdr:col>
      <xdr:colOff>114300</xdr:colOff>
      <xdr:row>33</xdr:row>
      <xdr:rowOff>81915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617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111125</xdr:rowOff>
    </xdr:from>
    <xdr:ext cx="531495" cy="2546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4794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139065</xdr:rowOff>
    </xdr:from>
    <xdr:to>
      <xdr:col>120</xdr:col>
      <xdr:colOff>114300</xdr:colOff>
      <xdr:row>30</xdr:row>
      <xdr:rowOff>139065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72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590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03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1495" cy="25463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104140</xdr:rowOff>
    </xdr:from>
    <xdr:to>
      <xdr:col>116</xdr:col>
      <xdr:colOff>62865</xdr:colOff>
      <xdr:row>38</xdr:row>
      <xdr:rowOff>139065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4790"/>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167640</xdr:rowOff>
    </xdr:from>
    <xdr:ext cx="249555" cy="25781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417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139065</xdr:rowOff>
    </xdr:from>
    <xdr:to>
      <xdr:col>116</xdr:col>
      <xdr:colOff>152400</xdr:colOff>
      <xdr:row>38</xdr:row>
      <xdr:rowOff>139065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1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50800</xdr:rowOff>
    </xdr:from>
    <xdr:ext cx="534670" cy="25717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83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dr:col>115</xdr:col>
      <xdr:colOff>165100</xdr:colOff>
      <xdr:row>31</xdr:row>
      <xdr:rowOff>104140</xdr:rowOff>
    </xdr:from>
    <xdr:to>
      <xdr:col>116</xdr:col>
      <xdr:colOff>152400</xdr:colOff>
      <xdr:row>31</xdr:row>
      <xdr:rowOff>104140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139065</xdr:rowOff>
    </xdr:from>
    <xdr:to>
      <xdr:col>116</xdr:col>
      <xdr:colOff>63500</xdr:colOff>
      <xdr:row>38</xdr:row>
      <xdr:rowOff>139065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16950" y="651319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87630</xdr:rowOff>
    </xdr:from>
    <xdr:ext cx="378460" cy="25400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29412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139065</xdr:rowOff>
    </xdr:from>
    <xdr:to>
      <xdr:col>111</xdr:col>
      <xdr:colOff>171450</xdr:colOff>
      <xdr:row>38</xdr:row>
      <xdr:rowOff>139065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1319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67310</xdr:rowOff>
    </xdr:from>
    <xdr:to>
      <xdr:col>112</xdr:col>
      <xdr:colOff>38100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41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13970</xdr:rowOff>
    </xdr:from>
    <xdr:ext cx="378460" cy="25717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26450" y="62204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139065</xdr:rowOff>
    </xdr:from>
    <xdr:to>
      <xdr:col>107</xdr:col>
      <xdr:colOff>50800</xdr:colOff>
      <xdr:row>38</xdr:row>
      <xdr:rowOff>139065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13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25400</xdr:rowOff>
    </xdr:from>
    <xdr:ext cx="37846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231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139065</xdr:rowOff>
    </xdr:from>
    <xdr:to>
      <xdr:col>102</xdr:col>
      <xdr:colOff>114300</xdr:colOff>
      <xdr:row>38</xdr:row>
      <xdr:rowOff>139065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49950" y="651319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12065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5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28575</xdr:rowOff>
    </xdr:from>
    <xdr:ext cx="378460" cy="25400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235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58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3055" cy="25400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455" y="6237605"/>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79375</xdr:rowOff>
    </xdr:from>
    <xdr:ext cx="76200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2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1365" cy="2584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84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79375</xdr:rowOff>
    </xdr:from>
    <xdr:ext cx="762000" cy="2584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59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18415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43180</xdr:rowOff>
    </xdr:from>
    <xdr:ext cx="249555" cy="25590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17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18415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654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18415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654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18415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7015" cy="25654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11950" y="655193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18415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654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139065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139065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139065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5440" cy="22225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139065</xdr:rowOff>
    </xdr:from>
    <xdr:to>
      <xdr:col>120</xdr:col>
      <xdr:colOff>114300</xdr:colOff>
      <xdr:row>54</xdr:row>
      <xdr:rowOff>139065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4475" cy="25590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05637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4475" cy="25463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79368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139065</xdr:rowOff>
    </xdr:from>
    <xdr:to>
      <xdr:col>116</xdr:col>
      <xdr:colOff>62865</xdr:colOff>
      <xdr:row>54</xdr:row>
      <xdr:rowOff>139065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654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654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139065</xdr:rowOff>
    </xdr:from>
    <xdr:to>
      <xdr:col>116</xdr:col>
      <xdr:colOff>63500</xdr:colOff>
      <xdr:row>54</xdr:row>
      <xdr:rowOff>139065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16950" y="919543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654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123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139065</xdr:rowOff>
    </xdr:from>
    <xdr:to>
      <xdr:col>111</xdr:col>
      <xdr:colOff>171450</xdr:colOff>
      <xdr:row>54</xdr:row>
      <xdr:rowOff>139065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19543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654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139065</xdr:rowOff>
    </xdr:from>
    <xdr:to>
      <xdr:col>107</xdr:col>
      <xdr:colOff>50800</xdr:colOff>
      <xdr:row>54</xdr:row>
      <xdr:rowOff>139065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195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654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139065</xdr:rowOff>
    </xdr:from>
    <xdr:to>
      <xdr:col>102</xdr:col>
      <xdr:colOff>114300</xdr:colOff>
      <xdr:row>54</xdr:row>
      <xdr:rowOff>139065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49950" y="91954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7015" cy="25654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11950" y="923417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654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84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79375</xdr:rowOff>
    </xdr:from>
    <xdr:ext cx="762000"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2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1365" cy="2584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84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79375</xdr:rowOff>
    </xdr:from>
    <xdr:ext cx="762000" cy="2584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59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717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7015"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11950" y="89242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717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類似団体内平均値を上回っている項目は①総務費②消防費の２項目で、分析は下記の通り。</a:t>
          </a:r>
        </a:p>
        <a:p>
          <a:r>
            <a:rPr kumimoji="1" lang="ja-JP" altLang="en-US" sz="1300">
              <a:latin typeface="ＭＳ Ｐゴシック"/>
              <a:ea typeface="ＭＳ Ｐゴシック"/>
            </a:rPr>
            <a:t>①令和４年度に完了した複合公共施設の建設工事進捗及び減債基金への積立てによる増額のため、一時的な増嵩と見込んでいる。</a:t>
          </a:r>
        </a:p>
        <a:p>
          <a:r>
            <a:rPr kumimoji="1" lang="ja-JP" altLang="en-US" sz="1300">
              <a:latin typeface="ＭＳ Ｐゴシック"/>
              <a:ea typeface="ＭＳ Ｐゴシック"/>
            </a:rPr>
            <a:t>②一部事務組合で消防業務を実施している。常備・非常備ともに車両や施設の老朽化が進んでおり、計画に基づき順次更新していくため、今後も高い数値で推移することが見込まれる。</a:t>
          </a:r>
        </a:p>
        <a:p>
          <a:r>
            <a:rPr kumimoji="1" lang="ja-JP" altLang="en-US" sz="1300">
              <a:latin typeface="ＭＳ Ｐゴシック"/>
              <a:ea typeface="ＭＳ Ｐゴシック"/>
            </a:rPr>
            <a:t>　　また、市の一般会計において実施する防災行政無線更新事業の進捗により、令和５年度から令和６年度にかけて類似団体内平均値を大きく上回る可能性がある。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　財政調整基金残高は、積立額約９億２千万円に対し取崩額８億円となり、約１億２千万円の増額となった。</a:t>
          </a:r>
        </a:p>
        <a:p>
          <a:r>
            <a:rPr kumimoji="1" lang="ja-JP" altLang="en-US" sz="1250">
              <a:latin typeface="ＭＳ ゴシック"/>
              <a:ea typeface="ＭＳ ゴシック"/>
            </a:rPr>
            <a:t>　実質収支額は歳入歳出差引が約１億１千万円減、翌年度に繰越すべき財源が約８千万円減となったことで、約３千万円減額となった。</a:t>
          </a:r>
        </a:p>
        <a:p>
          <a:r>
            <a:rPr kumimoji="1" lang="ja-JP" altLang="en-US" sz="1250">
              <a:latin typeface="ＭＳ ゴシック"/>
              <a:ea typeface="ＭＳ ゴシック"/>
            </a:rPr>
            <a:t>　実質単年度収支については、約１０億５千万円の繰上償還を実施した令和３年度と比較すると大きく減少し、再びマイナスに転じた。</a:t>
          </a:r>
        </a:p>
        <a:p>
          <a:r>
            <a:rPr kumimoji="1" lang="ja-JP" altLang="en-US" sz="1250">
              <a:latin typeface="ＭＳ ゴシック"/>
              <a:ea typeface="ＭＳ ゴシック"/>
            </a:rPr>
            <a:t>　今後も財政調整基金を取崩しながらの財政運営が予想されるため、数値が急激に悪化しないよう注視していく。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1029335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922655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令和４年度決算においても、全会計で赤字は発生せず、連結実質赤字比率は算出されなかった。</a:t>
          </a:r>
        </a:p>
        <a:p>
          <a:r>
            <a:rPr kumimoji="1" lang="ja-JP" altLang="en-US" sz="1400">
              <a:latin typeface="ＭＳ ゴシック"/>
              <a:ea typeface="ＭＳ ゴシック"/>
            </a:rPr>
            <a:t>　しかし、高齢化の影響や大型建設事業の実施などにより、今後歳出及び一般会計からの繰入金増加が見込まれる会計もあることから、事業内容の精査を推進し、引き続き健全な財政運営に努めていく。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正の要因として、病院事業債管理特別会計設置に伴う病院事業債償還金の増や、旧合併特例事業債や臨時財政対策債等の『元利償還金』の増加が挙げられる。</a:t>
          </a:r>
        </a:p>
        <a:p>
          <a:r>
            <a:rPr kumimoji="1" lang="ja-JP" altLang="en-US" sz="1200">
              <a:latin typeface="ＭＳ ゴシック"/>
              <a:ea typeface="ＭＳ ゴシック"/>
            </a:rPr>
            <a:t>　負の要因として、香取おみがわ医療センターからの元利収入の増や、災害復旧費等に係る基準財政需要額の増による『算入公債費等』の増加等もあったが、正の要因がそれらを上回り、前年度数値から大きく増加した。</a:t>
          </a:r>
        </a:p>
        <a:p>
          <a:r>
            <a:rPr kumimoji="1" lang="ja-JP" altLang="en-US" sz="1200">
              <a:latin typeface="ＭＳ ゴシック"/>
              <a:ea typeface="ＭＳ ゴシック"/>
            </a:rPr>
            <a:t>　旧合併特例事業債を活用した大型建設事業の元金償還開始や令和４年度から活用可能となった過疎対策事業債の借入などにより、今後も『元利償還金』の増加が見込まれるため、実施事業の精査や繰上償還の検討等を通し、実質公債費比率が適正な範囲で推移す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810" y="12630785"/>
          <a:ext cx="42487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満期一括償還地方債の発行は行っていない。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は、香取おみがわ医療センターの独立行政法人化に伴う病院事業債管理特別会計の設置等により、『一般会計等に係る地方債の現在高』が大きく増加した。一方、病院事業会計の廃止による減等により、『公営企業債等繰入見込額』が大きく減少した。</a:t>
          </a:r>
        </a:p>
        <a:p>
          <a:r>
            <a:rPr kumimoji="1" lang="ja-JP" altLang="en-US" sz="1400">
              <a:latin typeface="ＭＳ ゴシック"/>
              <a:ea typeface="ＭＳ ゴシック"/>
            </a:rPr>
            <a:t>　充当可能財源等においては、減債基金へ約１０億円の積立てを実施したことにより『充当可能基金』が大きく増加した。</a:t>
          </a:r>
        </a:p>
        <a:p>
          <a:r>
            <a:rPr kumimoji="1" lang="ja-JP" altLang="en-US" sz="1400">
              <a:latin typeface="ＭＳ ゴシック"/>
              <a:ea typeface="ＭＳ ゴシック"/>
            </a:rPr>
            <a:t>　今後は旧合併特例事業債や過疎対策事業債を活用した大型建設事業、一部事務組合の大型建設事業が予定されており、地方債現在高等の増加が見込まれるため、繰上償還を検討するなど、将来世代の負担を軽減できるよう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千葉県香取市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後年度の公債費増嵩を考慮し、歳計剰余金処分により減債基金へ積立てを行ったことや財政調整基金の積立額が取崩額を上回ったこと等により、全体では約1,158百万円の増となった。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予算編成上、基金を取崩す形となるのはやむを得ないが、特に財政調整基金について、予算ベースでは必要最小限の計上に留めるよう、決算ベースでは残高減少とならないよう繰入額に留意する。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減債基金については、公債費のピークと見込まれる令和９年度前後を見据え、今後も剰余金等による積立てを検討する。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公共施設整備基金については、施設の整備だけでなく、統廃合等により不要となった公共施設の除却の財源としても活用を見込み、留保財源の状況に応じ適宜積立てを検討する。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①地域振興基金：市民の連帯感の醸成や地域振興に資する施策推進のため、運用益をそれらの事業に充当する。</a:t>
          </a:r>
        </a:p>
        <a:p>
          <a:r>
            <a:rPr kumimoji="1" lang="ja-JP" altLang="en-US" sz="1300">
              <a:solidFill>
                <a:schemeClr val="dk1"/>
              </a:solidFill>
              <a:effectLst/>
              <a:latin typeface="ＭＳ ゴシック"/>
              <a:ea typeface="ＭＳ ゴシック"/>
              <a:cs typeface="+mn-cs"/>
            </a:rPr>
            <a:t>②公共施設整備基金：公共施設の整備等に関する事業に充当する。</a:t>
          </a:r>
        </a:p>
        <a:p>
          <a:r>
            <a:rPr kumimoji="1" lang="ja-JP" altLang="en-US" sz="1300">
              <a:solidFill>
                <a:schemeClr val="dk1"/>
              </a:solidFill>
              <a:effectLst/>
              <a:latin typeface="ＭＳ ゴシック"/>
              <a:ea typeface="ＭＳ ゴシック"/>
              <a:cs typeface="+mn-cs"/>
            </a:rPr>
            <a:t>③ふるさと香取応援基金：寄附者の意向に寄添い、個性豊かな活力あるふるさとづくりに資する各種事業に充当する。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①運用益のみ事業充当しているため増減は発生しない。</a:t>
          </a:r>
        </a:p>
        <a:p>
          <a:r>
            <a:rPr kumimoji="1" lang="ja-JP" altLang="en-US" sz="1300">
              <a:solidFill>
                <a:schemeClr val="dk1"/>
              </a:solidFill>
              <a:effectLst/>
              <a:latin typeface="ＭＳ ゴシック"/>
              <a:ea typeface="ＭＳ ゴシック"/>
              <a:cs typeface="+mn-cs"/>
            </a:rPr>
            <a:t>②香取おみがわ医療センターの整備に充当したため、残高は約176百万円の減となった。</a:t>
          </a:r>
        </a:p>
        <a:p>
          <a:r>
            <a:rPr kumimoji="1" lang="ja-JP" altLang="en-US" sz="1300">
              <a:solidFill>
                <a:schemeClr val="dk1"/>
              </a:solidFill>
              <a:effectLst/>
              <a:latin typeface="ＭＳ ゴシック"/>
              <a:ea typeface="ＭＳ ゴシック"/>
              <a:cs typeface="+mn-cs"/>
            </a:rPr>
            <a:t>③ふるさと香取応援寄附金事業が好調なため、約194百万円の増となった。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①引き続き有利な運用に努め、地域振興施策の継続・拡充を目指す。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②老朽化した公共施設が一層増加していく中で、長寿命化改修の財源のみならず、施設の統廃合等により役目を終えた施設の解体にも活用できるよう、適宜積増しを検討する。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③今後の寄附額の動向を注視しながら、充当すべき事業を精査し有効活用を図っていく。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コロナ禍における事業中止等による積立て(歳計剰余金処分)や、財源不足見込額の減に伴う取崩額の減により、約116百万円の増となった。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の増加やコロナ禍における事業中止による不用額の発生等により、令和４年度は基金残高が維持された。しかし、令和５年度には新型コロナウイルス感染症が５類移行となり、後年度には人口減少による税収減や老朽化する公共施設の経費増嵩が確実に見込まれており、加えて令和元年台風のような災害にも備える必要があることから、標準財政規模の一定割合の残高を維持でき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歳計剰余金処分によるによる増加。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利率の高い既発債の繰上償還や、ピークと見込まれる令和９年度前後の公債費平準化の財源等、有効な活用方法を検討する。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E27A32-A528-4C09-9617-AF0DCA152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F3174D3-46EE-4F77-B228-F351233F5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FA49CDED-8B98-4CBB-8EEF-CFD5753CB8CA}"/>
            </a:ext>
          </a:extLst>
        </xdr:cNvPr>
        <xdr:cNvSpPr/>
      </xdr:nvSpPr>
      <xdr:spPr>
        <a:xfrm>
          <a:off x="355600" y="64135"/>
          <a:ext cx="1113980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7514BEC6-6FE6-4B13-9926-828C325E19B2}"/>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9AD32ACA-6C15-4226-9529-F0B05F3B6046}"/>
            </a:ext>
          </a:extLst>
        </xdr:cNvPr>
        <xdr:cNvSpPr/>
      </xdr:nvSpPr>
      <xdr:spPr>
        <a:xfrm>
          <a:off x="15015845" y="215265"/>
          <a:ext cx="3451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3C500879-A83D-46C4-8E30-5C0356A35358}"/>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9A26577-8384-40C9-A62C-D4A9F769F18A}"/>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E6E15853-B016-426D-B45E-F382677A4C14}"/>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2E08B7AC-295C-4EDE-A3BE-040617C3E5D8}"/>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72A12D2-83FE-4AB6-B48F-93085D9ED07D}"/>
            </a:ext>
          </a:extLst>
        </xdr:cNvPr>
        <xdr:cNvSpPr/>
      </xdr:nvSpPr>
      <xdr:spPr>
        <a:xfrm>
          <a:off x="436880" y="883920"/>
          <a:ext cx="887920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266870-FBBD-4244-98D4-01477EA66139}"/>
            </a:ext>
          </a:extLst>
        </xdr:cNvPr>
        <xdr:cNvSpPr/>
      </xdr:nvSpPr>
      <xdr:spPr>
        <a:xfrm>
          <a:off x="558165" y="915670"/>
          <a:ext cx="1214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79132A1-2402-4A3F-AE91-C7D8758C9EBE}"/>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1F6952-4589-415B-B791-630476101EB1}"/>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549D9A-D4B7-4847-8ECA-8C0D687E4688}"/>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4B6EE1-10EE-4E67-9BC4-D5BAD429AF8B}"/>
            </a:ext>
          </a:extLst>
        </xdr:cNvPr>
        <xdr:cNvSpPr/>
      </xdr:nvSpPr>
      <xdr:spPr>
        <a:xfrm>
          <a:off x="6026785" y="93472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AA6B9D-D7C9-4B2D-B792-19298F9ED7A8}"/>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B44351C-7BB0-47BD-9F5B-C357067E8D72}"/>
            </a:ext>
          </a:extLst>
        </xdr:cNvPr>
        <xdr:cNvSpPr/>
      </xdr:nvSpPr>
      <xdr:spPr>
        <a:xfrm>
          <a:off x="4246245" y="169354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A3B1192-8EB7-4201-B361-57993AEA53C4}"/>
            </a:ext>
          </a:extLst>
        </xdr:cNvPr>
        <xdr:cNvSpPr/>
      </xdr:nvSpPr>
      <xdr:spPr>
        <a:xfrm>
          <a:off x="6090285" y="169354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290A34-498F-459E-A1F6-7D4459A3DD86}"/>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D49739-07F1-4F0F-81E8-92DC6BAD4265}"/>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2AC7D8-52C3-4582-AECA-3E2D33016559}"/>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ECE1ECF-C127-4ABB-AECD-472D48C96DAD}"/>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1646E746-7A24-4A3E-A640-3CFD534D14D8}"/>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750B5C48-D2F7-4E78-AB55-5682E18B77D0}"/>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F67732-4C29-4832-85A2-C51C3B30623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CAB0010-2A5B-4E4E-87E9-BB8A324946CE}"/>
            </a:ext>
          </a:extLst>
        </xdr:cNvPr>
        <xdr:cNvCxnSpPr/>
      </xdr:nvCxnSpPr>
      <xdr:spPr>
        <a:xfrm>
          <a:off x="9923780" y="15455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6BD6232F-E7EC-497F-B7F4-8D54A90587CA}"/>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31193F-53D8-4458-8635-4544D23FB583}"/>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156E4E-696A-4C17-8DA0-62969FA761B9}"/>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F6EC4A66-F41E-4AB6-8CFE-D45685C63F88}"/>
            </a:ext>
          </a:extLst>
        </xdr:cNvPr>
        <xdr:cNvSpPr txBox="1"/>
      </xdr:nvSpPr>
      <xdr:spPr>
        <a:xfrm>
          <a:off x="419100" y="272478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E766D78D-C771-4CB2-802C-4E2E30675CB4}"/>
            </a:ext>
          </a:extLst>
        </xdr:cNvPr>
        <xdr:cNvSpPr txBox="1"/>
      </xdr:nvSpPr>
      <xdr:spPr>
        <a:xfrm>
          <a:off x="419100" y="29622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296E8105-E817-4785-A302-5ABB7E87D898}"/>
            </a:ext>
          </a:extLst>
        </xdr:cNvPr>
        <xdr:cNvSpPr txBox="1"/>
      </xdr:nvSpPr>
      <xdr:spPr>
        <a:xfrm>
          <a:off x="419100" y="319595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AB3D041B-A73D-4159-9DE4-625603C9A99D}"/>
            </a:ext>
          </a:extLst>
        </xdr:cNvPr>
        <xdr:cNvSpPr txBox="1"/>
      </xdr:nvSpPr>
      <xdr:spPr>
        <a:xfrm>
          <a:off x="419100" y="343344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119BFFAD-0415-4C6B-B244-13A2E97C6797}"/>
            </a:ext>
          </a:extLst>
        </xdr:cNvPr>
        <xdr:cNvSpPr txBox="1"/>
      </xdr:nvSpPr>
      <xdr:spPr>
        <a:xfrm>
          <a:off x="419100" y="367157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4EE6C09B-94B8-4D11-823B-8F42182C9AAA}"/>
            </a:ext>
          </a:extLst>
        </xdr:cNvPr>
        <xdr:cNvSpPr/>
      </xdr:nvSpPr>
      <xdr:spPr>
        <a:xfrm>
          <a:off x="1127125" y="4180205"/>
          <a:ext cx="37388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4C1D0E5-AE64-4F9C-A582-A7A4A8C4B872}"/>
            </a:ext>
          </a:extLst>
        </xdr:cNvPr>
        <xdr:cNvSpPr/>
      </xdr:nvSpPr>
      <xdr:spPr>
        <a:xfrm>
          <a:off x="1774825" y="453898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402814A3-D0C4-4CC7-A7BF-8D1D21D08929}"/>
            </a:ext>
          </a:extLst>
        </xdr:cNvPr>
        <xdr:cNvSpPr/>
      </xdr:nvSpPr>
      <xdr:spPr>
        <a:xfrm>
          <a:off x="3387090" y="452247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E4758A4-DF94-4B01-96B8-D5B9BADB0FC4}"/>
            </a:ext>
          </a:extLst>
        </xdr:cNvPr>
        <xdr:cNvSpPr/>
      </xdr:nvSpPr>
      <xdr:spPr>
        <a:xfrm>
          <a:off x="48152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DB9E554-0447-4C3D-8DCE-2B6430B3E5AE}"/>
            </a:ext>
          </a:extLst>
        </xdr:cNvPr>
        <xdr:cNvSpPr/>
      </xdr:nvSpPr>
      <xdr:spPr>
        <a:xfrm>
          <a:off x="48152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450F89-9BF6-4817-9D8C-BC43C167745C}"/>
            </a:ext>
          </a:extLst>
        </xdr:cNvPr>
        <xdr:cNvSpPr/>
      </xdr:nvSpPr>
      <xdr:spPr>
        <a:xfrm>
          <a:off x="615632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889CEF-01A1-442D-8DDD-807EEF255AF7}"/>
            </a:ext>
          </a:extLst>
        </xdr:cNvPr>
        <xdr:cNvSpPr/>
      </xdr:nvSpPr>
      <xdr:spPr>
        <a:xfrm>
          <a:off x="615632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607C6B-D65D-488A-8B0E-FE810A958B6D}"/>
            </a:ext>
          </a:extLst>
        </xdr:cNvPr>
        <xdr:cNvSpPr/>
      </xdr:nvSpPr>
      <xdr:spPr>
        <a:xfrm>
          <a:off x="762444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F100A8-32E4-450C-A972-A8E349EB05D7}"/>
            </a:ext>
          </a:extLst>
        </xdr:cNvPr>
        <xdr:cNvSpPr/>
      </xdr:nvSpPr>
      <xdr:spPr>
        <a:xfrm>
          <a:off x="762444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5D84ACA-CB2A-48EC-A38A-09117DEC8942}"/>
            </a:ext>
          </a:extLst>
        </xdr:cNvPr>
        <xdr:cNvSpPr/>
      </xdr:nvSpPr>
      <xdr:spPr>
        <a:xfrm>
          <a:off x="1127125" y="485965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7D2E53-A9B9-4C7D-A84F-6ADB2F33A99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C8B6681-F4D0-4BB6-BFE2-7E4BB5CB9161}"/>
            </a:ext>
          </a:extLst>
        </xdr:cNvPr>
        <xdr:cNvSpPr/>
      </xdr:nvSpPr>
      <xdr:spPr>
        <a:xfrm>
          <a:off x="510984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4576CEE-5ADF-4B77-AF7C-0D4D1E7A2C3D}"/>
            </a:ext>
          </a:extLst>
        </xdr:cNvPr>
        <xdr:cNvSpPr txBox="1"/>
      </xdr:nvSpPr>
      <xdr:spPr>
        <a:xfrm>
          <a:off x="516318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chemeClr val="accent2">
                  <a:lumMod val="50000"/>
                </a:schemeClr>
              </a:solidFill>
              <a:latin typeface="ＭＳ Ｐゴシック"/>
              <a:ea typeface="ＭＳ Ｐゴシック"/>
            </a:rPr>
            <a:t>類似団体、全国平均及び千葉県の平均と比べると比率は低くなっており、本庁舎など平成に入ってから建設された施設や令和４年度に新設した複合公共施設といった比較的新しい施設が数値低下に寄与している。</a:t>
          </a:r>
        </a:p>
        <a:p>
          <a:r>
            <a:rPr kumimoji="1" lang="ja-JP" altLang="en-US" sz="1100">
              <a:solidFill>
                <a:schemeClr val="accent2">
                  <a:lumMod val="50000"/>
                </a:schemeClr>
              </a:solidFill>
              <a:latin typeface="ＭＳ Ｐゴシック"/>
              <a:ea typeface="ＭＳ Ｐゴシック"/>
            </a:rPr>
            <a:t>　しかし財政状況は今後ますます厳しくなることが予想されるため、公共施設整備基金等を活用し、長期的な観点から施設維持を図っていく必要がある。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16E5A62-CC09-4710-BA47-29EC43EDF040}"/>
            </a:ext>
          </a:extLst>
        </xdr:cNvPr>
        <xdr:cNvSpPr txBox="1"/>
      </xdr:nvSpPr>
      <xdr:spPr>
        <a:xfrm>
          <a:off x="110426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5C60E2-55B1-4849-B5F5-50A52881D13B}"/>
            </a:ext>
          </a:extLst>
        </xdr:cNvPr>
        <xdr:cNvCxnSpPr/>
      </xdr:nvCxnSpPr>
      <xdr:spPr>
        <a:xfrm>
          <a:off x="1127125" y="69729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1" name="テキスト ボックス 50">
          <a:extLst>
            <a:ext uri="{FF2B5EF4-FFF2-40B4-BE49-F238E27FC236}">
              <a16:creationId xmlns:a16="http://schemas.microsoft.com/office/drawing/2014/main" id="{32B6C11B-0699-4918-A78E-72CA5FC5149A}"/>
            </a:ext>
          </a:extLst>
        </xdr:cNvPr>
        <xdr:cNvSpPr txBox="1"/>
      </xdr:nvSpPr>
      <xdr:spPr>
        <a:xfrm>
          <a:off x="772795" y="687959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AFB6ADD7-1042-4ED2-8E2C-878BD230EA49}"/>
            </a:ext>
          </a:extLst>
        </xdr:cNvPr>
        <xdr:cNvCxnSpPr/>
      </xdr:nvCxnSpPr>
      <xdr:spPr>
        <a:xfrm>
          <a:off x="1127125" y="662051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53" name="テキスト ボックス 52">
          <a:extLst>
            <a:ext uri="{FF2B5EF4-FFF2-40B4-BE49-F238E27FC236}">
              <a16:creationId xmlns:a16="http://schemas.microsoft.com/office/drawing/2014/main" id="{4D0FDA62-6A27-41B0-8F53-1870CBEC8E4F}"/>
            </a:ext>
          </a:extLst>
        </xdr:cNvPr>
        <xdr:cNvSpPr txBox="1"/>
      </xdr:nvSpPr>
      <xdr:spPr>
        <a:xfrm>
          <a:off x="772795" y="65271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E17BD848-B881-4376-88E2-EB571FF9C39B}"/>
            </a:ext>
          </a:extLst>
        </xdr:cNvPr>
        <xdr:cNvCxnSpPr/>
      </xdr:nvCxnSpPr>
      <xdr:spPr>
        <a:xfrm>
          <a:off x="1127125" y="626872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BCB0ECAA-E4A6-4F28-B033-AF0564B1FAFC}"/>
            </a:ext>
          </a:extLst>
        </xdr:cNvPr>
        <xdr:cNvSpPr txBox="1"/>
      </xdr:nvSpPr>
      <xdr:spPr>
        <a:xfrm>
          <a:off x="772795" y="61747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59F4950-D5DD-4C30-8201-0E57890F0767}"/>
            </a:ext>
          </a:extLst>
        </xdr:cNvPr>
        <xdr:cNvCxnSpPr/>
      </xdr:nvCxnSpPr>
      <xdr:spPr>
        <a:xfrm>
          <a:off x="1127125" y="59162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4AD5F21C-5CD7-43D5-A302-ACF1EA5F3DD3}"/>
            </a:ext>
          </a:extLst>
        </xdr:cNvPr>
        <xdr:cNvSpPr txBox="1"/>
      </xdr:nvSpPr>
      <xdr:spPr>
        <a:xfrm>
          <a:off x="772795" y="582231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5E1227B2-8469-49A0-A642-F3FC56EF981A}"/>
            </a:ext>
          </a:extLst>
        </xdr:cNvPr>
        <xdr:cNvCxnSpPr/>
      </xdr:nvCxnSpPr>
      <xdr:spPr>
        <a:xfrm>
          <a:off x="1127125" y="55638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3CC51DC7-D1A0-4712-80AC-C4DCE0E1C9B5}"/>
            </a:ext>
          </a:extLst>
        </xdr:cNvPr>
        <xdr:cNvSpPr txBox="1"/>
      </xdr:nvSpPr>
      <xdr:spPr>
        <a:xfrm>
          <a:off x="772795" y="54705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65587F1B-22D2-43A6-8D43-2BFB21DE4636}"/>
            </a:ext>
          </a:extLst>
        </xdr:cNvPr>
        <xdr:cNvCxnSpPr/>
      </xdr:nvCxnSpPr>
      <xdr:spPr>
        <a:xfrm>
          <a:off x="1127125" y="52120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27B86270-6198-4741-9D54-5F304C6F5F08}"/>
            </a:ext>
          </a:extLst>
        </xdr:cNvPr>
        <xdr:cNvSpPr txBox="1"/>
      </xdr:nvSpPr>
      <xdr:spPr>
        <a:xfrm>
          <a:off x="772795" y="51219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0E12994-F24D-4714-AA4C-58476EC69E25}"/>
            </a:ext>
          </a:extLst>
        </xdr:cNvPr>
        <xdr:cNvCxnSpPr/>
      </xdr:nvCxnSpPr>
      <xdr:spPr>
        <a:xfrm>
          <a:off x="1127125" y="48596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3" name="テキスト ボックス 62">
          <a:extLst>
            <a:ext uri="{FF2B5EF4-FFF2-40B4-BE49-F238E27FC236}">
              <a16:creationId xmlns:a16="http://schemas.microsoft.com/office/drawing/2014/main" id="{39C8E9E1-83DE-4303-8E52-FF97D9DFC579}"/>
            </a:ext>
          </a:extLst>
        </xdr:cNvPr>
        <xdr:cNvSpPr txBox="1"/>
      </xdr:nvSpPr>
      <xdr:spPr>
        <a:xfrm>
          <a:off x="772795" y="476948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0748111-A873-4028-B597-1EFC8E1FB57E}"/>
            </a:ext>
          </a:extLst>
        </xdr:cNvPr>
        <xdr:cNvSpPr/>
      </xdr:nvSpPr>
      <xdr:spPr>
        <a:xfrm>
          <a:off x="1127125" y="485965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C4994D75-AB10-4F83-940D-A47C6D571AB8}"/>
            </a:ext>
          </a:extLst>
        </xdr:cNvPr>
        <xdr:cNvCxnSpPr/>
      </xdr:nvCxnSpPr>
      <xdr:spPr>
        <a:xfrm flipV="1">
          <a:off x="4206240" y="5424170"/>
          <a:ext cx="127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7620</xdr:rowOff>
    </xdr:from>
    <xdr:ext cx="401955" cy="255905"/>
    <xdr:sp macro="" textlink="">
      <xdr:nvSpPr>
        <xdr:cNvPr id="66" name="有形固定資産減価償却率最小値テキスト">
          <a:extLst>
            <a:ext uri="{FF2B5EF4-FFF2-40B4-BE49-F238E27FC236}">
              <a16:creationId xmlns:a16="http://schemas.microsoft.com/office/drawing/2014/main" id="{B013EA75-9B12-4B68-9D8C-E5393F1A1C74}"/>
            </a:ext>
          </a:extLst>
        </xdr:cNvPr>
        <xdr:cNvSpPr txBox="1"/>
      </xdr:nvSpPr>
      <xdr:spPr>
        <a:xfrm>
          <a:off x="4258945" y="6477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3AC1345D-6981-42EA-9E25-4C656960F755}"/>
            </a:ext>
          </a:extLst>
        </xdr:cNvPr>
        <xdr:cNvCxnSpPr/>
      </xdr:nvCxnSpPr>
      <xdr:spPr>
        <a:xfrm>
          <a:off x="4119245" y="647319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1955" cy="255905"/>
    <xdr:sp macro="" textlink="">
      <xdr:nvSpPr>
        <xdr:cNvPr id="68" name="有形固定資産減価償却率最大値テキスト">
          <a:extLst>
            <a:ext uri="{FF2B5EF4-FFF2-40B4-BE49-F238E27FC236}">
              <a16:creationId xmlns:a16="http://schemas.microsoft.com/office/drawing/2014/main" id="{C51E3219-086B-4153-9914-580AE89C5857}"/>
            </a:ext>
          </a:extLst>
        </xdr:cNvPr>
        <xdr:cNvSpPr txBox="1"/>
      </xdr:nvSpPr>
      <xdr:spPr>
        <a:xfrm>
          <a:off x="4258945" y="5203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a:extLst>
            <a:ext uri="{FF2B5EF4-FFF2-40B4-BE49-F238E27FC236}">
              <a16:creationId xmlns:a16="http://schemas.microsoft.com/office/drawing/2014/main" id="{2D89563C-D2F0-4D57-9F3A-6BC5E8D91BB8}"/>
            </a:ext>
          </a:extLst>
        </xdr:cNvPr>
        <xdr:cNvCxnSpPr/>
      </xdr:nvCxnSpPr>
      <xdr:spPr>
        <a:xfrm>
          <a:off x="4119245" y="542417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170815</xdr:rowOff>
    </xdr:from>
    <xdr:ext cx="401955" cy="258445"/>
    <xdr:sp macro="" textlink="">
      <xdr:nvSpPr>
        <xdr:cNvPr id="70" name="有形固定資産減価償却率平均値テキスト">
          <a:extLst>
            <a:ext uri="{FF2B5EF4-FFF2-40B4-BE49-F238E27FC236}">
              <a16:creationId xmlns:a16="http://schemas.microsoft.com/office/drawing/2014/main" id="{818786EA-AA4D-4CC3-A1B3-950F1CBAF2CB}"/>
            </a:ext>
          </a:extLst>
        </xdr:cNvPr>
        <xdr:cNvSpPr txBox="1"/>
      </xdr:nvSpPr>
      <xdr:spPr>
        <a:xfrm>
          <a:off x="4258945" y="5969635"/>
          <a:ext cx="401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20955</xdr:rowOff>
    </xdr:from>
    <xdr:to>
      <xdr:col>23</xdr:col>
      <xdr:colOff>136525</xdr:colOff>
      <xdr:row>31</xdr:row>
      <xdr:rowOff>122555</xdr:rowOff>
    </xdr:to>
    <xdr:sp macro="" textlink="">
      <xdr:nvSpPr>
        <xdr:cNvPr id="71" name="フローチャート: 判断 70">
          <a:extLst>
            <a:ext uri="{FF2B5EF4-FFF2-40B4-BE49-F238E27FC236}">
              <a16:creationId xmlns:a16="http://schemas.microsoft.com/office/drawing/2014/main" id="{59D1F728-6198-434E-9C4B-6FAB05D86483}"/>
            </a:ext>
          </a:extLst>
        </xdr:cNvPr>
        <xdr:cNvSpPr/>
      </xdr:nvSpPr>
      <xdr:spPr>
        <a:xfrm>
          <a:off x="4157345"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146050</xdr:rowOff>
    </xdr:from>
    <xdr:to>
      <xdr:col>19</xdr:col>
      <xdr:colOff>187325</xdr:colOff>
      <xdr:row>31</xdr:row>
      <xdr:rowOff>76200</xdr:rowOff>
    </xdr:to>
    <xdr:sp macro="" textlink="">
      <xdr:nvSpPr>
        <xdr:cNvPr id="72" name="フローチャート: 判断 71">
          <a:extLst>
            <a:ext uri="{FF2B5EF4-FFF2-40B4-BE49-F238E27FC236}">
              <a16:creationId xmlns:a16="http://schemas.microsoft.com/office/drawing/2014/main" id="{690F4590-D7BF-4A16-9D87-526B42196D1D}"/>
            </a:ext>
          </a:extLst>
        </xdr:cNvPr>
        <xdr:cNvSpPr/>
      </xdr:nvSpPr>
      <xdr:spPr>
        <a:xfrm>
          <a:off x="3537585" y="5944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149225</xdr:rowOff>
    </xdr:from>
    <xdr:to>
      <xdr:col>15</xdr:col>
      <xdr:colOff>187325</xdr:colOff>
      <xdr:row>31</xdr:row>
      <xdr:rowOff>79375</xdr:rowOff>
    </xdr:to>
    <xdr:sp macro="" textlink="">
      <xdr:nvSpPr>
        <xdr:cNvPr id="73" name="フローチャート: 判断 72">
          <a:extLst>
            <a:ext uri="{FF2B5EF4-FFF2-40B4-BE49-F238E27FC236}">
              <a16:creationId xmlns:a16="http://schemas.microsoft.com/office/drawing/2014/main" id="{7261B04A-5660-4DE3-848C-3CC67EA703AA}"/>
            </a:ext>
          </a:extLst>
        </xdr:cNvPr>
        <xdr:cNvSpPr/>
      </xdr:nvSpPr>
      <xdr:spPr>
        <a:xfrm>
          <a:off x="2867025"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4963D0F-52CD-4786-A5BA-72718CF42981}"/>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7D882502-7A0C-4937-A76B-90F23834EA67}"/>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BDFD1A6D-8959-452D-AF1C-21FC421B2DB4}"/>
            </a:ext>
          </a:extLst>
        </xdr:cNvPr>
        <xdr:cNvSpPr txBox="1"/>
      </xdr:nvSpPr>
      <xdr:spPr>
        <a:xfrm>
          <a:off x="4053205" y="70148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149C785E-147A-4848-AF79-F0E123F2CB54}"/>
            </a:ext>
          </a:extLst>
        </xdr:cNvPr>
        <xdr:cNvSpPr txBox="1"/>
      </xdr:nvSpPr>
      <xdr:spPr>
        <a:xfrm>
          <a:off x="343344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81B94442-6BBE-41E6-87B7-C4351F4FE0C7}"/>
            </a:ext>
          </a:extLst>
        </xdr:cNvPr>
        <xdr:cNvSpPr txBox="1"/>
      </xdr:nvSpPr>
      <xdr:spPr>
        <a:xfrm>
          <a:off x="276288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2FEE104B-7DC3-40C8-BBB8-F396E5742AD2}"/>
            </a:ext>
          </a:extLst>
        </xdr:cNvPr>
        <xdr:cNvSpPr txBox="1"/>
      </xdr:nvSpPr>
      <xdr:spPr>
        <a:xfrm>
          <a:off x="209232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7C04FB02-BFCF-4203-9E85-CCDA9FDDBED4}"/>
            </a:ext>
          </a:extLst>
        </xdr:cNvPr>
        <xdr:cNvSpPr txBox="1"/>
      </xdr:nvSpPr>
      <xdr:spPr>
        <a:xfrm>
          <a:off x="142176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18415</xdr:rowOff>
    </xdr:from>
    <xdr:to>
      <xdr:col>23</xdr:col>
      <xdr:colOff>136525</xdr:colOff>
      <xdr:row>29</xdr:row>
      <xdr:rowOff>120650</xdr:rowOff>
    </xdr:to>
    <xdr:sp macro="" textlink="">
      <xdr:nvSpPr>
        <xdr:cNvPr id="81" name="楕円 80">
          <a:extLst>
            <a:ext uri="{FF2B5EF4-FFF2-40B4-BE49-F238E27FC236}">
              <a16:creationId xmlns:a16="http://schemas.microsoft.com/office/drawing/2014/main" id="{9C15336F-D2F1-48AA-8D6B-C353968B5EC9}"/>
            </a:ext>
          </a:extLst>
        </xdr:cNvPr>
        <xdr:cNvSpPr/>
      </xdr:nvSpPr>
      <xdr:spPr>
        <a:xfrm>
          <a:off x="4157345" y="5649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41275</xdr:rowOff>
    </xdr:from>
    <xdr:ext cx="401955" cy="255905"/>
    <xdr:sp macro="" textlink="">
      <xdr:nvSpPr>
        <xdr:cNvPr id="82" name="有形固定資産減価償却率該当値テキスト">
          <a:extLst>
            <a:ext uri="{FF2B5EF4-FFF2-40B4-BE49-F238E27FC236}">
              <a16:creationId xmlns:a16="http://schemas.microsoft.com/office/drawing/2014/main" id="{F79D5013-4752-452B-8C01-5A918E7FE8D8}"/>
            </a:ext>
          </a:extLst>
        </xdr:cNvPr>
        <xdr:cNvSpPr txBox="1"/>
      </xdr:nvSpPr>
      <xdr:spPr>
        <a:xfrm>
          <a:off x="4258945" y="5504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26035</xdr:rowOff>
    </xdr:from>
    <xdr:to>
      <xdr:col>19</xdr:col>
      <xdr:colOff>187325</xdr:colOff>
      <xdr:row>29</xdr:row>
      <xdr:rowOff>127635</xdr:rowOff>
    </xdr:to>
    <xdr:sp macro="" textlink="">
      <xdr:nvSpPr>
        <xdr:cNvPr id="83" name="楕円 82">
          <a:extLst>
            <a:ext uri="{FF2B5EF4-FFF2-40B4-BE49-F238E27FC236}">
              <a16:creationId xmlns:a16="http://schemas.microsoft.com/office/drawing/2014/main" id="{81292035-3568-4884-A142-AFB14415A107}"/>
            </a:ext>
          </a:extLst>
        </xdr:cNvPr>
        <xdr:cNvSpPr/>
      </xdr:nvSpPr>
      <xdr:spPr>
        <a:xfrm>
          <a:off x="3537585" y="5657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69215</xdr:rowOff>
    </xdr:from>
    <xdr:to>
      <xdr:col>23</xdr:col>
      <xdr:colOff>85725</xdr:colOff>
      <xdr:row>29</xdr:row>
      <xdr:rowOff>76835</xdr:rowOff>
    </xdr:to>
    <xdr:cxnSp macro="">
      <xdr:nvCxnSpPr>
        <xdr:cNvPr id="84" name="直線コネクタ 83">
          <a:extLst>
            <a:ext uri="{FF2B5EF4-FFF2-40B4-BE49-F238E27FC236}">
              <a16:creationId xmlns:a16="http://schemas.microsoft.com/office/drawing/2014/main" id="{25FD038E-DF9A-4A38-9844-C69317E1CF0F}"/>
            </a:ext>
          </a:extLst>
        </xdr:cNvPr>
        <xdr:cNvCxnSpPr/>
      </xdr:nvCxnSpPr>
      <xdr:spPr>
        <a:xfrm flipV="1">
          <a:off x="3588385" y="5700395"/>
          <a:ext cx="619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157480</xdr:rowOff>
    </xdr:from>
    <xdr:to>
      <xdr:col>15</xdr:col>
      <xdr:colOff>187325</xdr:colOff>
      <xdr:row>29</xdr:row>
      <xdr:rowOff>87630</xdr:rowOff>
    </xdr:to>
    <xdr:sp macro="" textlink="">
      <xdr:nvSpPr>
        <xdr:cNvPr id="85" name="楕円 84">
          <a:extLst>
            <a:ext uri="{FF2B5EF4-FFF2-40B4-BE49-F238E27FC236}">
              <a16:creationId xmlns:a16="http://schemas.microsoft.com/office/drawing/2014/main" id="{00576EFF-835F-47F5-8F7A-4EB6C06E2DE9}"/>
            </a:ext>
          </a:extLst>
        </xdr:cNvPr>
        <xdr:cNvSpPr/>
      </xdr:nvSpPr>
      <xdr:spPr>
        <a:xfrm>
          <a:off x="2867025" y="562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36830</xdr:rowOff>
    </xdr:from>
    <xdr:to>
      <xdr:col>19</xdr:col>
      <xdr:colOff>136525</xdr:colOff>
      <xdr:row>29</xdr:row>
      <xdr:rowOff>76835</xdr:rowOff>
    </xdr:to>
    <xdr:cxnSp macro="">
      <xdr:nvCxnSpPr>
        <xdr:cNvPr id="86" name="直線コネクタ 85">
          <a:extLst>
            <a:ext uri="{FF2B5EF4-FFF2-40B4-BE49-F238E27FC236}">
              <a16:creationId xmlns:a16="http://schemas.microsoft.com/office/drawing/2014/main" id="{DCEB11A5-6B32-4672-9C6C-39721C7186D6}"/>
            </a:ext>
          </a:extLst>
        </xdr:cNvPr>
        <xdr:cNvCxnSpPr/>
      </xdr:nvCxnSpPr>
      <xdr:spPr>
        <a:xfrm>
          <a:off x="2917825" y="5668010"/>
          <a:ext cx="670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111125</xdr:rowOff>
    </xdr:from>
    <xdr:to>
      <xdr:col>11</xdr:col>
      <xdr:colOff>187325</xdr:colOff>
      <xdr:row>29</xdr:row>
      <xdr:rowOff>41275</xdr:rowOff>
    </xdr:to>
    <xdr:sp macro="" textlink="">
      <xdr:nvSpPr>
        <xdr:cNvPr id="87" name="楕円 86">
          <a:extLst>
            <a:ext uri="{FF2B5EF4-FFF2-40B4-BE49-F238E27FC236}">
              <a16:creationId xmlns:a16="http://schemas.microsoft.com/office/drawing/2014/main" id="{FC3EA80A-88E7-415E-9A80-F010A4AAB14A}"/>
            </a:ext>
          </a:extLst>
        </xdr:cNvPr>
        <xdr:cNvSpPr/>
      </xdr:nvSpPr>
      <xdr:spPr>
        <a:xfrm>
          <a:off x="2196465" y="5574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161925</xdr:rowOff>
    </xdr:from>
    <xdr:to>
      <xdr:col>15</xdr:col>
      <xdr:colOff>136525</xdr:colOff>
      <xdr:row>29</xdr:row>
      <xdr:rowOff>36830</xdr:rowOff>
    </xdr:to>
    <xdr:cxnSp macro="">
      <xdr:nvCxnSpPr>
        <xdr:cNvPr id="88" name="直線コネクタ 87">
          <a:extLst>
            <a:ext uri="{FF2B5EF4-FFF2-40B4-BE49-F238E27FC236}">
              <a16:creationId xmlns:a16="http://schemas.microsoft.com/office/drawing/2014/main" id="{C76DEA68-345F-465F-96AB-6148BD751E17}"/>
            </a:ext>
          </a:extLst>
        </xdr:cNvPr>
        <xdr:cNvCxnSpPr/>
      </xdr:nvCxnSpPr>
      <xdr:spPr>
        <a:xfrm>
          <a:off x="2247265" y="5625465"/>
          <a:ext cx="670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132715</xdr:rowOff>
    </xdr:from>
    <xdr:to>
      <xdr:col>7</xdr:col>
      <xdr:colOff>187325</xdr:colOff>
      <xdr:row>29</xdr:row>
      <xdr:rowOff>63500</xdr:rowOff>
    </xdr:to>
    <xdr:sp macro="" textlink="">
      <xdr:nvSpPr>
        <xdr:cNvPr id="89" name="楕円 88">
          <a:extLst>
            <a:ext uri="{FF2B5EF4-FFF2-40B4-BE49-F238E27FC236}">
              <a16:creationId xmlns:a16="http://schemas.microsoft.com/office/drawing/2014/main" id="{47133D7A-F249-4753-8A4A-E0D48D3093BA}"/>
            </a:ext>
          </a:extLst>
        </xdr:cNvPr>
        <xdr:cNvSpPr/>
      </xdr:nvSpPr>
      <xdr:spPr>
        <a:xfrm>
          <a:off x="1525905" y="559625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161925</xdr:rowOff>
    </xdr:from>
    <xdr:to>
      <xdr:col>11</xdr:col>
      <xdr:colOff>136525</xdr:colOff>
      <xdr:row>29</xdr:row>
      <xdr:rowOff>12065</xdr:rowOff>
    </xdr:to>
    <xdr:cxnSp macro="">
      <xdr:nvCxnSpPr>
        <xdr:cNvPr id="90" name="直線コネクタ 89">
          <a:extLst>
            <a:ext uri="{FF2B5EF4-FFF2-40B4-BE49-F238E27FC236}">
              <a16:creationId xmlns:a16="http://schemas.microsoft.com/office/drawing/2014/main" id="{161AC1CB-6095-4ECE-A6D2-4A21EC94B0F9}"/>
            </a:ext>
          </a:extLst>
        </xdr:cNvPr>
        <xdr:cNvCxnSpPr/>
      </xdr:nvCxnSpPr>
      <xdr:spPr>
        <a:xfrm flipV="1">
          <a:off x="1576705" y="5625465"/>
          <a:ext cx="6705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67310</xdr:rowOff>
    </xdr:from>
    <xdr:ext cx="401955" cy="259080"/>
    <xdr:sp macro="" textlink="">
      <xdr:nvSpPr>
        <xdr:cNvPr id="91" name="n_1aveValue有形固定資産減価償却率">
          <a:extLst>
            <a:ext uri="{FF2B5EF4-FFF2-40B4-BE49-F238E27FC236}">
              <a16:creationId xmlns:a16="http://schemas.microsoft.com/office/drawing/2014/main" id="{EB87B13D-C7E4-4999-B593-477598FB288E}"/>
            </a:ext>
          </a:extLst>
        </xdr:cNvPr>
        <xdr:cNvSpPr txBox="1"/>
      </xdr:nvSpPr>
      <xdr:spPr>
        <a:xfrm>
          <a:off x="3395980" y="6033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70485</xdr:rowOff>
    </xdr:from>
    <xdr:ext cx="401955" cy="259080"/>
    <xdr:sp macro="" textlink="">
      <xdr:nvSpPr>
        <xdr:cNvPr id="92" name="n_2aveValue有形固定資産減価償却率">
          <a:extLst>
            <a:ext uri="{FF2B5EF4-FFF2-40B4-BE49-F238E27FC236}">
              <a16:creationId xmlns:a16="http://schemas.microsoft.com/office/drawing/2014/main" id="{ECB89B9F-69F6-4344-849A-3EABBEB44E23}"/>
            </a:ext>
          </a:extLst>
        </xdr:cNvPr>
        <xdr:cNvSpPr txBox="1"/>
      </xdr:nvSpPr>
      <xdr:spPr>
        <a:xfrm>
          <a:off x="2738120" y="6036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9525</xdr:rowOff>
    </xdr:from>
    <xdr:ext cx="401955" cy="255905"/>
    <xdr:sp macro="" textlink="">
      <xdr:nvSpPr>
        <xdr:cNvPr id="93" name="n_3aveValue有形固定資産減価償却率">
          <a:extLst>
            <a:ext uri="{FF2B5EF4-FFF2-40B4-BE49-F238E27FC236}">
              <a16:creationId xmlns:a16="http://schemas.microsoft.com/office/drawing/2014/main" id="{08442212-566F-4082-ABCD-E2FCDF1AE4E2}"/>
            </a:ext>
          </a:extLst>
        </xdr:cNvPr>
        <xdr:cNvSpPr txBox="1"/>
      </xdr:nvSpPr>
      <xdr:spPr>
        <a:xfrm>
          <a:off x="2067560" y="59759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159385</xdr:rowOff>
    </xdr:from>
    <xdr:ext cx="401955" cy="258445"/>
    <xdr:sp macro="" textlink="">
      <xdr:nvSpPr>
        <xdr:cNvPr id="94" name="n_4aveValue有形固定資産減価償却率">
          <a:extLst>
            <a:ext uri="{FF2B5EF4-FFF2-40B4-BE49-F238E27FC236}">
              <a16:creationId xmlns:a16="http://schemas.microsoft.com/office/drawing/2014/main" id="{2AC2D54A-2343-44C9-BD3C-DDF7C6DE3398}"/>
            </a:ext>
          </a:extLst>
        </xdr:cNvPr>
        <xdr:cNvSpPr txBox="1"/>
      </xdr:nvSpPr>
      <xdr:spPr>
        <a:xfrm>
          <a:off x="1397000" y="59582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144145</xdr:rowOff>
    </xdr:from>
    <xdr:ext cx="401955" cy="255905"/>
    <xdr:sp macro="" textlink="">
      <xdr:nvSpPr>
        <xdr:cNvPr id="95" name="n_1mainValue有形固定資産減価償却率">
          <a:extLst>
            <a:ext uri="{FF2B5EF4-FFF2-40B4-BE49-F238E27FC236}">
              <a16:creationId xmlns:a16="http://schemas.microsoft.com/office/drawing/2014/main" id="{8FD6D20D-1ACB-4B49-A304-0F6D3013073C}"/>
            </a:ext>
          </a:extLst>
        </xdr:cNvPr>
        <xdr:cNvSpPr txBox="1"/>
      </xdr:nvSpPr>
      <xdr:spPr>
        <a:xfrm>
          <a:off x="3395980" y="5440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104140</xdr:rowOff>
    </xdr:from>
    <xdr:ext cx="401955" cy="259080"/>
    <xdr:sp macro="" textlink="">
      <xdr:nvSpPr>
        <xdr:cNvPr id="96" name="n_2mainValue有形固定資産減価償却率">
          <a:extLst>
            <a:ext uri="{FF2B5EF4-FFF2-40B4-BE49-F238E27FC236}">
              <a16:creationId xmlns:a16="http://schemas.microsoft.com/office/drawing/2014/main" id="{585590EC-9D44-4698-8295-EDCBA7A220B1}"/>
            </a:ext>
          </a:extLst>
        </xdr:cNvPr>
        <xdr:cNvSpPr txBox="1"/>
      </xdr:nvSpPr>
      <xdr:spPr>
        <a:xfrm>
          <a:off x="2738120" y="5400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57785</xdr:rowOff>
    </xdr:from>
    <xdr:ext cx="401955" cy="259080"/>
    <xdr:sp macro="" textlink="">
      <xdr:nvSpPr>
        <xdr:cNvPr id="97" name="n_3mainValue有形固定資産減価償却率">
          <a:extLst>
            <a:ext uri="{FF2B5EF4-FFF2-40B4-BE49-F238E27FC236}">
              <a16:creationId xmlns:a16="http://schemas.microsoft.com/office/drawing/2014/main" id="{EF2B36FC-42AE-4350-812C-877504532EFE}"/>
            </a:ext>
          </a:extLst>
        </xdr:cNvPr>
        <xdr:cNvSpPr txBox="1"/>
      </xdr:nvSpPr>
      <xdr:spPr>
        <a:xfrm>
          <a:off x="2067560" y="5353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79375</xdr:rowOff>
    </xdr:from>
    <xdr:ext cx="401955" cy="258445"/>
    <xdr:sp macro="" textlink="">
      <xdr:nvSpPr>
        <xdr:cNvPr id="98" name="n_4mainValue有形固定資産減価償却率">
          <a:extLst>
            <a:ext uri="{FF2B5EF4-FFF2-40B4-BE49-F238E27FC236}">
              <a16:creationId xmlns:a16="http://schemas.microsoft.com/office/drawing/2014/main" id="{1F715E5A-BDD0-4457-9CAE-40E3DA76B8D9}"/>
            </a:ext>
          </a:extLst>
        </xdr:cNvPr>
        <xdr:cNvSpPr txBox="1"/>
      </xdr:nvSpPr>
      <xdr:spPr>
        <a:xfrm>
          <a:off x="1397000" y="53752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E25801BD-F7D2-4CE6-A60F-73EB4C5337FA}"/>
            </a:ext>
          </a:extLst>
        </xdr:cNvPr>
        <xdr:cNvSpPr/>
      </xdr:nvSpPr>
      <xdr:spPr>
        <a:xfrm>
          <a:off x="9971405" y="4180205"/>
          <a:ext cx="371602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4F79A02F-E1F4-4B4E-AED7-4C64A0894123}"/>
            </a:ext>
          </a:extLst>
        </xdr:cNvPr>
        <xdr:cNvSpPr/>
      </xdr:nvSpPr>
      <xdr:spPr>
        <a:xfrm>
          <a:off x="10904220" y="453898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1FC1FFD1-6405-430E-9F28-C142ADF4EE38}"/>
            </a:ext>
          </a:extLst>
        </xdr:cNvPr>
        <xdr:cNvSpPr/>
      </xdr:nvSpPr>
      <xdr:spPr>
        <a:xfrm>
          <a:off x="12166600" y="452247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57AAE0B-8043-46CB-A808-9A188D9F4F80}"/>
            </a:ext>
          </a:extLst>
        </xdr:cNvPr>
        <xdr:cNvSpPr/>
      </xdr:nvSpPr>
      <xdr:spPr>
        <a:xfrm>
          <a:off x="1365948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0C63D57-3797-4B70-A741-9227E52DFDCE}"/>
            </a:ext>
          </a:extLst>
        </xdr:cNvPr>
        <xdr:cNvSpPr/>
      </xdr:nvSpPr>
      <xdr:spPr>
        <a:xfrm>
          <a:off x="1365948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2F77D05-30A5-4997-BEAC-15AE2FBB4A81}"/>
            </a:ext>
          </a:extLst>
        </xdr:cNvPr>
        <xdr:cNvSpPr/>
      </xdr:nvSpPr>
      <xdr:spPr>
        <a:xfrm>
          <a:off x="150006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CD6CCE8-458D-4DC8-A9E8-012D0F041E0D}"/>
            </a:ext>
          </a:extLst>
        </xdr:cNvPr>
        <xdr:cNvSpPr/>
      </xdr:nvSpPr>
      <xdr:spPr>
        <a:xfrm>
          <a:off x="150006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838CBA9-5DC1-4D55-A545-782F1B45EA51}"/>
            </a:ext>
          </a:extLst>
        </xdr:cNvPr>
        <xdr:cNvSpPr/>
      </xdr:nvSpPr>
      <xdr:spPr>
        <a:xfrm>
          <a:off x="1644586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774C474-581D-4F9E-9643-A4D23B70C420}"/>
            </a:ext>
          </a:extLst>
        </xdr:cNvPr>
        <xdr:cNvSpPr/>
      </xdr:nvSpPr>
      <xdr:spPr>
        <a:xfrm>
          <a:off x="1644586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C17D8BF-DAEA-4690-9FEE-4C64D497527D}"/>
            </a:ext>
          </a:extLst>
        </xdr:cNvPr>
        <xdr:cNvSpPr/>
      </xdr:nvSpPr>
      <xdr:spPr>
        <a:xfrm>
          <a:off x="9971405" y="485965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0358AE3-8DED-4A94-97C7-54A414E9AC0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D3F7F2A-155C-4EF7-AC39-3C14CBF8AA45}"/>
            </a:ext>
          </a:extLst>
        </xdr:cNvPr>
        <xdr:cNvSpPr/>
      </xdr:nvSpPr>
      <xdr:spPr>
        <a:xfrm>
          <a:off x="1393126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5DD7FF4-072B-4BC9-81EF-B0999CD60868}"/>
            </a:ext>
          </a:extLst>
        </xdr:cNvPr>
        <xdr:cNvSpPr txBox="1"/>
      </xdr:nvSpPr>
      <xdr:spPr>
        <a:xfrm>
          <a:off x="1400746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４年度の減債基金の積立て等により将来負担額から減額する充当可能基金が1,093百万円増となり、分子は▲1,380百万千円（▲3.32％）となった。一方で地方交付税や臨時財政対策債発行可能額の減等から、分母も▲1,308百万千円（▲15.47％）となり、結果、債務償還比率は前年比70.7％増と類似団体と比較し高くなっている。</a:t>
          </a:r>
        </a:p>
        <a:p>
          <a:r>
            <a:rPr kumimoji="1" lang="ja-JP" altLang="en-US" sz="1100">
              <a:latin typeface="ＭＳ Ｐゴシック"/>
              <a:ea typeface="ＭＳ Ｐゴシック"/>
            </a:rPr>
            <a:t>　</a:t>
          </a:r>
          <a:r>
            <a:rPr kumimoji="1" lang="ja-JP" altLang="en-US" sz="1100">
              <a:solidFill>
                <a:schemeClr val="dk1"/>
              </a:solidFill>
              <a:effectLst/>
              <a:latin typeface="ＭＳ Ｐゴシック"/>
              <a:ea typeface="ＭＳ Ｐゴシック"/>
              <a:cs typeface="+mn-cs"/>
            </a:rPr>
            <a:t>今後も</a:t>
          </a:r>
          <a:r>
            <a:rPr kumimoji="1" lang="ja-JP" altLang="ja-JP" sz="1100">
              <a:solidFill>
                <a:schemeClr val="dk1"/>
              </a:solidFill>
              <a:effectLst/>
              <a:latin typeface="ＭＳ Ｐゴシック"/>
              <a:ea typeface="ＭＳ Ｐゴシック"/>
              <a:cs typeface="+mn-cs"/>
            </a:rPr>
            <a:t>水道施設統廃合等</a:t>
          </a:r>
          <a:r>
            <a:rPr kumimoji="1" lang="ja-JP" altLang="en-US" sz="1100">
              <a:solidFill>
                <a:schemeClr val="dk1"/>
              </a:solidFill>
              <a:effectLst/>
              <a:latin typeface="ＭＳ Ｐゴシック"/>
              <a:ea typeface="ＭＳ Ｐゴシック"/>
              <a:cs typeface="+mn-cs"/>
            </a:rPr>
            <a:t>の大型事業が</a:t>
          </a:r>
          <a:r>
            <a:rPr kumimoji="1" lang="ja-JP" altLang="ja-JP" sz="1100">
              <a:solidFill>
                <a:schemeClr val="dk1"/>
              </a:solidFill>
              <a:effectLst/>
              <a:latin typeface="ＭＳ Ｐゴシック"/>
              <a:ea typeface="ＭＳ Ｐゴシック"/>
              <a:cs typeface="+mn-cs"/>
            </a:rPr>
            <a:t>控えていることから、</a:t>
          </a:r>
          <a:r>
            <a:rPr kumimoji="1" lang="ja-JP" altLang="en-US" sz="1100">
              <a:solidFill>
                <a:schemeClr val="dk1"/>
              </a:solidFill>
              <a:effectLst/>
              <a:latin typeface="ＭＳ Ｐゴシック"/>
              <a:ea typeface="ＭＳ Ｐゴシック"/>
              <a:cs typeface="+mn-cs"/>
            </a:rPr>
            <a:t>地方債の抑制や繰上償還の検討等、将来負担を考慮した財政運営が必要である。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FDB6EED5-4419-4212-B9A5-0C7A2E965D92}"/>
            </a:ext>
          </a:extLst>
        </xdr:cNvPr>
        <xdr:cNvSpPr txBox="1"/>
      </xdr:nvSpPr>
      <xdr:spPr>
        <a:xfrm>
          <a:off x="993330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C724BC5-B8F0-49E5-830B-08D9246F98B3}"/>
            </a:ext>
          </a:extLst>
        </xdr:cNvPr>
        <xdr:cNvCxnSpPr/>
      </xdr:nvCxnSpPr>
      <xdr:spPr>
        <a:xfrm>
          <a:off x="9971405" y="69729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4" name="テキスト ボックス 113">
          <a:extLst>
            <a:ext uri="{FF2B5EF4-FFF2-40B4-BE49-F238E27FC236}">
              <a16:creationId xmlns:a16="http://schemas.microsoft.com/office/drawing/2014/main" id="{ED065D9C-EF6D-4E61-B669-2A10F59CB538}"/>
            </a:ext>
          </a:extLst>
        </xdr:cNvPr>
        <xdr:cNvSpPr txBox="1"/>
      </xdr:nvSpPr>
      <xdr:spPr>
        <a:xfrm>
          <a:off x="9486265" y="687959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A89C53A5-31F4-4365-B557-8BF11F930FD4}"/>
            </a:ext>
          </a:extLst>
        </xdr:cNvPr>
        <xdr:cNvCxnSpPr/>
      </xdr:nvCxnSpPr>
      <xdr:spPr>
        <a:xfrm>
          <a:off x="9971405" y="662051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6CEDD2BD-7580-492F-9D02-E96C71A45394}"/>
            </a:ext>
          </a:extLst>
        </xdr:cNvPr>
        <xdr:cNvSpPr txBox="1"/>
      </xdr:nvSpPr>
      <xdr:spPr>
        <a:xfrm>
          <a:off x="9486265" y="65271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297D0DC3-2465-4810-AD4D-561A4A4E1C1A}"/>
            </a:ext>
          </a:extLst>
        </xdr:cNvPr>
        <xdr:cNvCxnSpPr/>
      </xdr:nvCxnSpPr>
      <xdr:spPr>
        <a:xfrm>
          <a:off x="9971405" y="626872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18" name="テキスト ボックス 117">
          <a:extLst>
            <a:ext uri="{FF2B5EF4-FFF2-40B4-BE49-F238E27FC236}">
              <a16:creationId xmlns:a16="http://schemas.microsoft.com/office/drawing/2014/main" id="{01F99D24-BD21-4078-A37B-62B777A3D257}"/>
            </a:ext>
          </a:extLst>
        </xdr:cNvPr>
        <xdr:cNvSpPr txBox="1"/>
      </xdr:nvSpPr>
      <xdr:spPr>
        <a:xfrm>
          <a:off x="9542780" y="61747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861878D-FD7C-44AC-91B1-B72953A182FB}"/>
            </a:ext>
          </a:extLst>
        </xdr:cNvPr>
        <xdr:cNvCxnSpPr/>
      </xdr:nvCxnSpPr>
      <xdr:spPr>
        <a:xfrm>
          <a:off x="9971405" y="59162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20" name="テキスト ボックス 119">
          <a:extLst>
            <a:ext uri="{FF2B5EF4-FFF2-40B4-BE49-F238E27FC236}">
              <a16:creationId xmlns:a16="http://schemas.microsoft.com/office/drawing/2014/main" id="{7C2CE7CB-79A6-46AF-A9C8-32B20C27AF1C}"/>
            </a:ext>
          </a:extLst>
        </xdr:cNvPr>
        <xdr:cNvSpPr txBox="1"/>
      </xdr:nvSpPr>
      <xdr:spPr>
        <a:xfrm>
          <a:off x="9542780" y="582231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4521CC34-4A13-4B97-B3DB-7CD6C38D1CFA}"/>
            </a:ext>
          </a:extLst>
        </xdr:cNvPr>
        <xdr:cNvCxnSpPr/>
      </xdr:nvCxnSpPr>
      <xdr:spPr>
        <a:xfrm>
          <a:off x="9971405" y="55638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22" name="テキスト ボックス 121">
          <a:extLst>
            <a:ext uri="{FF2B5EF4-FFF2-40B4-BE49-F238E27FC236}">
              <a16:creationId xmlns:a16="http://schemas.microsoft.com/office/drawing/2014/main" id="{C18904AD-B18F-46C0-970B-487253785C29}"/>
            </a:ext>
          </a:extLst>
        </xdr:cNvPr>
        <xdr:cNvSpPr txBox="1"/>
      </xdr:nvSpPr>
      <xdr:spPr>
        <a:xfrm>
          <a:off x="9542780" y="54705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C6C1B59B-4EAF-4F30-A259-F0F7B217A1DB}"/>
            </a:ext>
          </a:extLst>
        </xdr:cNvPr>
        <xdr:cNvCxnSpPr/>
      </xdr:nvCxnSpPr>
      <xdr:spPr>
        <a:xfrm>
          <a:off x="9971405" y="52120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1CDE987-AE74-4335-815C-59A68A9F553A}"/>
            </a:ext>
          </a:extLst>
        </xdr:cNvPr>
        <xdr:cNvSpPr txBox="1"/>
      </xdr:nvSpPr>
      <xdr:spPr>
        <a:xfrm>
          <a:off x="9645650" y="51219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E2CF45E-FBD5-48AD-8C50-5535DA91CB8C}"/>
            </a:ext>
          </a:extLst>
        </xdr:cNvPr>
        <xdr:cNvCxnSpPr/>
      </xdr:nvCxnSpPr>
      <xdr:spPr>
        <a:xfrm>
          <a:off x="9971405" y="48596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990D136-DD8E-4925-B67B-8015CC7B977E}"/>
            </a:ext>
          </a:extLst>
        </xdr:cNvPr>
        <xdr:cNvSpPr/>
      </xdr:nvSpPr>
      <xdr:spPr>
        <a:xfrm>
          <a:off x="9971405" y="485965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137795</xdr:rowOff>
    </xdr:to>
    <xdr:cxnSp macro="">
      <xdr:nvCxnSpPr>
        <xdr:cNvPr id="127" name="直線コネクタ 126">
          <a:extLst>
            <a:ext uri="{FF2B5EF4-FFF2-40B4-BE49-F238E27FC236}">
              <a16:creationId xmlns:a16="http://schemas.microsoft.com/office/drawing/2014/main" id="{E813FCE1-1ED8-4414-9EA6-2ACEF8E36AFE}"/>
            </a:ext>
          </a:extLst>
        </xdr:cNvPr>
        <xdr:cNvCxnSpPr/>
      </xdr:nvCxnSpPr>
      <xdr:spPr>
        <a:xfrm flipV="1">
          <a:off x="13027660" y="5212080"/>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141605</xdr:rowOff>
    </xdr:from>
    <xdr:ext cx="557530" cy="259080"/>
    <xdr:sp macro="" textlink="">
      <xdr:nvSpPr>
        <xdr:cNvPr id="128" name="債務償還比率最小値テキスト">
          <a:extLst>
            <a:ext uri="{FF2B5EF4-FFF2-40B4-BE49-F238E27FC236}">
              <a16:creationId xmlns:a16="http://schemas.microsoft.com/office/drawing/2014/main" id="{1E7AA7ED-33E4-4CF1-B4E2-F9186A542E68}"/>
            </a:ext>
          </a:extLst>
        </xdr:cNvPr>
        <xdr:cNvSpPr txBox="1"/>
      </xdr:nvSpPr>
      <xdr:spPr>
        <a:xfrm>
          <a:off x="13080365" y="6443345"/>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1,045.7</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137795</xdr:rowOff>
    </xdr:from>
    <xdr:to>
      <xdr:col>76</xdr:col>
      <xdr:colOff>111125</xdr:colOff>
      <xdr:row>33</xdr:row>
      <xdr:rowOff>137795</xdr:rowOff>
    </xdr:to>
    <xdr:cxnSp macro="">
      <xdr:nvCxnSpPr>
        <xdr:cNvPr id="129" name="直線コネクタ 128">
          <a:extLst>
            <a:ext uri="{FF2B5EF4-FFF2-40B4-BE49-F238E27FC236}">
              <a16:creationId xmlns:a16="http://schemas.microsoft.com/office/drawing/2014/main" id="{9A3C7433-ADEB-4815-9681-71ED87D125E6}"/>
            </a:ext>
          </a:extLst>
        </xdr:cNvPr>
        <xdr:cNvCxnSpPr/>
      </xdr:nvCxnSpPr>
      <xdr:spPr>
        <a:xfrm>
          <a:off x="12963525" y="64395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30" name="債務償還比率最大値テキスト">
          <a:extLst>
            <a:ext uri="{FF2B5EF4-FFF2-40B4-BE49-F238E27FC236}">
              <a16:creationId xmlns:a16="http://schemas.microsoft.com/office/drawing/2014/main" id="{F55D86FD-94F3-4058-8D2F-F3706B3D8375}"/>
            </a:ext>
          </a:extLst>
        </xdr:cNvPr>
        <xdr:cNvSpPr txBox="1"/>
      </xdr:nvSpPr>
      <xdr:spPr>
        <a:xfrm>
          <a:off x="13080365" y="499110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BAF3FE93-BA03-470C-87F6-95C440B41914}"/>
            </a:ext>
          </a:extLst>
        </xdr:cNvPr>
        <xdr:cNvCxnSpPr/>
      </xdr:nvCxnSpPr>
      <xdr:spPr>
        <a:xfrm>
          <a:off x="12963525" y="5212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8890</xdr:rowOff>
    </xdr:from>
    <xdr:ext cx="466725" cy="255905"/>
    <xdr:sp macro="" textlink="">
      <xdr:nvSpPr>
        <xdr:cNvPr id="132" name="債務償還比率平均値テキスト">
          <a:extLst>
            <a:ext uri="{FF2B5EF4-FFF2-40B4-BE49-F238E27FC236}">
              <a16:creationId xmlns:a16="http://schemas.microsoft.com/office/drawing/2014/main" id="{03017AE8-3500-439B-B589-1DB2B5F2416E}"/>
            </a:ext>
          </a:extLst>
        </xdr:cNvPr>
        <xdr:cNvSpPr txBox="1"/>
      </xdr:nvSpPr>
      <xdr:spPr>
        <a:xfrm>
          <a:off x="13080365" y="564007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157480</xdr:rowOff>
    </xdr:from>
    <xdr:to>
      <xdr:col>76</xdr:col>
      <xdr:colOff>73025</xdr:colOff>
      <xdr:row>30</xdr:row>
      <xdr:rowOff>87630</xdr:rowOff>
    </xdr:to>
    <xdr:sp macro="" textlink="">
      <xdr:nvSpPr>
        <xdr:cNvPr id="133" name="フローチャート: 判断 132">
          <a:extLst>
            <a:ext uri="{FF2B5EF4-FFF2-40B4-BE49-F238E27FC236}">
              <a16:creationId xmlns:a16="http://schemas.microsoft.com/office/drawing/2014/main" id="{BFC112FE-3A1E-40EE-BF9F-929CF909F8BB}"/>
            </a:ext>
          </a:extLst>
        </xdr:cNvPr>
        <xdr:cNvSpPr/>
      </xdr:nvSpPr>
      <xdr:spPr>
        <a:xfrm>
          <a:off x="13001625" y="5788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154940</xdr:rowOff>
    </xdr:from>
    <xdr:to>
      <xdr:col>72</xdr:col>
      <xdr:colOff>123825</xdr:colOff>
      <xdr:row>30</xdr:row>
      <xdr:rowOff>85090</xdr:rowOff>
    </xdr:to>
    <xdr:sp macro="" textlink="">
      <xdr:nvSpPr>
        <xdr:cNvPr id="134" name="フローチャート: 判断 133">
          <a:extLst>
            <a:ext uri="{FF2B5EF4-FFF2-40B4-BE49-F238E27FC236}">
              <a16:creationId xmlns:a16="http://schemas.microsoft.com/office/drawing/2014/main" id="{75037307-6AAE-4802-8E29-C1DB0297B325}"/>
            </a:ext>
          </a:extLst>
        </xdr:cNvPr>
        <xdr:cNvSpPr/>
      </xdr:nvSpPr>
      <xdr:spPr>
        <a:xfrm>
          <a:off x="12359005" y="5786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116205</xdr:rowOff>
    </xdr:from>
    <xdr:to>
      <xdr:col>68</xdr:col>
      <xdr:colOff>123825</xdr:colOff>
      <xdr:row>31</xdr:row>
      <xdr:rowOff>46355</xdr:rowOff>
    </xdr:to>
    <xdr:sp macro="" textlink="">
      <xdr:nvSpPr>
        <xdr:cNvPr id="135" name="フローチャート: 判断 134">
          <a:extLst>
            <a:ext uri="{FF2B5EF4-FFF2-40B4-BE49-F238E27FC236}">
              <a16:creationId xmlns:a16="http://schemas.microsoft.com/office/drawing/2014/main" id="{9F439D34-B45E-4A11-85DA-3B664105AB8A}"/>
            </a:ext>
          </a:extLst>
        </xdr:cNvPr>
        <xdr:cNvSpPr/>
      </xdr:nvSpPr>
      <xdr:spPr>
        <a:xfrm>
          <a:off x="11688445" y="591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117475</xdr:rowOff>
    </xdr:from>
    <xdr:to>
      <xdr:col>64</xdr:col>
      <xdr:colOff>123825</xdr:colOff>
      <xdr:row>31</xdr:row>
      <xdr:rowOff>47625</xdr:rowOff>
    </xdr:to>
    <xdr:sp macro="" textlink="">
      <xdr:nvSpPr>
        <xdr:cNvPr id="136" name="フローチャート: 判断 135">
          <a:extLst>
            <a:ext uri="{FF2B5EF4-FFF2-40B4-BE49-F238E27FC236}">
              <a16:creationId xmlns:a16="http://schemas.microsoft.com/office/drawing/2014/main" id="{B371FB6A-374B-4CF9-8F24-F55D59877BBD}"/>
            </a:ext>
          </a:extLst>
        </xdr:cNvPr>
        <xdr:cNvSpPr/>
      </xdr:nvSpPr>
      <xdr:spPr>
        <a:xfrm>
          <a:off x="11017885" y="591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117475</xdr:rowOff>
    </xdr:from>
    <xdr:to>
      <xdr:col>60</xdr:col>
      <xdr:colOff>123825</xdr:colOff>
      <xdr:row>31</xdr:row>
      <xdr:rowOff>47625</xdr:rowOff>
    </xdr:to>
    <xdr:sp macro="" textlink="">
      <xdr:nvSpPr>
        <xdr:cNvPr id="137" name="フローチャート: 判断 136">
          <a:extLst>
            <a:ext uri="{FF2B5EF4-FFF2-40B4-BE49-F238E27FC236}">
              <a16:creationId xmlns:a16="http://schemas.microsoft.com/office/drawing/2014/main" id="{29708F84-19B7-4617-AE18-37A05E9F7B96}"/>
            </a:ext>
          </a:extLst>
        </xdr:cNvPr>
        <xdr:cNvSpPr/>
      </xdr:nvSpPr>
      <xdr:spPr>
        <a:xfrm>
          <a:off x="10347325" y="591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38" name="テキスト ボックス 137">
          <a:extLst>
            <a:ext uri="{FF2B5EF4-FFF2-40B4-BE49-F238E27FC236}">
              <a16:creationId xmlns:a16="http://schemas.microsoft.com/office/drawing/2014/main" id="{EC78CC09-5976-48DD-A269-9BEF40A90DA8}"/>
            </a:ext>
          </a:extLst>
        </xdr:cNvPr>
        <xdr:cNvSpPr txBox="1"/>
      </xdr:nvSpPr>
      <xdr:spPr>
        <a:xfrm>
          <a:off x="12874625" y="70148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9" name="テキスト ボックス 138">
          <a:extLst>
            <a:ext uri="{FF2B5EF4-FFF2-40B4-BE49-F238E27FC236}">
              <a16:creationId xmlns:a16="http://schemas.microsoft.com/office/drawing/2014/main" id="{0B354307-25F8-4C84-B212-1FA5C6C2511F}"/>
            </a:ext>
          </a:extLst>
        </xdr:cNvPr>
        <xdr:cNvSpPr txBox="1"/>
      </xdr:nvSpPr>
      <xdr:spPr>
        <a:xfrm>
          <a:off x="1225486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40" name="テキスト ボックス 139">
          <a:extLst>
            <a:ext uri="{FF2B5EF4-FFF2-40B4-BE49-F238E27FC236}">
              <a16:creationId xmlns:a16="http://schemas.microsoft.com/office/drawing/2014/main" id="{45B2308D-6DC1-4238-A4FB-370752510233}"/>
            </a:ext>
          </a:extLst>
        </xdr:cNvPr>
        <xdr:cNvSpPr txBox="1"/>
      </xdr:nvSpPr>
      <xdr:spPr>
        <a:xfrm>
          <a:off x="1158430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41" name="テキスト ボックス 140">
          <a:extLst>
            <a:ext uri="{FF2B5EF4-FFF2-40B4-BE49-F238E27FC236}">
              <a16:creationId xmlns:a16="http://schemas.microsoft.com/office/drawing/2014/main" id="{E4D16064-71C5-4428-8B98-382F4AD13629}"/>
            </a:ext>
          </a:extLst>
        </xdr:cNvPr>
        <xdr:cNvSpPr txBox="1"/>
      </xdr:nvSpPr>
      <xdr:spPr>
        <a:xfrm>
          <a:off x="1091374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2" name="テキスト ボックス 141">
          <a:extLst>
            <a:ext uri="{FF2B5EF4-FFF2-40B4-BE49-F238E27FC236}">
              <a16:creationId xmlns:a16="http://schemas.microsoft.com/office/drawing/2014/main" id="{5F6C8641-40C3-4F62-B732-F5680EB11D58}"/>
            </a:ext>
          </a:extLst>
        </xdr:cNvPr>
        <xdr:cNvSpPr txBox="1"/>
      </xdr:nvSpPr>
      <xdr:spPr>
        <a:xfrm>
          <a:off x="10243185" y="70148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21590</xdr:rowOff>
    </xdr:from>
    <xdr:to>
      <xdr:col>76</xdr:col>
      <xdr:colOff>73025</xdr:colOff>
      <xdr:row>30</xdr:row>
      <xdr:rowOff>123190</xdr:rowOff>
    </xdr:to>
    <xdr:sp macro="" textlink="">
      <xdr:nvSpPr>
        <xdr:cNvPr id="143" name="楕円 142">
          <a:extLst>
            <a:ext uri="{FF2B5EF4-FFF2-40B4-BE49-F238E27FC236}">
              <a16:creationId xmlns:a16="http://schemas.microsoft.com/office/drawing/2014/main" id="{707A4649-E028-40A6-80A7-942307600E33}"/>
            </a:ext>
          </a:extLst>
        </xdr:cNvPr>
        <xdr:cNvSpPr/>
      </xdr:nvSpPr>
      <xdr:spPr>
        <a:xfrm>
          <a:off x="13001625" y="5820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171450</xdr:rowOff>
    </xdr:from>
    <xdr:ext cx="466725" cy="259080"/>
    <xdr:sp macro="" textlink="">
      <xdr:nvSpPr>
        <xdr:cNvPr id="144" name="債務償還比率該当値テキスト">
          <a:extLst>
            <a:ext uri="{FF2B5EF4-FFF2-40B4-BE49-F238E27FC236}">
              <a16:creationId xmlns:a16="http://schemas.microsoft.com/office/drawing/2014/main" id="{5222E6A3-F686-4C27-92FD-7923A18E74EA}"/>
            </a:ext>
          </a:extLst>
        </xdr:cNvPr>
        <xdr:cNvSpPr txBox="1"/>
      </xdr:nvSpPr>
      <xdr:spPr>
        <a:xfrm>
          <a:off x="13080365" y="579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107950</xdr:rowOff>
    </xdr:from>
    <xdr:to>
      <xdr:col>72</xdr:col>
      <xdr:colOff>123825</xdr:colOff>
      <xdr:row>30</xdr:row>
      <xdr:rowOff>38100</xdr:rowOff>
    </xdr:to>
    <xdr:sp macro="" textlink="">
      <xdr:nvSpPr>
        <xdr:cNvPr id="145" name="楕円 144">
          <a:extLst>
            <a:ext uri="{FF2B5EF4-FFF2-40B4-BE49-F238E27FC236}">
              <a16:creationId xmlns:a16="http://schemas.microsoft.com/office/drawing/2014/main" id="{0C5C557E-6BF4-4C27-A563-4002743E1E3C}"/>
            </a:ext>
          </a:extLst>
        </xdr:cNvPr>
        <xdr:cNvSpPr/>
      </xdr:nvSpPr>
      <xdr:spPr>
        <a:xfrm>
          <a:off x="12359005" y="573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158750</xdr:rowOff>
    </xdr:from>
    <xdr:to>
      <xdr:col>76</xdr:col>
      <xdr:colOff>22225</xdr:colOff>
      <xdr:row>30</xdr:row>
      <xdr:rowOff>72390</xdr:rowOff>
    </xdr:to>
    <xdr:cxnSp macro="">
      <xdr:nvCxnSpPr>
        <xdr:cNvPr id="146" name="直線コネクタ 145">
          <a:extLst>
            <a:ext uri="{FF2B5EF4-FFF2-40B4-BE49-F238E27FC236}">
              <a16:creationId xmlns:a16="http://schemas.microsoft.com/office/drawing/2014/main" id="{83716AFB-54E4-43C4-BA81-185D66810E89}"/>
            </a:ext>
          </a:extLst>
        </xdr:cNvPr>
        <xdr:cNvCxnSpPr/>
      </xdr:nvCxnSpPr>
      <xdr:spPr>
        <a:xfrm>
          <a:off x="12409805" y="5789930"/>
          <a:ext cx="61976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137795</xdr:rowOff>
    </xdr:from>
    <xdr:to>
      <xdr:col>68</xdr:col>
      <xdr:colOff>123825</xdr:colOff>
      <xdr:row>31</xdr:row>
      <xdr:rowOff>67945</xdr:rowOff>
    </xdr:to>
    <xdr:sp macro="" textlink="">
      <xdr:nvSpPr>
        <xdr:cNvPr id="147" name="楕円 146">
          <a:extLst>
            <a:ext uri="{FF2B5EF4-FFF2-40B4-BE49-F238E27FC236}">
              <a16:creationId xmlns:a16="http://schemas.microsoft.com/office/drawing/2014/main" id="{3DAC5953-A2EA-418D-8761-975FB4AB9B97}"/>
            </a:ext>
          </a:extLst>
        </xdr:cNvPr>
        <xdr:cNvSpPr/>
      </xdr:nvSpPr>
      <xdr:spPr>
        <a:xfrm>
          <a:off x="11688445" y="593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158750</xdr:rowOff>
    </xdr:from>
    <xdr:to>
      <xdr:col>72</xdr:col>
      <xdr:colOff>73025</xdr:colOff>
      <xdr:row>31</xdr:row>
      <xdr:rowOff>17780</xdr:rowOff>
    </xdr:to>
    <xdr:cxnSp macro="">
      <xdr:nvCxnSpPr>
        <xdr:cNvPr id="148" name="直線コネクタ 147">
          <a:extLst>
            <a:ext uri="{FF2B5EF4-FFF2-40B4-BE49-F238E27FC236}">
              <a16:creationId xmlns:a16="http://schemas.microsoft.com/office/drawing/2014/main" id="{0B59D5A9-C8DD-4FAD-9B97-A4DAC733338F}"/>
            </a:ext>
          </a:extLst>
        </xdr:cNvPr>
        <xdr:cNvCxnSpPr/>
      </xdr:nvCxnSpPr>
      <xdr:spPr>
        <a:xfrm flipV="1">
          <a:off x="11739245" y="5789930"/>
          <a:ext cx="67056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82550</xdr:rowOff>
    </xdr:from>
    <xdr:to>
      <xdr:col>64</xdr:col>
      <xdr:colOff>123825</xdr:colOff>
      <xdr:row>32</xdr:row>
      <xdr:rowOff>12700</xdr:rowOff>
    </xdr:to>
    <xdr:sp macro="" textlink="">
      <xdr:nvSpPr>
        <xdr:cNvPr id="149" name="楕円 148">
          <a:extLst>
            <a:ext uri="{FF2B5EF4-FFF2-40B4-BE49-F238E27FC236}">
              <a16:creationId xmlns:a16="http://schemas.microsoft.com/office/drawing/2014/main" id="{F4235F49-4DEA-48A7-997B-3D0B688B7901}"/>
            </a:ext>
          </a:extLst>
        </xdr:cNvPr>
        <xdr:cNvSpPr/>
      </xdr:nvSpPr>
      <xdr:spPr>
        <a:xfrm>
          <a:off x="11017885" y="604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17780</xdr:rowOff>
    </xdr:from>
    <xdr:to>
      <xdr:col>68</xdr:col>
      <xdr:colOff>73025</xdr:colOff>
      <xdr:row>31</xdr:row>
      <xdr:rowOff>133350</xdr:rowOff>
    </xdr:to>
    <xdr:cxnSp macro="">
      <xdr:nvCxnSpPr>
        <xdr:cNvPr id="150" name="直線コネクタ 149">
          <a:extLst>
            <a:ext uri="{FF2B5EF4-FFF2-40B4-BE49-F238E27FC236}">
              <a16:creationId xmlns:a16="http://schemas.microsoft.com/office/drawing/2014/main" id="{D93B96B9-2A38-4920-A005-ED053CF603FD}"/>
            </a:ext>
          </a:extLst>
        </xdr:cNvPr>
        <xdr:cNvCxnSpPr/>
      </xdr:nvCxnSpPr>
      <xdr:spPr>
        <a:xfrm flipV="1">
          <a:off x="11068685" y="5984240"/>
          <a:ext cx="67056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93980</xdr:rowOff>
    </xdr:from>
    <xdr:to>
      <xdr:col>60</xdr:col>
      <xdr:colOff>123825</xdr:colOff>
      <xdr:row>32</xdr:row>
      <xdr:rowOff>24130</xdr:rowOff>
    </xdr:to>
    <xdr:sp macro="" textlink="">
      <xdr:nvSpPr>
        <xdr:cNvPr id="151" name="楕円 150">
          <a:extLst>
            <a:ext uri="{FF2B5EF4-FFF2-40B4-BE49-F238E27FC236}">
              <a16:creationId xmlns:a16="http://schemas.microsoft.com/office/drawing/2014/main" id="{728B0D01-B6EE-4A11-A4E6-B1C4838AA15D}"/>
            </a:ext>
          </a:extLst>
        </xdr:cNvPr>
        <xdr:cNvSpPr/>
      </xdr:nvSpPr>
      <xdr:spPr>
        <a:xfrm>
          <a:off x="10347325" y="606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133350</xdr:rowOff>
    </xdr:from>
    <xdr:to>
      <xdr:col>64</xdr:col>
      <xdr:colOff>73025</xdr:colOff>
      <xdr:row>31</xdr:row>
      <xdr:rowOff>144780</xdr:rowOff>
    </xdr:to>
    <xdr:cxnSp macro="">
      <xdr:nvCxnSpPr>
        <xdr:cNvPr id="152" name="直線コネクタ 151">
          <a:extLst>
            <a:ext uri="{FF2B5EF4-FFF2-40B4-BE49-F238E27FC236}">
              <a16:creationId xmlns:a16="http://schemas.microsoft.com/office/drawing/2014/main" id="{B2AA30D0-4A13-455B-B01E-7004486E3F04}"/>
            </a:ext>
          </a:extLst>
        </xdr:cNvPr>
        <xdr:cNvCxnSpPr/>
      </xdr:nvCxnSpPr>
      <xdr:spPr>
        <a:xfrm flipV="1">
          <a:off x="10398125" y="6099810"/>
          <a:ext cx="670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76200</xdr:rowOff>
    </xdr:from>
    <xdr:ext cx="466725" cy="255905"/>
    <xdr:sp macro="" textlink="">
      <xdr:nvSpPr>
        <xdr:cNvPr id="153" name="n_1aveValue債務償還比率">
          <a:extLst>
            <a:ext uri="{FF2B5EF4-FFF2-40B4-BE49-F238E27FC236}">
              <a16:creationId xmlns:a16="http://schemas.microsoft.com/office/drawing/2014/main" id="{F87A2CC4-C721-4E73-AB97-5D878C8CCF78}"/>
            </a:ext>
          </a:extLst>
        </xdr:cNvPr>
        <xdr:cNvSpPr txBox="1"/>
      </xdr:nvSpPr>
      <xdr:spPr>
        <a:xfrm>
          <a:off x="12185015" y="5875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63500</xdr:rowOff>
    </xdr:from>
    <xdr:ext cx="466725" cy="255905"/>
    <xdr:sp macro="" textlink="">
      <xdr:nvSpPr>
        <xdr:cNvPr id="154" name="n_2aveValue債務償還比率">
          <a:extLst>
            <a:ext uri="{FF2B5EF4-FFF2-40B4-BE49-F238E27FC236}">
              <a16:creationId xmlns:a16="http://schemas.microsoft.com/office/drawing/2014/main" id="{2E855B28-96AE-4FD7-A74F-24B32C86B6F4}"/>
            </a:ext>
          </a:extLst>
        </xdr:cNvPr>
        <xdr:cNvSpPr txBox="1"/>
      </xdr:nvSpPr>
      <xdr:spPr>
        <a:xfrm>
          <a:off x="11527155" y="5694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64135</xdr:rowOff>
    </xdr:from>
    <xdr:ext cx="466725" cy="255905"/>
    <xdr:sp macro="" textlink="">
      <xdr:nvSpPr>
        <xdr:cNvPr id="155" name="n_3aveValue債務償還比率">
          <a:extLst>
            <a:ext uri="{FF2B5EF4-FFF2-40B4-BE49-F238E27FC236}">
              <a16:creationId xmlns:a16="http://schemas.microsoft.com/office/drawing/2014/main" id="{A2981927-1542-4C1F-A08E-2D9A674A4EEB}"/>
            </a:ext>
          </a:extLst>
        </xdr:cNvPr>
        <xdr:cNvSpPr txBox="1"/>
      </xdr:nvSpPr>
      <xdr:spPr>
        <a:xfrm>
          <a:off x="10856595" y="5695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64135</xdr:rowOff>
    </xdr:from>
    <xdr:ext cx="466725" cy="255905"/>
    <xdr:sp macro="" textlink="">
      <xdr:nvSpPr>
        <xdr:cNvPr id="156" name="n_4aveValue債務償還比率">
          <a:extLst>
            <a:ext uri="{FF2B5EF4-FFF2-40B4-BE49-F238E27FC236}">
              <a16:creationId xmlns:a16="http://schemas.microsoft.com/office/drawing/2014/main" id="{ACD055A4-EAAF-4737-A068-F78ADB18DD6E}"/>
            </a:ext>
          </a:extLst>
        </xdr:cNvPr>
        <xdr:cNvSpPr txBox="1"/>
      </xdr:nvSpPr>
      <xdr:spPr>
        <a:xfrm>
          <a:off x="10186035" y="5695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54610</xdr:rowOff>
    </xdr:from>
    <xdr:ext cx="466725" cy="255905"/>
    <xdr:sp macro="" textlink="">
      <xdr:nvSpPr>
        <xdr:cNvPr id="157" name="n_1mainValue債務償還比率">
          <a:extLst>
            <a:ext uri="{FF2B5EF4-FFF2-40B4-BE49-F238E27FC236}">
              <a16:creationId xmlns:a16="http://schemas.microsoft.com/office/drawing/2014/main" id="{20C52664-6828-4157-8679-79856FDD0A7E}"/>
            </a:ext>
          </a:extLst>
        </xdr:cNvPr>
        <xdr:cNvSpPr txBox="1"/>
      </xdr:nvSpPr>
      <xdr:spPr>
        <a:xfrm>
          <a:off x="12185015" y="55181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59055</xdr:rowOff>
    </xdr:from>
    <xdr:ext cx="466725" cy="259080"/>
    <xdr:sp macro="" textlink="">
      <xdr:nvSpPr>
        <xdr:cNvPr id="158" name="n_2mainValue債務償還比率">
          <a:extLst>
            <a:ext uri="{FF2B5EF4-FFF2-40B4-BE49-F238E27FC236}">
              <a16:creationId xmlns:a16="http://schemas.microsoft.com/office/drawing/2014/main" id="{7FC2BF3D-5255-46A0-8D83-F0B40F0E582E}"/>
            </a:ext>
          </a:extLst>
        </xdr:cNvPr>
        <xdr:cNvSpPr txBox="1"/>
      </xdr:nvSpPr>
      <xdr:spPr>
        <a:xfrm>
          <a:off x="11527155" y="6025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3810</xdr:rowOff>
    </xdr:from>
    <xdr:ext cx="466725" cy="259080"/>
    <xdr:sp macro="" textlink="">
      <xdr:nvSpPr>
        <xdr:cNvPr id="159" name="n_3mainValue債務償還比率">
          <a:extLst>
            <a:ext uri="{FF2B5EF4-FFF2-40B4-BE49-F238E27FC236}">
              <a16:creationId xmlns:a16="http://schemas.microsoft.com/office/drawing/2014/main" id="{973001BA-D59C-48D3-8A7E-61BB1BBCA56E}"/>
            </a:ext>
          </a:extLst>
        </xdr:cNvPr>
        <xdr:cNvSpPr txBox="1"/>
      </xdr:nvSpPr>
      <xdr:spPr>
        <a:xfrm>
          <a:off x="10856595" y="6137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15240</xdr:rowOff>
    </xdr:from>
    <xdr:ext cx="466725" cy="259080"/>
    <xdr:sp macro="" textlink="">
      <xdr:nvSpPr>
        <xdr:cNvPr id="160" name="n_4mainValue債務償還比率">
          <a:extLst>
            <a:ext uri="{FF2B5EF4-FFF2-40B4-BE49-F238E27FC236}">
              <a16:creationId xmlns:a16="http://schemas.microsoft.com/office/drawing/2014/main" id="{E1D92C2F-21B8-44BC-8923-6F1A7F06E7D3}"/>
            </a:ext>
          </a:extLst>
        </xdr:cNvPr>
        <xdr:cNvSpPr txBox="1"/>
      </xdr:nvSpPr>
      <xdr:spPr>
        <a:xfrm>
          <a:off x="10186035" y="6149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31EAE58-2A9D-4956-8F08-1F893F5BD04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721567CB-316A-4A97-832D-4F92B021C92F}"/>
            </a:ext>
          </a:extLst>
        </xdr:cNvPr>
        <xdr:cNvSpPr/>
      </xdr:nvSpPr>
      <xdr:spPr>
        <a:xfrm>
          <a:off x="1127125" y="1155065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1176D6C9-8627-4A11-A076-7D5A2685B866}"/>
            </a:ext>
          </a:extLst>
        </xdr:cNvPr>
        <xdr:cNvSpPr txBox="1"/>
      </xdr:nvSpPr>
      <xdr:spPr>
        <a:xfrm>
          <a:off x="817245" y="807974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4" name="テキスト ボックス 163">
          <a:extLst>
            <a:ext uri="{FF2B5EF4-FFF2-40B4-BE49-F238E27FC236}">
              <a16:creationId xmlns:a16="http://schemas.microsoft.com/office/drawing/2014/main" id="{30E16B9C-98E3-477D-AD17-0F3F86AE349D}"/>
            </a:ext>
          </a:extLst>
        </xdr:cNvPr>
        <xdr:cNvSpPr txBox="1"/>
      </xdr:nvSpPr>
      <xdr:spPr>
        <a:xfrm>
          <a:off x="6156325" y="1068959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33C47294-4853-4CF9-9447-83DE40DDBF51}"/>
            </a:ext>
          </a:extLst>
        </xdr:cNvPr>
        <xdr:cNvSpPr txBox="1"/>
      </xdr:nvSpPr>
      <xdr:spPr>
        <a:xfrm>
          <a:off x="817245" y="1177163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6" name="テキスト ボックス 165">
          <a:extLst>
            <a:ext uri="{FF2B5EF4-FFF2-40B4-BE49-F238E27FC236}">
              <a16:creationId xmlns:a16="http://schemas.microsoft.com/office/drawing/2014/main" id="{AE98F47F-2949-46C2-8E0F-A4246BD68FF0}"/>
            </a:ext>
          </a:extLst>
        </xdr:cNvPr>
        <xdr:cNvSpPr txBox="1"/>
      </xdr:nvSpPr>
      <xdr:spPr>
        <a:xfrm>
          <a:off x="6156325" y="14465935"/>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3944D2-F8D1-4FB4-9E5F-3E15395FC374}"/>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D021C-605D-4509-BAE9-2E4BB76B2B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09FA47-A6C9-4550-A99A-961F9478034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042EB7-C943-4BA6-BD5A-716129DDDED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92ACDB-49E1-4281-A5B5-D299D1986E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3554F3-19C1-4AE3-A804-3DCA358E6F9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1865AD-5E0D-4327-8383-099661271D4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3687E6-B917-4B74-B8DD-B055FB7E445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139A5A-ADB6-4E9B-B81B-5976B85B7669}"/>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D035CB-82CC-4C0F-8782-DD1A9FC4CDE7}"/>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2E83C6-CCE2-45AD-8132-EDBFAE8F1402}"/>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D1ED5D-3F34-486A-B5B5-D0BF2CD03AC4}"/>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56B816-77DE-483E-9CEB-E44424600723}"/>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9D43B0-EF3C-4407-B16F-070BF9EE76F3}"/>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779E42-08FC-4401-887C-B01EA7E4ABED}"/>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B96FC1-1AEC-4639-A7FE-2238E183BE55}"/>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2C247B-3635-436A-8958-72506DD22CC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7A41FA-1F6A-4B9A-A40E-DF435C937D1D}"/>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2A7452-7858-470E-AA76-B4DD48305F22}"/>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BFC454-A5C9-48AD-9271-F7D29CA2B4F5}"/>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70F5B9-0465-4EBA-934B-21ED5C2A12DF}"/>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7C8231-0464-44AA-85BF-A287A60C252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9D676E-1A80-42E6-B9B7-7BDAFC7E25A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C84FF8-6A9D-4716-8F44-668730F1476C}"/>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2AE2C2-43C6-4954-BCB8-6B2E418BA3A7}"/>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B8F951-1D76-428A-A827-CA797AC68365}"/>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83DA99-FC38-4F9A-982E-130A6A167ED5}"/>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815C43B-DCC1-4240-AE31-7B95F5B600F6}"/>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54BBB20-9FB6-4863-82F7-FF4AE4D233A3}"/>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B6ECC90C-7317-4E21-B423-228D20B5E9AF}"/>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B8402AB7-2520-4AF0-84C1-321355DCE63A}"/>
            </a:ext>
          </a:extLst>
        </xdr:cNvPr>
        <xdr:cNvSpPr txBox="1"/>
      </xdr:nvSpPr>
      <xdr:spPr>
        <a:xfrm>
          <a:off x="629920" y="366649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A272E3-C6AC-4E8E-8829-6D77D3BAD23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3508DC-E17F-4B2F-B216-4BFE8DEB32F4}"/>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3B5384-18E2-4A30-8C6F-893EBCF8F7F7}"/>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3E5E57-53C7-4A1B-A46C-09E3AFE84284}"/>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5652FE-09FE-41B2-81A1-E0D2AFC541C6}"/>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2D9171-C996-4BE2-8391-64CAA5127FC8}"/>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9D8F5B-154A-4A77-8EED-6F664E5022D2}"/>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098FAB-2331-497F-B65A-9FD989A49E7F}"/>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A91D6D69-5D26-4B68-9566-D07084E72212}"/>
            </a:ext>
          </a:extLst>
        </xdr:cNvPr>
        <xdr:cNvSpPr txBox="1"/>
      </xdr:nvSpPr>
      <xdr:spPr>
        <a:xfrm>
          <a:off x="655320" y="5029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F0E16F-D3AE-43A2-AC16-06EB3A3524F3}"/>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DB9BCF8E-3A6B-43C7-A546-30EA14EC6CC6}"/>
            </a:ext>
          </a:extLst>
        </xdr:cNvPr>
        <xdr:cNvSpPr txBox="1"/>
      </xdr:nvSpPr>
      <xdr:spPr>
        <a:xfrm>
          <a:off x="271780" y="7313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E8DD27-2768-4D05-B7A0-590018106377}"/>
            </a:ext>
          </a:extLst>
        </xdr:cNvPr>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7F565A48-F683-40BA-B76A-3F53F25C62F2}"/>
            </a:ext>
          </a:extLst>
        </xdr:cNvPr>
        <xdr:cNvSpPr txBox="1"/>
      </xdr:nvSpPr>
      <xdr:spPr>
        <a:xfrm>
          <a:off x="271780" y="6940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6494B8-DD8D-4745-A173-1658722F76F5}"/>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C3FA4427-FBB7-4753-A79C-67B1B04F5079}"/>
            </a:ext>
          </a:extLst>
        </xdr:cNvPr>
        <xdr:cNvSpPr txBox="1"/>
      </xdr:nvSpPr>
      <xdr:spPr>
        <a:xfrm>
          <a:off x="335915" y="65671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DE2CFD-D509-4621-B99E-AEF92564061A}"/>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F608D525-CE76-4BCA-88BF-E4A39D5353D1}"/>
            </a:ext>
          </a:extLst>
        </xdr:cNvPr>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261CD1-E97F-4201-855D-381CB884306C}"/>
            </a:ext>
          </a:extLst>
        </xdr:cNvPr>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C56C14F3-726E-4698-984C-C1E56D7A39B7}"/>
            </a:ext>
          </a:extLst>
        </xdr:cNvPr>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13BFE64-B060-4C0C-86E1-F6B5EA9AF6CD}"/>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FCF52390-0DD0-4169-84A2-E96BCC12E50A}"/>
            </a:ext>
          </a:extLst>
        </xdr:cNvPr>
        <xdr:cNvSpPr txBox="1"/>
      </xdr:nvSpPr>
      <xdr:spPr>
        <a:xfrm>
          <a:off x="335915" y="545084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1011DE-0240-4EC6-8506-72436160DD6F}"/>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DE2E63ED-C815-46B5-A00A-B2FF172D4938}"/>
            </a:ext>
          </a:extLst>
        </xdr:cNvPr>
        <xdr:cNvSpPr txBox="1"/>
      </xdr:nvSpPr>
      <xdr:spPr>
        <a:xfrm>
          <a:off x="377190" y="50774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32BBC4-4F6C-4763-BE98-349DC3144CF0}"/>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7F5F22B7-8549-428B-B20F-9E7AC934C277}"/>
            </a:ext>
          </a:extLst>
        </xdr:cNvPr>
        <xdr:cNvCxnSpPr/>
      </xdr:nvCxnSpPr>
      <xdr:spPr>
        <a:xfrm flipV="1">
          <a:off x="4086225" y="56921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110490</xdr:rowOff>
    </xdr:from>
    <xdr:ext cx="405130" cy="255905"/>
    <xdr:sp macro="" textlink="">
      <xdr:nvSpPr>
        <xdr:cNvPr id="58" name="【道路】&#10;有形固定資産減価償却率最小値テキスト">
          <a:extLst>
            <a:ext uri="{FF2B5EF4-FFF2-40B4-BE49-F238E27FC236}">
              <a16:creationId xmlns:a16="http://schemas.microsoft.com/office/drawing/2014/main" id="{EA906DF8-3116-4DB3-8DBA-104D8DA0645A}"/>
            </a:ext>
          </a:extLst>
        </xdr:cNvPr>
        <xdr:cNvSpPr txBox="1"/>
      </xdr:nvSpPr>
      <xdr:spPr>
        <a:xfrm>
          <a:off x="4124960" y="6816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4E235AB2-B0C8-4394-BCC7-8D1892F2ED73}"/>
            </a:ext>
          </a:extLst>
        </xdr:cNvPr>
        <xdr:cNvCxnSpPr/>
      </xdr:nvCxnSpPr>
      <xdr:spPr>
        <a:xfrm>
          <a:off x="4020820" y="6812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106680</xdr:rowOff>
    </xdr:from>
    <xdr:ext cx="405130" cy="259080"/>
    <xdr:sp macro="" textlink="">
      <xdr:nvSpPr>
        <xdr:cNvPr id="60" name="【道路】&#10;有形固定資産減価償却率最大値テキスト">
          <a:extLst>
            <a:ext uri="{FF2B5EF4-FFF2-40B4-BE49-F238E27FC236}">
              <a16:creationId xmlns:a16="http://schemas.microsoft.com/office/drawing/2014/main" id="{27605BBB-CE88-4C22-8CA5-DCE3516192F4}"/>
            </a:ext>
          </a:extLst>
        </xdr:cNvPr>
        <xdr:cNvSpPr txBox="1"/>
      </xdr:nvSpPr>
      <xdr:spPr>
        <a:xfrm>
          <a:off x="4124960" y="547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EC5040E1-3E52-4A20-9EDF-4EDA7C62F9D9}"/>
            </a:ext>
          </a:extLst>
        </xdr:cNvPr>
        <xdr:cNvCxnSpPr/>
      </xdr:nvCxnSpPr>
      <xdr:spPr>
        <a:xfrm>
          <a:off x="4020820" y="5692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144780</xdr:rowOff>
    </xdr:from>
    <xdr:ext cx="405130" cy="255905"/>
    <xdr:sp macro="" textlink="">
      <xdr:nvSpPr>
        <xdr:cNvPr id="62" name="【道路】&#10;有形固定資産減価償却率平均値テキスト">
          <a:extLst>
            <a:ext uri="{FF2B5EF4-FFF2-40B4-BE49-F238E27FC236}">
              <a16:creationId xmlns:a16="http://schemas.microsoft.com/office/drawing/2014/main" id="{1B061C27-A493-4FB2-B4B6-603D51910E0B}"/>
            </a:ext>
          </a:extLst>
        </xdr:cNvPr>
        <xdr:cNvSpPr txBox="1"/>
      </xdr:nvSpPr>
      <xdr:spPr>
        <a:xfrm>
          <a:off x="4124960" y="63474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C0014E64-BC9D-4DDD-9B2F-09C87C98127C}"/>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D666990-7AEE-4C1B-9FA8-247DD30DEC60}"/>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4AC9B9A-1665-4A34-97C4-2B607627E66A}"/>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CF72A375-7ABB-40D0-8F67-9F14F252EBED}"/>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76917FF7-6457-4F43-AC78-23758C57EA6D}"/>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BD455DF-42DD-4A47-8967-1360EF860524}"/>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402273C5-2133-46EE-A47E-BC3FC484927E}"/>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090B094-A51B-4505-BCE6-4A7E6DB62F33}"/>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0120B67-D215-454F-8C3D-2DE403818FE4}"/>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7EA37D2-EF19-41CB-9D88-421146ABCD67}"/>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a:extLst>
            <a:ext uri="{FF2B5EF4-FFF2-40B4-BE49-F238E27FC236}">
              <a16:creationId xmlns:a16="http://schemas.microsoft.com/office/drawing/2014/main" id="{9C9B1988-78B2-4E47-A44C-E5B47400123B}"/>
            </a:ext>
          </a:extLst>
        </xdr:cNvPr>
        <xdr:cNvSpPr/>
      </xdr:nvSpPr>
      <xdr:spPr>
        <a:xfrm>
          <a:off x="403606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128270</xdr:rowOff>
    </xdr:from>
    <xdr:ext cx="405130" cy="259080"/>
    <xdr:sp macro="" textlink="">
      <xdr:nvSpPr>
        <xdr:cNvPr id="74" name="【道路】&#10;有形固定資産減価償却率該当値テキスト">
          <a:extLst>
            <a:ext uri="{FF2B5EF4-FFF2-40B4-BE49-F238E27FC236}">
              <a16:creationId xmlns:a16="http://schemas.microsoft.com/office/drawing/2014/main" id="{93B5D0E8-DEC9-4BBC-B138-60F67CB5282E}"/>
            </a:ext>
          </a:extLst>
        </xdr:cNvPr>
        <xdr:cNvSpPr txBox="1"/>
      </xdr:nvSpPr>
      <xdr:spPr>
        <a:xfrm>
          <a:off x="4124960" y="599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a:extLst>
            <a:ext uri="{FF2B5EF4-FFF2-40B4-BE49-F238E27FC236}">
              <a16:creationId xmlns:a16="http://schemas.microsoft.com/office/drawing/2014/main" id="{6B3ED615-DC81-4A9F-B4C8-01FCCC17A5E3}"/>
            </a:ext>
          </a:extLst>
        </xdr:cNvPr>
        <xdr:cNvSpPr/>
      </xdr:nvSpPr>
      <xdr:spPr>
        <a:xfrm>
          <a:off x="3312160" y="609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156210</xdr:rowOff>
    </xdr:to>
    <xdr:cxnSp macro="">
      <xdr:nvCxnSpPr>
        <xdr:cNvPr id="76" name="直線コネクタ 75">
          <a:extLst>
            <a:ext uri="{FF2B5EF4-FFF2-40B4-BE49-F238E27FC236}">
              <a16:creationId xmlns:a16="http://schemas.microsoft.com/office/drawing/2014/main" id="{C8555F0E-8B5B-4655-BAAA-70B5F1F20F27}"/>
            </a:ext>
          </a:extLst>
        </xdr:cNvPr>
        <xdr:cNvCxnSpPr/>
      </xdr:nvCxnSpPr>
      <xdr:spPr>
        <a:xfrm>
          <a:off x="3355340" y="614934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7" name="楕円 76">
          <a:extLst>
            <a:ext uri="{FF2B5EF4-FFF2-40B4-BE49-F238E27FC236}">
              <a16:creationId xmlns:a16="http://schemas.microsoft.com/office/drawing/2014/main" id="{3E46CFA7-6722-4E54-8B09-E877AD0C6205}"/>
            </a:ext>
          </a:extLst>
        </xdr:cNvPr>
        <xdr:cNvSpPr/>
      </xdr:nvSpPr>
      <xdr:spPr>
        <a:xfrm>
          <a:off x="251460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127635</xdr:rowOff>
    </xdr:to>
    <xdr:cxnSp macro="">
      <xdr:nvCxnSpPr>
        <xdr:cNvPr id="78" name="直線コネクタ 77">
          <a:extLst>
            <a:ext uri="{FF2B5EF4-FFF2-40B4-BE49-F238E27FC236}">
              <a16:creationId xmlns:a16="http://schemas.microsoft.com/office/drawing/2014/main" id="{CB6D2237-64CE-4E81-AC58-3CB7DFEFB404}"/>
            </a:ext>
          </a:extLst>
        </xdr:cNvPr>
        <xdr:cNvCxnSpPr/>
      </xdr:nvCxnSpPr>
      <xdr:spPr>
        <a:xfrm flipV="1">
          <a:off x="2565400" y="6149340"/>
          <a:ext cx="7899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a:extLst>
            <a:ext uri="{FF2B5EF4-FFF2-40B4-BE49-F238E27FC236}">
              <a16:creationId xmlns:a16="http://schemas.microsoft.com/office/drawing/2014/main" id="{66896441-783C-4395-AA1F-1845919C816B}"/>
            </a:ext>
          </a:extLst>
        </xdr:cNvPr>
        <xdr:cNvSpPr/>
      </xdr:nvSpPr>
      <xdr:spPr>
        <a:xfrm>
          <a:off x="17399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127635</xdr:rowOff>
    </xdr:to>
    <xdr:cxnSp macro="">
      <xdr:nvCxnSpPr>
        <xdr:cNvPr id="80" name="直線コネクタ 79">
          <a:extLst>
            <a:ext uri="{FF2B5EF4-FFF2-40B4-BE49-F238E27FC236}">
              <a16:creationId xmlns:a16="http://schemas.microsoft.com/office/drawing/2014/main" id="{6A2874F7-2158-4FE7-80E7-F0E9C93DB992}"/>
            </a:ext>
          </a:extLst>
        </xdr:cNvPr>
        <xdr:cNvCxnSpPr/>
      </xdr:nvCxnSpPr>
      <xdr:spPr>
        <a:xfrm>
          <a:off x="1790700" y="612838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id="{B98F5834-ACC7-45D1-88E5-5811039F4D1E}"/>
            </a:ext>
          </a:extLst>
        </xdr:cNvPr>
        <xdr:cNvSpPr/>
      </xdr:nvSpPr>
      <xdr:spPr>
        <a:xfrm>
          <a:off x="965200" y="604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93345</xdr:rowOff>
    </xdr:to>
    <xdr:cxnSp macro="">
      <xdr:nvCxnSpPr>
        <xdr:cNvPr id="82" name="直線コネクタ 81">
          <a:extLst>
            <a:ext uri="{FF2B5EF4-FFF2-40B4-BE49-F238E27FC236}">
              <a16:creationId xmlns:a16="http://schemas.microsoft.com/office/drawing/2014/main" id="{D66CDCE0-9478-4D7D-A0B6-2E1A239CF8A3}"/>
            </a:ext>
          </a:extLst>
        </xdr:cNvPr>
        <xdr:cNvCxnSpPr/>
      </xdr:nvCxnSpPr>
      <xdr:spPr>
        <a:xfrm>
          <a:off x="1008380" y="609600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55245</xdr:rowOff>
    </xdr:from>
    <xdr:ext cx="405130" cy="255905"/>
    <xdr:sp macro="" textlink="">
      <xdr:nvSpPr>
        <xdr:cNvPr id="83" name="n_1aveValue【道路】&#10;有形固定資産減価償却率">
          <a:extLst>
            <a:ext uri="{FF2B5EF4-FFF2-40B4-BE49-F238E27FC236}">
              <a16:creationId xmlns:a16="http://schemas.microsoft.com/office/drawing/2014/main" id="{F911ED0E-4071-48D0-BA40-9C575FD6E3C0}"/>
            </a:ext>
          </a:extLst>
        </xdr:cNvPr>
        <xdr:cNvSpPr txBox="1"/>
      </xdr:nvSpPr>
      <xdr:spPr>
        <a:xfrm>
          <a:off x="3170555" y="6425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72390</xdr:rowOff>
    </xdr:from>
    <xdr:ext cx="401955" cy="259080"/>
    <xdr:sp macro="" textlink="">
      <xdr:nvSpPr>
        <xdr:cNvPr id="84" name="n_2aveValue【道路】&#10;有形固定資産減価償却率">
          <a:extLst>
            <a:ext uri="{FF2B5EF4-FFF2-40B4-BE49-F238E27FC236}">
              <a16:creationId xmlns:a16="http://schemas.microsoft.com/office/drawing/2014/main" id="{F42D1ABB-9230-41F1-B764-877E53855E40}"/>
            </a:ext>
          </a:extLst>
        </xdr:cNvPr>
        <xdr:cNvSpPr txBox="1"/>
      </xdr:nvSpPr>
      <xdr:spPr>
        <a:xfrm>
          <a:off x="2385695" y="6442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32385</xdr:rowOff>
    </xdr:from>
    <xdr:ext cx="401955" cy="255905"/>
    <xdr:sp macro="" textlink="">
      <xdr:nvSpPr>
        <xdr:cNvPr id="85" name="n_3aveValue【道路】&#10;有形固定資産減価償却率">
          <a:extLst>
            <a:ext uri="{FF2B5EF4-FFF2-40B4-BE49-F238E27FC236}">
              <a16:creationId xmlns:a16="http://schemas.microsoft.com/office/drawing/2014/main" id="{1229F224-A370-4C43-B020-13913CAD08A7}"/>
            </a:ext>
          </a:extLst>
        </xdr:cNvPr>
        <xdr:cNvSpPr txBox="1"/>
      </xdr:nvSpPr>
      <xdr:spPr>
        <a:xfrm>
          <a:off x="1610995" y="6402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24765</xdr:rowOff>
    </xdr:from>
    <xdr:ext cx="401955" cy="259080"/>
    <xdr:sp macro="" textlink="">
      <xdr:nvSpPr>
        <xdr:cNvPr id="86" name="n_4aveValue【道路】&#10;有形固定資産減価償却率">
          <a:extLst>
            <a:ext uri="{FF2B5EF4-FFF2-40B4-BE49-F238E27FC236}">
              <a16:creationId xmlns:a16="http://schemas.microsoft.com/office/drawing/2014/main" id="{D87E58CE-0815-4753-B867-60F0E309CAA6}"/>
            </a:ext>
          </a:extLst>
        </xdr:cNvPr>
        <xdr:cNvSpPr txBox="1"/>
      </xdr:nvSpPr>
      <xdr:spPr>
        <a:xfrm>
          <a:off x="836295" y="6395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10160</xdr:rowOff>
    </xdr:from>
    <xdr:ext cx="405130" cy="259080"/>
    <xdr:sp macro="" textlink="">
      <xdr:nvSpPr>
        <xdr:cNvPr id="87" name="n_1mainValue【道路】&#10;有形固定資産減価償却率">
          <a:extLst>
            <a:ext uri="{FF2B5EF4-FFF2-40B4-BE49-F238E27FC236}">
              <a16:creationId xmlns:a16="http://schemas.microsoft.com/office/drawing/2014/main" id="{C4B3C436-F8A0-4D62-B790-FD9EE33B71E4}"/>
            </a:ext>
          </a:extLst>
        </xdr:cNvPr>
        <xdr:cNvSpPr txBox="1"/>
      </xdr:nvSpPr>
      <xdr:spPr>
        <a:xfrm>
          <a:off x="3170555" y="587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23495</xdr:rowOff>
    </xdr:from>
    <xdr:ext cx="401955" cy="259080"/>
    <xdr:sp macro="" textlink="">
      <xdr:nvSpPr>
        <xdr:cNvPr id="88" name="n_2mainValue【道路】&#10;有形固定資産減価償却率">
          <a:extLst>
            <a:ext uri="{FF2B5EF4-FFF2-40B4-BE49-F238E27FC236}">
              <a16:creationId xmlns:a16="http://schemas.microsoft.com/office/drawing/2014/main" id="{E336B082-64D1-441F-925A-8F1C7BD2DA1D}"/>
            </a:ext>
          </a:extLst>
        </xdr:cNvPr>
        <xdr:cNvSpPr txBox="1"/>
      </xdr:nvSpPr>
      <xdr:spPr>
        <a:xfrm>
          <a:off x="2385695" y="5890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160655</xdr:rowOff>
    </xdr:from>
    <xdr:ext cx="401955" cy="259080"/>
    <xdr:sp macro="" textlink="">
      <xdr:nvSpPr>
        <xdr:cNvPr id="89" name="n_3mainValue【道路】&#10;有形固定資産減価償却率">
          <a:extLst>
            <a:ext uri="{FF2B5EF4-FFF2-40B4-BE49-F238E27FC236}">
              <a16:creationId xmlns:a16="http://schemas.microsoft.com/office/drawing/2014/main" id="{CF81B5E2-3BBB-4B66-90C1-433778DC2472}"/>
            </a:ext>
          </a:extLst>
        </xdr:cNvPr>
        <xdr:cNvSpPr txBox="1"/>
      </xdr:nvSpPr>
      <xdr:spPr>
        <a:xfrm>
          <a:off x="1610995" y="5860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128270</xdr:rowOff>
    </xdr:from>
    <xdr:ext cx="401955" cy="259080"/>
    <xdr:sp macro="" textlink="">
      <xdr:nvSpPr>
        <xdr:cNvPr id="90" name="n_4mainValue【道路】&#10;有形固定資産減価償却率">
          <a:extLst>
            <a:ext uri="{FF2B5EF4-FFF2-40B4-BE49-F238E27FC236}">
              <a16:creationId xmlns:a16="http://schemas.microsoft.com/office/drawing/2014/main" id="{D7BCB14F-02BA-4B6C-AB1B-AFFCC873A7D0}"/>
            </a:ext>
          </a:extLst>
        </xdr:cNvPr>
        <xdr:cNvSpPr txBox="1"/>
      </xdr:nvSpPr>
      <xdr:spPr>
        <a:xfrm>
          <a:off x="836295" y="5828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1602C8-5E26-4BEA-8B79-49972993E9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C909AD5-DAA0-46ED-8008-1188A4236AD7}"/>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4D4E75-1180-4D12-B96A-72D6F759DF86}"/>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366D9BD-DDCE-4EF5-9B91-C58F73CA841D}"/>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07B1706-7B72-4B7E-8AB9-7134BFF273DB}"/>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6A125F-C3D0-44C5-9A31-BEA44EF93B14}"/>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89B84F6-418E-442F-AFBF-EA42480CFF36}"/>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26962C7-2EE0-4B2E-94C7-F54BFAB96AE7}"/>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9" name="テキスト ボックス 98">
          <a:extLst>
            <a:ext uri="{FF2B5EF4-FFF2-40B4-BE49-F238E27FC236}">
              <a16:creationId xmlns:a16="http://schemas.microsoft.com/office/drawing/2014/main" id="{2CA0DE1C-6D06-4895-B46F-81DC7D2F11E8}"/>
            </a:ext>
          </a:extLst>
        </xdr:cNvPr>
        <xdr:cNvSpPr txBox="1"/>
      </xdr:nvSpPr>
      <xdr:spPr>
        <a:xfrm>
          <a:off x="5788660" y="50292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7C2315-22DA-4D0B-A7F4-42B7429C3E41}"/>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1A3C10F0-CEC6-4AEB-9EF3-159321EDAAD4}"/>
            </a:ext>
          </a:extLst>
        </xdr:cNvPr>
        <xdr:cNvCxnSpPr/>
      </xdr:nvCxnSpPr>
      <xdr:spPr>
        <a:xfrm>
          <a:off x="5826760" y="7133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185" cy="255905"/>
    <xdr:sp macro="" textlink="">
      <xdr:nvSpPr>
        <xdr:cNvPr id="102" name="テキスト ボックス 101">
          <a:extLst>
            <a:ext uri="{FF2B5EF4-FFF2-40B4-BE49-F238E27FC236}">
              <a16:creationId xmlns:a16="http://schemas.microsoft.com/office/drawing/2014/main" id="{762F0AE7-B043-4BB7-96D8-E2BB93BF2C5B}"/>
            </a:ext>
          </a:extLst>
        </xdr:cNvPr>
        <xdr:cNvSpPr txBox="1"/>
      </xdr:nvSpPr>
      <xdr:spPr>
        <a:xfrm>
          <a:off x="5405120" y="6995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2D93CD94-FB71-4315-8230-CAB4B7E0414D}"/>
            </a:ext>
          </a:extLst>
        </xdr:cNvPr>
        <xdr:cNvCxnSpPr/>
      </xdr:nvCxnSpPr>
      <xdr:spPr>
        <a:xfrm>
          <a:off x="5826760" y="68148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6F475EB-3361-42D6-86AD-F5A3D63B1677}"/>
            </a:ext>
          </a:extLst>
        </xdr:cNvPr>
        <xdr:cNvSpPr txBox="1"/>
      </xdr:nvSpPr>
      <xdr:spPr>
        <a:xfrm>
          <a:off x="5363845" y="6675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48DFCE0A-B4DF-4197-82F6-D09B65D7FE5F}"/>
            </a:ext>
          </a:extLst>
        </xdr:cNvPr>
        <xdr:cNvCxnSpPr/>
      </xdr:nvCxnSpPr>
      <xdr:spPr>
        <a:xfrm>
          <a:off x="5826760" y="6495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5905"/>
    <xdr:sp macro="" textlink="">
      <xdr:nvSpPr>
        <xdr:cNvPr id="106" name="テキスト ボックス 105">
          <a:extLst>
            <a:ext uri="{FF2B5EF4-FFF2-40B4-BE49-F238E27FC236}">
              <a16:creationId xmlns:a16="http://schemas.microsoft.com/office/drawing/2014/main" id="{3941C555-0A96-43A0-A96C-713E97BD80DA}"/>
            </a:ext>
          </a:extLst>
        </xdr:cNvPr>
        <xdr:cNvSpPr txBox="1"/>
      </xdr:nvSpPr>
      <xdr:spPr>
        <a:xfrm>
          <a:off x="5363845" y="635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8099E756-5B4F-47D6-AB27-91CA4DBE2A3A}"/>
            </a:ext>
          </a:extLst>
        </xdr:cNvPr>
        <xdr:cNvCxnSpPr/>
      </xdr:nvCxnSpPr>
      <xdr:spPr>
        <a:xfrm>
          <a:off x="5826760" y="61766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BADE7C7D-3CE7-4889-8676-AA7D08A0C0B9}"/>
            </a:ext>
          </a:extLst>
        </xdr:cNvPr>
        <xdr:cNvSpPr txBox="1"/>
      </xdr:nvSpPr>
      <xdr:spPr>
        <a:xfrm>
          <a:off x="5363845" y="60382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EA788EC1-396B-492C-9EDD-C2B9A58539BA}"/>
            </a:ext>
          </a:extLst>
        </xdr:cNvPr>
        <xdr:cNvCxnSpPr/>
      </xdr:nvCxnSpPr>
      <xdr:spPr>
        <a:xfrm>
          <a:off x="5826760" y="585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25E58F88-D5E5-406B-B95A-549F9FE77EE4}"/>
            </a:ext>
          </a:extLst>
        </xdr:cNvPr>
        <xdr:cNvSpPr txBox="1"/>
      </xdr:nvSpPr>
      <xdr:spPr>
        <a:xfrm>
          <a:off x="5363845" y="5715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11DDE9EB-4897-4DD6-BE65-42D52F51F865}"/>
            </a:ext>
          </a:extLst>
        </xdr:cNvPr>
        <xdr:cNvCxnSpPr/>
      </xdr:nvCxnSpPr>
      <xdr:spPr>
        <a:xfrm>
          <a:off x="5826760" y="55346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5905"/>
    <xdr:sp macro="" textlink="">
      <xdr:nvSpPr>
        <xdr:cNvPr id="112" name="テキスト ボックス 111">
          <a:extLst>
            <a:ext uri="{FF2B5EF4-FFF2-40B4-BE49-F238E27FC236}">
              <a16:creationId xmlns:a16="http://schemas.microsoft.com/office/drawing/2014/main" id="{7BA34D55-B772-4CFD-B99A-8E09055770BB}"/>
            </a:ext>
          </a:extLst>
        </xdr:cNvPr>
        <xdr:cNvSpPr txBox="1"/>
      </xdr:nvSpPr>
      <xdr:spPr>
        <a:xfrm>
          <a:off x="5363845" y="5396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B2C080E-5213-4056-982A-6C3377208533}"/>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DAC08EE8-9145-444A-BED1-581DF7183F30}"/>
            </a:ext>
          </a:extLst>
        </xdr:cNvPr>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D45145B-2F1D-493C-8A24-334AF01A0327}"/>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122555</xdr:rowOff>
    </xdr:from>
    <xdr:to>
      <xdr:col>54</xdr:col>
      <xdr:colOff>189865</xdr:colOff>
      <xdr:row>41</xdr:row>
      <xdr:rowOff>64770</xdr:rowOff>
    </xdr:to>
    <xdr:cxnSp macro="">
      <xdr:nvCxnSpPr>
        <xdr:cNvPr id="116" name="直線コネクタ 115">
          <a:extLst>
            <a:ext uri="{FF2B5EF4-FFF2-40B4-BE49-F238E27FC236}">
              <a16:creationId xmlns:a16="http://schemas.microsoft.com/office/drawing/2014/main" id="{2BAA1D7C-D8D3-4562-8E94-48C772187D56}"/>
            </a:ext>
          </a:extLst>
        </xdr:cNvPr>
        <xdr:cNvCxnSpPr/>
      </xdr:nvCxnSpPr>
      <xdr:spPr>
        <a:xfrm flipV="1">
          <a:off x="9219565" y="565467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68580</xdr:rowOff>
    </xdr:from>
    <xdr:ext cx="469900" cy="259080"/>
    <xdr:sp macro="" textlink="">
      <xdr:nvSpPr>
        <xdr:cNvPr id="117" name="【道路】&#10;一人当たり延長最小値テキスト">
          <a:extLst>
            <a:ext uri="{FF2B5EF4-FFF2-40B4-BE49-F238E27FC236}">
              <a16:creationId xmlns:a16="http://schemas.microsoft.com/office/drawing/2014/main" id="{A1FC62B0-7D73-4122-83C9-27CE67567457}"/>
            </a:ext>
          </a:extLst>
        </xdr:cNvPr>
        <xdr:cNvSpPr txBox="1"/>
      </xdr:nvSpPr>
      <xdr:spPr>
        <a:xfrm>
          <a:off x="925830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8" name="直線コネクタ 117">
          <a:extLst>
            <a:ext uri="{FF2B5EF4-FFF2-40B4-BE49-F238E27FC236}">
              <a16:creationId xmlns:a16="http://schemas.microsoft.com/office/drawing/2014/main" id="{C3A463B7-F595-4EB6-B6D4-F9C34A8D7CB3}"/>
            </a:ext>
          </a:extLst>
        </xdr:cNvPr>
        <xdr:cNvCxnSpPr/>
      </xdr:nvCxnSpPr>
      <xdr:spPr>
        <a:xfrm>
          <a:off x="9154160" y="6938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69215</xdr:rowOff>
    </xdr:from>
    <xdr:ext cx="534670" cy="259080"/>
    <xdr:sp macro="" textlink="">
      <xdr:nvSpPr>
        <xdr:cNvPr id="119" name="【道路】&#10;一人当たり延長最大値テキスト">
          <a:extLst>
            <a:ext uri="{FF2B5EF4-FFF2-40B4-BE49-F238E27FC236}">
              <a16:creationId xmlns:a16="http://schemas.microsoft.com/office/drawing/2014/main" id="{5D1486C5-02C1-48B1-938B-77D83A382569}"/>
            </a:ext>
          </a:extLst>
        </xdr:cNvPr>
        <xdr:cNvSpPr txBox="1"/>
      </xdr:nvSpPr>
      <xdr:spPr>
        <a:xfrm>
          <a:off x="9258300" y="543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122555</xdr:rowOff>
    </xdr:from>
    <xdr:to>
      <xdr:col>55</xdr:col>
      <xdr:colOff>88900</xdr:colOff>
      <xdr:row>33</xdr:row>
      <xdr:rowOff>122555</xdr:rowOff>
    </xdr:to>
    <xdr:cxnSp macro="">
      <xdr:nvCxnSpPr>
        <xdr:cNvPr id="120" name="直線コネクタ 119">
          <a:extLst>
            <a:ext uri="{FF2B5EF4-FFF2-40B4-BE49-F238E27FC236}">
              <a16:creationId xmlns:a16="http://schemas.microsoft.com/office/drawing/2014/main" id="{D7430797-D173-48B0-A934-72A8EC22AD7A}"/>
            </a:ext>
          </a:extLst>
        </xdr:cNvPr>
        <xdr:cNvCxnSpPr/>
      </xdr:nvCxnSpPr>
      <xdr:spPr>
        <a:xfrm>
          <a:off x="9154160" y="5654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166370</xdr:rowOff>
    </xdr:from>
    <xdr:ext cx="534670" cy="255905"/>
    <xdr:sp macro="" textlink="">
      <xdr:nvSpPr>
        <xdr:cNvPr id="121" name="【道路】&#10;一人当たり延長平均値テキスト">
          <a:extLst>
            <a:ext uri="{FF2B5EF4-FFF2-40B4-BE49-F238E27FC236}">
              <a16:creationId xmlns:a16="http://schemas.microsoft.com/office/drawing/2014/main" id="{E96E5518-CCF1-4104-B4EF-8D6369C376F5}"/>
            </a:ext>
          </a:extLst>
        </xdr:cNvPr>
        <xdr:cNvSpPr txBox="1"/>
      </xdr:nvSpPr>
      <xdr:spPr>
        <a:xfrm>
          <a:off x="9258300" y="62014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143510</xdr:rowOff>
    </xdr:from>
    <xdr:to>
      <xdr:col>55</xdr:col>
      <xdr:colOff>50800</xdr:colOff>
      <xdr:row>38</xdr:row>
      <xdr:rowOff>73025</xdr:rowOff>
    </xdr:to>
    <xdr:sp macro="" textlink="">
      <xdr:nvSpPr>
        <xdr:cNvPr id="122" name="フローチャート: 判断 121">
          <a:extLst>
            <a:ext uri="{FF2B5EF4-FFF2-40B4-BE49-F238E27FC236}">
              <a16:creationId xmlns:a16="http://schemas.microsoft.com/office/drawing/2014/main" id="{D9FE7519-FB80-46EE-B5C2-7316735894EA}"/>
            </a:ext>
          </a:extLst>
        </xdr:cNvPr>
        <xdr:cNvSpPr/>
      </xdr:nvSpPr>
      <xdr:spPr>
        <a:xfrm>
          <a:off x="9192260" y="634619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164465</xdr:rowOff>
    </xdr:from>
    <xdr:to>
      <xdr:col>50</xdr:col>
      <xdr:colOff>165100</xdr:colOff>
      <xdr:row>38</xdr:row>
      <xdr:rowOff>94615</xdr:rowOff>
    </xdr:to>
    <xdr:sp macro="" textlink="">
      <xdr:nvSpPr>
        <xdr:cNvPr id="123" name="フローチャート: 判断 122">
          <a:extLst>
            <a:ext uri="{FF2B5EF4-FFF2-40B4-BE49-F238E27FC236}">
              <a16:creationId xmlns:a16="http://schemas.microsoft.com/office/drawing/2014/main" id="{1EDB607D-8504-457D-A4ED-64577448A2AF}"/>
            </a:ext>
          </a:extLst>
        </xdr:cNvPr>
        <xdr:cNvSpPr/>
      </xdr:nvSpPr>
      <xdr:spPr>
        <a:xfrm>
          <a:off x="844550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116205</xdr:rowOff>
    </xdr:from>
    <xdr:to>
      <xdr:col>46</xdr:col>
      <xdr:colOff>38100</xdr:colOff>
      <xdr:row>39</xdr:row>
      <xdr:rowOff>46355</xdr:rowOff>
    </xdr:to>
    <xdr:sp macro="" textlink="">
      <xdr:nvSpPr>
        <xdr:cNvPr id="124" name="フローチャート: 判断 123">
          <a:extLst>
            <a:ext uri="{FF2B5EF4-FFF2-40B4-BE49-F238E27FC236}">
              <a16:creationId xmlns:a16="http://schemas.microsoft.com/office/drawing/2014/main" id="{2CD19E49-9592-432E-A7F5-657E015A3A51}"/>
            </a:ext>
          </a:extLst>
        </xdr:cNvPr>
        <xdr:cNvSpPr/>
      </xdr:nvSpPr>
      <xdr:spPr>
        <a:xfrm>
          <a:off x="7670800" y="6486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100330</xdr:rowOff>
    </xdr:from>
    <xdr:to>
      <xdr:col>41</xdr:col>
      <xdr:colOff>101600</xdr:colOff>
      <xdr:row>39</xdr:row>
      <xdr:rowOff>30480</xdr:rowOff>
    </xdr:to>
    <xdr:sp macro="" textlink="">
      <xdr:nvSpPr>
        <xdr:cNvPr id="125" name="フローチャート: 判断 124">
          <a:extLst>
            <a:ext uri="{FF2B5EF4-FFF2-40B4-BE49-F238E27FC236}">
              <a16:creationId xmlns:a16="http://schemas.microsoft.com/office/drawing/2014/main" id="{242D6D94-F831-4D7F-A72C-92DECF10E748}"/>
            </a:ext>
          </a:extLst>
        </xdr:cNvPr>
        <xdr:cNvSpPr/>
      </xdr:nvSpPr>
      <xdr:spPr>
        <a:xfrm>
          <a:off x="6873240" y="6470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109220</xdr:rowOff>
    </xdr:from>
    <xdr:to>
      <xdr:col>36</xdr:col>
      <xdr:colOff>165100</xdr:colOff>
      <xdr:row>39</xdr:row>
      <xdr:rowOff>38735</xdr:rowOff>
    </xdr:to>
    <xdr:sp macro="" textlink="">
      <xdr:nvSpPr>
        <xdr:cNvPr id="126" name="フローチャート: 判断 125">
          <a:extLst>
            <a:ext uri="{FF2B5EF4-FFF2-40B4-BE49-F238E27FC236}">
              <a16:creationId xmlns:a16="http://schemas.microsoft.com/office/drawing/2014/main" id="{8A9F68D0-D9F2-49C7-B8AC-E1929122274F}"/>
            </a:ext>
          </a:extLst>
        </xdr:cNvPr>
        <xdr:cNvSpPr/>
      </xdr:nvSpPr>
      <xdr:spPr>
        <a:xfrm>
          <a:off x="6098540" y="6479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98936070-1231-42F0-97C6-7E5E75D58832}"/>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C59D7B4-8C4C-4F75-BAB9-1D87EB640390}"/>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42138AC7-7CBB-4848-8F34-0A93D9D3A206}"/>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7E3BBE07-0F7F-47EA-9774-9CF9D28EE2C7}"/>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6F6270BF-4D08-4E76-A1A1-DFFC76CC6917}"/>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2" name="楕円 131">
          <a:extLst>
            <a:ext uri="{FF2B5EF4-FFF2-40B4-BE49-F238E27FC236}">
              <a16:creationId xmlns:a16="http://schemas.microsoft.com/office/drawing/2014/main" id="{CB0DA26F-976D-4C6F-82D9-BE1B2A2F9115}"/>
            </a:ext>
          </a:extLst>
        </xdr:cNvPr>
        <xdr:cNvSpPr/>
      </xdr:nvSpPr>
      <xdr:spPr>
        <a:xfrm>
          <a:off x="919226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80010</xdr:rowOff>
    </xdr:from>
    <xdr:ext cx="534670" cy="259080"/>
    <xdr:sp macro="" textlink="">
      <xdr:nvSpPr>
        <xdr:cNvPr id="133" name="【道路】&#10;一人当たり延長該当値テキスト">
          <a:extLst>
            <a:ext uri="{FF2B5EF4-FFF2-40B4-BE49-F238E27FC236}">
              <a16:creationId xmlns:a16="http://schemas.microsoft.com/office/drawing/2014/main" id="{E27FD115-8818-48C5-9397-35854B6E2560}"/>
            </a:ext>
          </a:extLst>
        </xdr:cNvPr>
        <xdr:cNvSpPr txBox="1"/>
      </xdr:nvSpPr>
      <xdr:spPr>
        <a:xfrm>
          <a:off x="9258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112395</xdr:rowOff>
    </xdr:from>
    <xdr:to>
      <xdr:col>50</xdr:col>
      <xdr:colOff>165100</xdr:colOff>
      <xdr:row>39</xdr:row>
      <xdr:rowOff>42545</xdr:rowOff>
    </xdr:to>
    <xdr:sp macro="" textlink="">
      <xdr:nvSpPr>
        <xdr:cNvPr id="134" name="楕円 133">
          <a:extLst>
            <a:ext uri="{FF2B5EF4-FFF2-40B4-BE49-F238E27FC236}">
              <a16:creationId xmlns:a16="http://schemas.microsoft.com/office/drawing/2014/main" id="{8C59B84A-BB36-4938-8B98-3BE843BFC84F}"/>
            </a:ext>
          </a:extLst>
        </xdr:cNvPr>
        <xdr:cNvSpPr/>
      </xdr:nvSpPr>
      <xdr:spPr>
        <a:xfrm>
          <a:off x="8445500" y="6482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163195</xdr:rowOff>
    </xdr:to>
    <xdr:cxnSp macro="">
      <xdr:nvCxnSpPr>
        <xdr:cNvPr id="135" name="直線コネクタ 134">
          <a:extLst>
            <a:ext uri="{FF2B5EF4-FFF2-40B4-BE49-F238E27FC236}">
              <a16:creationId xmlns:a16="http://schemas.microsoft.com/office/drawing/2014/main" id="{71CB336F-396C-4E47-AC8E-C64B59F195D9}"/>
            </a:ext>
          </a:extLst>
        </xdr:cNvPr>
        <xdr:cNvCxnSpPr/>
      </xdr:nvCxnSpPr>
      <xdr:spPr>
        <a:xfrm flipV="1">
          <a:off x="8496300" y="6522720"/>
          <a:ext cx="7239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6" name="楕円 135">
          <a:extLst>
            <a:ext uri="{FF2B5EF4-FFF2-40B4-BE49-F238E27FC236}">
              <a16:creationId xmlns:a16="http://schemas.microsoft.com/office/drawing/2014/main" id="{18694C4C-02D0-440B-9445-F1D9021AF861}"/>
            </a:ext>
          </a:extLst>
        </xdr:cNvPr>
        <xdr:cNvSpPr/>
      </xdr:nvSpPr>
      <xdr:spPr>
        <a:xfrm>
          <a:off x="7670800" y="649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163195</xdr:rowOff>
    </xdr:from>
    <xdr:to>
      <xdr:col>50</xdr:col>
      <xdr:colOff>114300</xdr:colOff>
      <xdr:row>39</xdr:row>
      <xdr:rowOff>1905</xdr:rowOff>
    </xdr:to>
    <xdr:cxnSp macro="">
      <xdr:nvCxnSpPr>
        <xdr:cNvPr id="137" name="直線コネクタ 136">
          <a:extLst>
            <a:ext uri="{FF2B5EF4-FFF2-40B4-BE49-F238E27FC236}">
              <a16:creationId xmlns:a16="http://schemas.microsoft.com/office/drawing/2014/main" id="{327651E8-22B6-4EFF-AB61-B59F9EE6234C}"/>
            </a:ext>
          </a:extLst>
        </xdr:cNvPr>
        <xdr:cNvCxnSpPr/>
      </xdr:nvCxnSpPr>
      <xdr:spPr>
        <a:xfrm flipV="1">
          <a:off x="7713980" y="6533515"/>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132715</xdr:rowOff>
    </xdr:from>
    <xdr:to>
      <xdr:col>41</xdr:col>
      <xdr:colOff>101600</xdr:colOff>
      <xdr:row>39</xdr:row>
      <xdr:rowOff>63500</xdr:rowOff>
    </xdr:to>
    <xdr:sp macro="" textlink="">
      <xdr:nvSpPr>
        <xdr:cNvPr id="138" name="楕円 137">
          <a:extLst>
            <a:ext uri="{FF2B5EF4-FFF2-40B4-BE49-F238E27FC236}">
              <a16:creationId xmlns:a16="http://schemas.microsoft.com/office/drawing/2014/main" id="{9B3446D5-EFA5-4A41-B4AC-182B851A3510}"/>
            </a:ext>
          </a:extLst>
        </xdr:cNvPr>
        <xdr:cNvSpPr/>
      </xdr:nvSpPr>
      <xdr:spPr>
        <a:xfrm>
          <a:off x="6873240" y="65030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12065</xdr:rowOff>
    </xdr:to>
    <xdr:cxnSp macro="">
      <xdr:nvCxnSpPr>
        <xdr:cNvPr id="139" name="直線コネクタ 138">
          <a:extLst>
            <a:ext uri="{FF2B5EF4-FFF2-40B4-BE49-F238E27FC236}">
              <a16:creationId xmlns:a16="http://schemas.microsoft.com/office/drawing/2014/main" id="{AD798A73-3B7B-4516-863A-9B5C7981670F}"/>
            </a:ext>
          </a:extLst>
        </xdr:cNvPr>
        <xdr:cNvCxnSpPr/>
      </xdr:nvCxnSpPr>
      <xdr:spPr>
        <a:xfrm flipV="1">
          <a:off x="6924040" y="6539865"/>
          <a:ext cx="7899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144145</xdr:rowOff>
    </xdr:from>
    <xdr:to>
      <xdr:col>36</xdr:col>
      <xdr:colOff>165100</xdr:colOff>
      <xdr:row>39</xdr:row>
      <xdr:rowOff>74930</xdr:rowOff>
    </xdr:to>
    <xdr:sp macro="" textlink="">
      <xdr:nvSpPr>
        <xdr:cNvPr id="140" name="楕円 139">
          <a:extLst>
            <a:ext uri="{FF2B5EF4-FFF2-40B4-BE49-F238E27FC236}">
              <a16:creationId xmlns:a16="http://schemas.microsoft.com/office/drawing/2014/main" id="{A26ADF49-42D9-4930-A05E-F1D5E8205971}"/>
            </a:ext>
          </a:extLst>
        </xdr:cNvPr>
        <xdr:cNvSpPr/>
      </xdr:nvSpPr>
      <xdr:spPr>
        <a:xfrm>
          <a:off x="6098540" y="6514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xdr:rowOff>
    </xdr:from>
    <xdr:to>
      <xdr:col>41</xdr:col>
      <xdr:colOff>50800</xdr:colOff>
      <xdr:row>39</xdr:row>
      <xdr:rowOff>23495</xdr:rowOff>
    </xdr:to>
    <xdr:cxnSp macro="">
      <xdr:nvCxnSpPr>
        <xdr:cNvPr id="141" name="直線コネクタ 140">
          <a:extLst>
            <a:ext uri="{FF2B5EF4-FFF2-40B4-BE49-F238E27FC236}">
              <a16:creationId xmlns:a16="http://schemas.microsoft.com/office/drawing/2014/main" id="{437BBEE7-DB3E-4065-B5B2-B9C991F7693F}"/>
            </a:ext>
          </a:extLst>
        </xdr:cNvPr>
        <xdr:cNvCxnSpPr/>
      </xdr:nvCxnSpPr>
      <xdr:spPr>
        <a:xfrm flipV="1">
          <a:off x="6149340" y="6550025"/>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111125</xdr:rowOff>
    </xdr:from>
    <xdr:ext cx="534670" cy="255905"/>
    <xdr:sp macro="" textlink="">
      <xdr:nvSpPr>
        <xdr:cNvPr id="142" name="n_1aveValue【道路】&#10;一人当たり延長">
          <a:extLst>
            <a:ext uri="{FF2B5EF4-FFF2-40B4-BE49-F238E27FC236}">
              <a16:creationId xmlns:a16="http://schemas.microsoft.com/office/drawing/2014/main" id="{E0C7B576-3197-4E47-B80E-F409B911204F}"/>
            </a:ext>
          </a:extLst>
        </xdr:cNvPr>
        <xdr:cNvSpPr txBox="1"/>
      </xdr:nvSpPr>
      <xdr:spPr>
        <a:xfrm>
          <a:off x="8239125" y="6146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63500</xdr:rowOff>
    </xdr:from>
    <xdr:ext cx="531495" cy="255905"/>
    <xdr:sp macro="" textlink="">
      <xdr:nvSpPr>
        <xdr:cNvPr id="143" name="n_2aveValue【道路】&#10;一人当たり延長">
          <a:extLst>
            <a:ext uri="{FF2B5EF4-FFF2-40B4-BE49-F238E27FC236}">
              <a16:creationId xmlns:a16="http://schemas.microsoft.com/office/drawing/2014/main" id="{422ACE09-E265-4671-884D-04074677963F}"/>
            </a:ext>
          </a:extLst>
        </xdr:cNvPr>
        <xdr:cNvSpPr txBox="1"/>
      </xdr:nvSpPr>
      <xdr:spPr>
        <a:xfrm>
          <a:off x="7477125" y="6266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46990</xdr:rowOff>
    </xdr:from>
    <xdr:ext cx="531495" cy="259080"/>
    <xdr:sp macro="" textlink="">
      <xdr:nvSpPr>
        <xdr:cNvPr id="144" name="n_3aveValue【道路】&#10;一人当たり延長">
          <a:extLst>
            <a:ext uri="{FF2B5EF4-FFF2-40B4-BE49-F238E27FC236}">
              <a16:creationId xmlns:a16="http://schemas.microsoft.com/office/drawing/2014/main" id="{70987C37-CDAD-4BBA-AF40-2E1CB541FCC1}"/>
            </a:ext>
          </a:extLst>
        </xdr:cNvPr>
        <xdr:cNvSpPr txBox="1"/>
      </xdr:nvSpPr>
      <xdr:spPr>
        <a:xfrm>
          <a:off x="6702425" y="6249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55245</xdr:rowOff>
    </xdr:from>
    <xdr:ext cx="531495" cy="255905"/>
    <xdr:sp macro="" textlink="">
      <xdr:nvSpPr>
        <xdr:cNvPr id="145" name="n_4aveValue【道路】&#10;一人当たり延長">
          <a:extLst>
            <a:ext uri="{FF2B5EF4-FFF2-40B4-BE49-F238E27FC236}">
              <a16:creationId xmlns:a16="http://schemas.microsoft.com/office/drawing/2014/main" id="{5BBA7D01-72D4-40D4-9B1C-D877A1B0F19A}"/>
            </a:ext>
          </a:extLst>
        </xdr:cNvPr>
        <xdr:cNvSpPr txBox="1"/>
      </xdr:nvSpPr>
      <xdr:spPr>
        <a:xfrm>
          <a:off x="5904865" y="6257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33655</xdr:rowOff>
    </xdr:from>
    <xdr:ext cx="534670" cy="258445"/>
    <xdr:sp macro="" textlink="">
      <xdr:nvSpPr>
        <xdr:cNvPr id="146" name="n_1mainValue【道路】&#10;一人当たり延長">
          <a:extLst>
            <a:ext uri="{FF2B5EF4-FFF2-40B4-BE49-F238E27FC236}">
              <a16:creationId xmlns:a16="http://schemas.microsoft.com/office/drawing/2014/main" id="{ACE18007-A2A7-4548-BDEB-226F8445E72C}"/>
            </a:ext>
          </a:extLst>
        </xdr:cNvPr>
        <xdr:cNvSpPr txBox="1"/>
      </xdr:nvSpPr>
      <xdr:spPr>
        <a:xfrm>
          <a:off x="8239125" y="6571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43815</xdr:rowOff>
    </xdr:from>
    <xdr:ext cx="531495" cy="255905"/>
    <xdr:sp macro="" textlink="">
      <xdr:nvSpPr>
        <xdr:cNvPr id="147" name="n_2mainValue【道路】&#10;一人当たり延長">
          <a:extLst>
            <a:ext uri="{FF2B5EF4-FFF2-40B4-BE49-F238E27FC236}">
              <a16:creationId xmlns:a16="http://schemas.microsoft.com/office/drawing/2014/main" id="{31161A6F-5A03-4C6D-A75C-B27FFD30CD1E}"/>
            </a:ext>
          </a:extLst>
        </xdr:cNvPr>
        <xdr:cNvSpPr txBox="1"/>
      </xdr:nvSpPr>
      <xdr:spPr>
        <a:xfrm>
          <a:off x="7477125" y="6581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53975</xdr:rowOff>
    </xdr:from>
    <xdr:ext cx="531495" cy="255905"/>
    <xdr:sp macro="" textlink="">
      <xdr:nvSpPr>
        <xdr:cNvPr id="148" name="n_3mainValue【道路】&#10;一人当たり延長">
          <a:extLst>
            <a:ext uri="{FF2B5EF4-FFF2-40B4-BE49-F238E27FC236}">
              <a16:creationId xmlns:a16="http://schemas.microsoft.com/office/drawing/2014/main" id="{5097FCD1-4ECE-42B8-9AF4-6D9E426E18B9}"/>
            </a:ext>
          </a:extLst>
        </xdr:cNvPr>
        <xdr:cNvSpPr txBox="1"/>
      </xdr:nvSpPr>
      <xdr:spPr>
        <a:xfrm>
          <a:off x="6702425" y="6591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65405</xdr:rowOff>
    </xdr:from>
    <xdr:ext cx="531495" cy="255905"/>
    <xdr:sp macro="" textlink="">
      <xdr:nvSpPr>
        <xdr:cNvPr id="149" name="n_4mainValue【道路】&#10;一人当たり延長">
          <a:extLst>
            <a:ext uri="{FF2B5EF4-FFF2-40B4-BE49-F238E27FC236}">
              <a16:creationId xmlns:a16="http://schemas.microsoft.com/office/drawing/2014/main" id="{DE1A4778-423C-43A7-BC34-CD93F7DD8C6B}"/>
            </a:ext>
          </a:extLst>
        </xdr:cNvPr>
        <xdr:cNvSpPr txBox="1"/>
      </xdr:nvSpPr>
      <xdr:spPr>
        <a:xfrm>
          <a:off x="5904865" y="6603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8E71A3A-DF8F-4D68-9F7A-1CF69793D65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8AE1224-A3E8-43BB-8C19-905D6EF9C891}"/>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F897017-7E79-421C-9139-731E63F4DF9E}"/>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0BB31C4-929E-41CF-986B-3598E9401E27}"/>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3FD3E05-9674-41AA-A8AA-7D3FF105C233}"/>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C950411-9D27-4B79-A7DB-2B61AABB73C1}"/>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1B079AA-3EF9-4799-8A0F-F502458DF407}"/>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13256E5-6BEE-4FBF-ACFB-D35F66A1CE29}"/>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8" name="テキスト ボックス 157">
          <a:extLst>
            <a:ext uri="{FF2B5EF4-FFF2-40B4-BE49-F238E27FC236}">
              <a16:creationId xmlns:a16="http://schemas.microsoft.com/office/drawing/2014/main" id="{2B63C4DF-F59F-4B0D-893D-364A69E02337}"/>
            </a:ext>
          </a:extLst>
        </xdr:cNvPr>
        <xdr:cNvSpPr txBox="1"/>
      </xdr:nvSpPr>
      <xdr:spPr>
        <a:xfrm>
          <a:off x="655320" y="875538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96C043D-F551-459E-8E76-D4183C7911B3}"/>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60" name="テキスト ボックス 159">
          <a:extLst>
            <a:ext uri="{FF2B5EF4-FFF2-40B4-BE49-F238E27FC236}">
              <a16:creationId xmlns:a16="http://schemas.microsoft.com/office/drawing/2014/main" id="{EF568F1D-D0C2-4488-A660-1A6C88541139}"/>
            </a:ext>
          </a:extLst>
        </xdr:cNvPr>
        <xdr:cNvSpPr txBox="1"/>
      </xdr:nvSpPr>
      <xdr:spPr>
        <a:xfrm>
          <a:off x="271780" y="11040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F8DB37B7-090B-4C1D-B18A-61E6FB60A9AD}"/>
            </a:ext>
          </a:extLst>
        </xdr:cNvPr>
        <xdr:cNvCxnSpPr/>
      </xdr:nvCxnSpPr>
      <xdr:spPr>
        <a:xfrm>
          <a:off x="67056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5905"/>
    <xdr:sp macro="" textlink="">
      <xdr:nvSpPr>
        <xdr:cNvPr id="162" name="テキスト ボックス 161">
          <a:extLst>
            <a:ext uri="{FF2B5EF4-FFF2-40B4-BE49-F238E27FC236}">
              <a16:creationId xmlns:a16="http://schemas.microsoft.com/office/drawing/2014/main" id="{01825A5D-C690-4C91-8925-DCD180B7F344}"/>
            </a:ext>
          </a:extLst>
        </xdr:cNvPr>
        <xdr:cNvSpPr txBox="1"/>
      </xdr:nvSpPr>
      <xdr:spPr>
        <a:xfrm>
          <a:off x="335915" y="1059053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D5DDAEF-AC16-4922-BBD4-D63E6A671679}"/>
            </a:ext>
          </a:extLst>
        </xdr:cNvPr>
        <xdr:cNvCxnSpPr/>
      </xdr:nvCxnSpPr>
      <xdr:spPr>
        <a:xfrm>
          <a:off x="670560" y="10283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5905"/>
    <xdr:sp macro="" textlink="">
      <xdr:nvSpPr>
        <xdr:cNvPr id="164" name="テキスト ボックス 163">
          <a:extLst>
            <a:ext uri="{FF2B5EF4-FFF2-40B4-BE49-F238E27FC236}">
              <a16:creationId xmlns:a16="http://schemas.microsoft.com/office/drawing/2014/main" id="{DA8FA975-934D-4DDF-9D7D-93DDB10E010E}"/>
            </a:ext>
          </a:extLst>
        </xdr:cNvPr>
        <xdr:cNvSpPr txBox="1"/>
      </xdr:nvSpPr>
      <xdr:spPr>
        <a:xfrm>
          <a:off x="33591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8E3D4575-468A-4A7C-AEEE-47EEBDE4AAEE}"/>
            </a:ext>
          </a:extLst>
        </xdr:cNvPr>
        <xdr:cNvCxnSpPr/>
      </xdr:nvCxnSpPr>
      <xdr:spPr>
        <a:xfrm>
          <a:off x="670560" y="9837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5905"/>
    <xdr:sp macro="" textlink="">
      <xdr:nvSpPr>
        <xdr:cNvPr id="166" name="テキスト ボックス 165">
          <a:extLst>
            <a:ext uri="{FF2B5EF4-FFF2-40B4-BE49-F238E27FC236}">
              <a16:creationId xmlns:a16="http://schemas.microsoft.com/office/drawing/2014/main" id="{0BB76763-9E8E-412E-9BAA-7CD692605F0F}"/>
            </a:ext>
          </a:extLst>
        </xdr:cNvPr>
        <xdr:cNvSpPr txBox="1"/>
      </xdr:nvSpPr>
      <xdr:spPr>
        <a:xfrm>
          <a:off x="335915" y="96989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386F0E7-FECC-498E-9F6B-6D40777A2A4F}"/>
            </a:ext>
          </a:extLst>
        </xdr:cNvPr>
        <xdr:cNvCxnSpPr/>
      </xdr:nvCxnSpPr>
      <xdr:spPr>
        <a:xfrm>
          <a:off x="67056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5905"/>
    <xdr:sp macro="" textlink="">
      <xdr:nvSpPr>
        <xdr:cNvPr id="168" name="テキスト ボックス 167">
          <a:extLst>
            <a:ext uri="{FF2B5EF4-FFF2-40B4-BE49-F238E27FC236}">
              <a16:creationId xmlns:a16="http://schemas.microsoft.com/office/drawing/2014/main" id="{82FE4961-44BE-4D44-9154-F7C96BC7E684}"/>
            </a:ext>
          </a:extLst>
        </xdr:cNvPr>
        <xdr:cNvSpPr txBox="1"/>
      </xdr:nvSpPr>
      <xdr:spPr>
        <a:xfrm>
          <a:off x="335915" y="92494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3F814CA-5FAC-491F-B76D-1F2931380D9F}"/>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70" name="テキスト ボックス 169">
          <a:extLst>
            <a:ext uri="{FF2B5EF4-FFF2-40B4-BE49-F238E27FC236}">
              <a16:creationId xmlns:a16="http://schemas.microsoft.com/office/drawing/2014/main" id="{D8783F14-06B0-443D-9B9D-31E7B19BE04F}"/>
            </a:ext>
          </a:extLst>
        </xdr:cNvPr>
        <xdr:cNvSpPr txBox="1"/>
      </xdr:nvSpPr>
      <xdr:spPr>
        <a:xfrm>
          <a:off x="377190" y="880364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FB6EB53-5EBF-4688-8F94-9C0BCB0E6933}"/>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5857048F-20EC-4C92-8E72-0A004095360D}"/>
            </a:ext>
          </a:extLst>
        </xdr:cNvPr>
        <xdr:cNvCxnSpPr/>
      </xdr:nvCxnSpPr>
      <xdr:spPr>
        <a:xfrm flipV="1">
          <a:off x="4086225" y="951357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5130" cy="259080"/>
    <xdr:sp macro="" textlink="">
      <xdr:nvSpPr>
        <xdr:cNvPr id="173" name="【橋りょう・トンネル】&#10;有形固定資産減価償却率最小値テキスト">
          <a:extLst>
            <a:ext uri="{FF2B5EF4-FFF2-40B4-BE49-F238E27FC236}">
              <a16:creationId xmlns:a16="http://schemas.microsoft.com/office/drawing/2014/main" id="{6F1AF531-76BA-43CA-9D17-AEFD9A0B0249}"/>
            </a:ext>
          </a:extLst>
        </xdr:cNvPr>
        <xdr:cNvSpPr txBox="1"/>
      </xdr:nvSpPr>
      <xdr:spPr>
        <a:xfrm>
          <a:off x="412496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1AB91054-18E6-47AF-B19C-7CBB22B4957A}"/>
            </a:ext>
          </a:extLst>
        </xdr:cNvPr>
        <xdr:cNvCxnSpPr/>
      </xdr:nvCxnSpPr>
      <xdr:spPr>
        <a:xfrm>
          <a:off x="4020820" y="10786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5130" cy="259080"/>
    <xdr:sp macro="" textlink="">
      <xdr:nvSpPr>
        <xdr:cNvPr id="175" name="【橋りょう・トンネル】&#10;有形固定資産減価償却率最大値テキスト">
          <a:extLst>
            <a:ext uri="{FF2B5EF4-FFF2-40B4-BE49-F238E27FC236}">
              <a16:creationId xmlns:a16="http://schemas.microsoft.com/office/drawing/2014/main" id="{AB0D8B77-9A61-47F6-8B89-CBF45DE92F92}"/>
            </a:ext>
          </a:extLst>
        </xdr:cNvPr>
        <xdr:cNvSpPr txBox="1"/>
      </xdr:nvSpPr>
      <xdr:spPr>
        <a:xfrm>
          <a:off x="4124960" y="929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2B8E6D01-33F2-4B8A-8290-6FB42439DB26}"/>
            </a:ext>
          </a:extLst>
        </xdr:cNvPr>
        <xdr:cNvCxnSpPr/>
      </xdr:nvCxnSpPr>
      <xdr:spPr>
        <a:xfrm>
          <a:off x="4020820" y="9513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128905</xdr:rowOff>
    </xdr:from>
    <xdr:ext cx="405130" cy="259080"/>
    <xdr:sp macro="" textlink="">
      <xdr:nvSpPr>
        <xdr:cNvPr id="177" name="【橋りょう・トンネル】&#10;有形固定資産減価償却率平均値テキスト">
          <a:extLst>
            <a:ext uri="{FF2B5EF4-FFF2-40B4-BE49-F238E27FC236}">
              <a16:creationId xmlns:a16="http://schemas.microsoft.com/office/drawing/2014/main" id="{263F4C17-8D07-4325-A54A-A97D053509E8}"/>
            </a:ext>
          </a:extLst>
        </xdr:cNvPr>
        <xdr:cNvSpPr txBox="1"/>
      </xdr:nvSpPr>
      <xdr:spPr>
        <a:xfrm>
          <a:off x="4124960" y="10354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150495</xdr:rowOff>
    </xdr:from>
    <xdr:to>
      <xdr:col>24</xdr:col>
      <xdr:colOff>114300</xdr:colOff>
      <xdr:row>62</xdr:row>
      <xdr:rowOff>80645</xdr:rowOff>
    </xdr:to>
    <xdr:sp macro="" textlink="">
      <xdr:nvSpPr>
        <xdr:cNvPr id="178" name="フローチャート: 判断 177">
          <a:extLst>
            <a:ext uri="{FF2B5EF4-FFF2-40B4-BE49-F238E27FC236}">
              <a16:creationId xmlns:a16="http://schemas.microsoft.com/office/drawing/2014/main" id="{76304D8A-B95A-481E-A850-8FEA1F752EB2}"/>
            </a:ext>
          </a:extLst>
        </xdr:cNvPr>
        <xdr:cNvSpPr/>
      </xdr:nvSpPr>
      <xdr:spPr>
        <a:xfrm>
          <a:off x="4036060" y="10376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127635</xdr:rowOff>
    </xdr:from>
    <xdr:to>
      <xdr:col>20</xdr:col>
      <xdr:colOff>38100</xdr:colOff>
      <xdr:row>62</xdr:row>
      <xdr:rowOff>57785</xdr:rowOff>
    </xdr:to>
    <xdr:sp macro="" textlink="">
      <xdr:nvSpPr>
        <xdr:cNvPr id="179" name="フローチャート: 判断 178">
          <a:extLst>
            <a:ext uri="{FF2B5EF4-FFF2-40B4-BE49-F238E27FC236}">
              <a16:creationId xmlns:a16="http://schemas.microsoft.com/office/drawing/2014/main" id="{9CE00CB8-1414-4576-89D9-E774E6CD578F}"/>
            </a:ext>
          </a:extLst>
        </xdr:cNvPr>
        <xdr:cNvSpPr/>
      </xdr:nvSpPr>
      <xdr:spPr>
        <a:xfrm>
          <a:off x="3312160" y="10353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83820</xdr:rowOff>
    </xdr:from>
    <xdr:to>
      <xdr:col>15</xdr:col>
      <xdr:colOff>101600</xdr:colOff>
      <xdr:row>62</xdr:row>
      <xdr:rowOff>13970</xdr:rowOff>
    </xdr:to>
    <xdr:sp macro="" textlink="">
      <xdr:nvSpPr>
        <xdr:cNvPr id="180" name="フローチャート: 判断 179">
          <a:extLst>
            <a:ext uri="{FF2B5EF4-FFF2-40B4-BE49-F238E27FC236}">
              <a16:creationId xmlns:a16="http://schemas.microsoft.com/office/drawing/2014/main" id="{0EC6E328-7659-44E6-A52B-7B91CFA16FEE}"/>
            </a:ext>
          </a:extLst>
        </xdr:cNvPr>
        <xdr:cNvSpPr/>
      </xdr:nvSpPr>
      <xdr:spPr>
        <a:xfrm>
          <a:off x="2514600" y="10309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38100</xdr:rowOff>
    </xdr:from>
    <xdr:to>
      <xdr:col>10</xdr:col>
      <xdr:colOff>165100</xdr:colOff>
      <xdr:row>61</xdr:row>
      <xdr:rowOff>139700</xdr:rowOff>
    </xdr:to>
    <xdr:sp macro="" textlink="">
      <xdr:nvSpPr>
        <xdr:cNvPr id="181" name="フローチャート: 判断 180">
          <a:extLst>
            <a:ext uri="{FF2B5EF4-FFF2-40B4-BE49-F238E27FC236}">
              <a16:creationId xmlns:a16="http://schemas.microsoft.com/office/drawing/2014/main" id="{C12B103B-E2A8-4AF6-B93E-5A1E3679E05F}"/>
            </a:ext>
          </a:extLst>
        </xdr:cNvPr>
        <xdr:cNvSpPr/>
      </xdr:nvSpPr>
      <xdr:spPr>
        <a:xfrm>
          <a:off x="17399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8890</xdr:rowOff>
    </xdr:from>
    <xdr:to>
      <xdr:col>6</xdr:col>
      <xdr:colOff>38100</xdr:colOff>
      <xdr:row>61</xdr:row>
      <xdr:rowOff>110490</xdr:rowOff>
    </xdr:to>
    <xdr:sp macro="" textlink="">
      <xdr:nvSpPr>
        <xdr:cNvPr id="182" name="フローチャート: 判断 181">
          <a:extLst>
            <a:ext uri="{FF2B5EF4-FFF2-40B4-BE49-F238E27FC236}">
              <a16:creationId xmlns:a16="http://schemas.microsoft.com/office/drawing/2014/main" id="{90127D40-4AA0-4955-882E-606E243D809E}"/>
            </a:ext>
          </a:extLst>
        </xdr:cNvPr>
        <xdr:cNvSpPr/>
      </xdr:nvSpPr>
      <xdr:spPr>
        <a:xfrm>
          <a:off x="965200" y="10234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39CFE252-4522-4642-BC69-B99B354FB2AF}"/>
            </a:ext>
          </a:extLst>
        </xdr:cNvPr>
        <xdr:cNvSpPr txBox="1"/>
      </xdr:nvSpPr>
      <xdr:spPr>
        <a:xfrm>
          <a:off x="391922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1BB22476-BDCA-4FE5-A7CD-E73B7A1E0A72}"/>
            </a:ext>
          </a:extLst>
        </xdr:cNvPr>
        <xdr:cNvSpPr txBox="1"/>
      </xdr:nvSpPr>
      <xdr:spPr>
        <a:xfrm>
          <a:off x="31877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5DB6980-5AA9-47A7-83C0-DBEB995A9213}"/>
            </a:ext>
          </a:extLst>
        </xdr:cNvPr>
        <xdr:cNvSpPr txBox="1"/>
      </xdr:nvSpPr>
      <xdr:spPr>
        <a:xfrm>
          <a:off x="23977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58F5E485-9926-4E33-91BD-DCC84A7870D7}"/>
            </a:ext>
          </a:extLst>
        </xdr:cNvPr>
        <xdr:cNvSpPr txBox="1"/>
      </xdr:nvSpPr>
      <xdr:spPr>
        <a:xfrm>
          <a:off x="16230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45B3C3EA-1927-483A-A3C6-3E46055ACB2D}"/>
            </a:ext>
          </a:extLst>
        </xdr:cNvPr>
        <xdr:cNvSpPr txBox="1"/>
      </xdr:nvSpPr>
      <xdr:spPr>
        <a:xfrm>
          <a:off x="8407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90805</xdr:rowOff>
    </xdr:from>
    <xdr:to>
      <xdr:col>24</xdr:col>
      <xdr:colOff>114300</xdr:colOff>
      <xdr:row>62</xdr:row>
      <xdr:rowOff>20955</xdr:rowOff>
    </xdr:to>
    <xdr:sp macro="" textlink="">
      <xdr:nvSpPr>
        <xdr:cNvPr id="188" name="楕円 187">
          <a:extLst>
            <a:ext uri="{FF2B5EF4-FFF2-40B4-BE49-F238E27FC236}">
              <a16:creationId xmlns:a16="http://schemas.microsoft.com/office/drawing/2014/main" id="{45AB5DF3-CB89-4CB1-9CAA-54DCE85AC42A}"/>
            </a:ext>
          </a:extLst>
        </xdr:cNvPr>
        <xdr:cNvSpPr/>
      </xdr:nvSpPr>
      <xdr:spPr>
        <a:xfrm>
          <a:off x="4036060" y="1031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113665</xdr:rowOff>
    </xdr:from>
    <xdr:ext cx="405130" cy="258445"/>
    <xdr:sp macro="" textlink="">
      <xdr:nvSpPr>
        <xdr:cNvPr id="189" name="【橋りょう・トンネル】&#10;有形固定資産減価償却率該当値テキスト">
          <a:extLst>
            <a:ext uri="{FF2B5EF4-FFF2-40B4-BE49-F238E27FC236}">
              <a16:creationId xmlns:a16="http://schemas.microsoft.com/office/drawing/2014/main" id="{08EECC28-8E41-4A24-9035-C231D9875B29}"/>
            </a:ext>
          </a:extLst>
        </xdr:cNvPr>
        <xdr:cNvSpPr txBox="1"/>
      </xdr:nvSpPr>
      <xdr:spPr>
        <a:xfrm>
          <a:off x="4124960" y="10172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77470</xdr:rowOff>
    </xdr:from>
    <xdr:to>
      <xdr:col>20</xdr:col>
      <xdr:colOff>38100</xdr:colOff>
      <xdr:row>62</xdr:row>
      <xdr:rowOff>7620</xdr:rowOff>
    </xdr:to>
    <xdr:sp macro="" textlink="">
      <xdr:nvSpPr>
        <xdr:cNvPr id="190" name="楕円 189">
          <a:extLst>
            <a:ext uri="{FF2B5EF4-FFF2-40B4-BE49-F238E27FC236}">
              <a16:creationId xmlns:a16="http://schemas.microsoft.com/office/drawing/2014/main" id="{002018D7-DB4A-408B-B9B4-22CF503CED27}"/>
            </a:ext>
          </a:extLst>
        </xdr:cNvPr>
        <xdr:cNvSpPr/>
      </xdr:nvSpPr>
      <xdr:spPr>
        <a:xfrm>
          <a:off x="3312160" y="10303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128270</xdr:rowOff>
    </xdr:from>
    <xdr:to>
      <xdr:col>24</xdr:col>
      <xdr:colOff>63500</xdr:colOff>
      <xdr:row>61</xdr:row>
      <xdr:rowOff>141605</xdr:rowOff>
    </xdr:to>
    <xdr:cxnSp macro="">
      <xdr:nvCxnSpPr>
        <xdr:cNvPr id="191" name="直線コネクタ 190">
          <a:extLst>
            <a:ext uri="{FF2B5EF4-FFF2-40B4-BE49-F238E27FC236}">
              <a16:creationId xmlns:a16="http://schemas.microsoft.com/office/drawing/2014/main" id="{E19F7150-CDDD-4A94-9B79-6F2C429AFD60}"/>
            </a:ext>
          </a:extLst>
        </xdr:cNvPr>
        <xdr:cNvCxnSpPr/>
      </xdr:nvCxnSpPr>
      <xdr:spPr>
        <a:xfrm>
          <a:off x="3355340" y="10354310"/>
          <a:ext cx="7315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127635</xdr:rowOff>
    </xdr:from>
    <xdr:to>
      <xdr:col>15</xdr:col>
      <xdr:colOff>101600</xdr:colOff>
      <xdr:row>62</xdr:row>
      <xdr:rowOff>57785</xdr:rowOff>
    </xdr:to>
    <xdr:sp macro="" textlink="">
      <xdr:nvSpPr>
        <xdr:cNvPr id="192" name="楕円 191">
          <a:extLst>
            <a:ext uri="{FF2B5EF4-FFF2-40B4-BE49-F238E27FC236}">
              <a16:creationId xmlns:a16="http://schemas.microsoft.com/office/drawing/2014/main" id="{49DEC7E6-8E00-4571-BFD9-269F42479E09}"/>
            </a:ext>
          </a:extLst>
        </xdr:cNvPr>
        <xdr:cNvSpPr/>
      </xdr:nvSpPr>
      <xdr:spPr>
        <a:xfrm>
          <a:off x="2514600" y="1035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128270</xdr:rowOff>
    </xdr:from>
    <xdr:to>
      <xdr:col>19</xdr:col>
      <xdr:colOff>177800</xdr:colOff>
      <xdr:row>62</xdr:row>
      <xdr:rowOff>6985</xdr:rowOff>
    </xdr:to>
    <xdr:cxnSp macro="">
      <xdr:nvCxnSpPr>
        <xdr:cNvPr id="193" name="直線コネクタ 192">
          <a:extLst>
            <a:ext uri="{FF2B5EF4-FFF2-40B4-BE49-F238E27FC236}">
              <a16:creationId xmlns:a16="http://schemas.microsoft.com/office/drawing/2014/main" id="{CC30AE50-1F36-4DCD-8F49-26C224FD8671}"/>
            </a:ext>
          </a:extLst>
        </xdr:cNvPr>
        <xdr:cNvCxnSpPr/>
      </xdr:nvCxnSpPr>
      <xdr:spPr>
        <a:xfrm flipV="1">
          <a:off x="2565400" y="10354310"/>
          <a:ext cx="7899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106680</xdr:rowOff>
    </xdr:from>
    <xdr:to>
      <xdr:col>10</xdr:col>
      <xdr:colOff>165100</xdr:colOff>
      <xdr:row>62</xdr:row>
      <xdr:rowOff>36830</xdr:rowOff>
    </xdr:to>
    <xdr:sp macro="" textlink="">
      <xdr:nvSpPr>
        <xdr:cNvPr id="194" name="楕円 193">
          <a:extLst>
            <a:ext uri="{FF2B5EF4-FFF2-40B4-BE49-F238E27FC236}">
              <a16:creationId xmlns:a16="http://schemas.microsoft.com/office/drawing/2014/main" id="{913FB5F8-EA7F-4397-B2E0-A06BF2607A6E}"/>
            </a:ext>
          </a:extLst>
        </xdr:cNvPr>
        <xdr:cNvSpPr/>
      </xdr:nvSpPr>
      <xdr:spPr>
        <a:xfrm>
          <a:off x="1739900" y="1033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157480</xdr:rowOff>
    </xdr:from>
    <xdr:to>
      <xdr:col>15</xdr:col>
      <xdr:colOff>50800</xdr:colOff>
      <xdr:row>62</xdr:row>
      <xdr:rowOff>6985</xdr:rowOff>
    </xdr:to>
    <xdr:cxnSp macro="">
      <xdr:nvCxnSpPr>
        <xdr:cNvPr id="195" name="直線コネクタ 194">
          <a:extLst>
            <a:ext uri="{FF2B5EF4-FFF2-40B4-BE49-F238E27FC236}">
              <a16:creationId xmlns:a16="http://schemas.microsoft.com/office/drawing/2014/main" id="{6D8A370C-B31F-47B0-B4EB-DE6C68060E48}"/>
            </a:ext>
          </a:extLst>
        </xdr:cNvPr>
        <xdr:cNvCxnSpPr/>
      </xdr:nvCxnSpPr>
      <xdr:spPr>
        <a:xfrm>
          <a:off x="1790700" y="1038352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67945</xdr:rowOff>
    </xdr:from>
    <xdr:to>
      <xdr:col>6</xdr:col>
      <xdr:colOff>38100</xdr:colOff>
      <xdr:row>61</xdr:row>
      <xdr:rowOff>169545</xdr:rowOff>
    </xdr:to>
    <xdr:sp macro="" textlink="">
      <xdr:nvSpPr>
        <xdr:cNvPr id="196" name="楕円 195">
          <a:extLst>
            <a:ext uri="{FF2B5EF4-FFF2-40B4-BE49-F238E27FC236}">
              <a16:creationId xmlns:a16="http://schemas.microsoft.com/office/drawing/2014/main" id="{FA016A26-A0C9-45D2-A92C-F3B529059E03}"/>
            </a:ext>
          </a:extLst>
        </xdr:cNvPr>
        <xdr:cNvSpPr/>
      </xdr:nvSpPr>
      <xdr:spPr>
        <a:xfrm>
          <a:off x="965200" y="10293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118745</xdr:rowOff>
    </xdr:from>
    <xdr:to>
      <xdr:col>10</xdr:col>
      <xdr:colOff>114300</xdr:colOff>
      <xdr:row>61</xdr:row>
      <xdr:rowOff>157480</xdr:rowOff>
    </xdr:to>
    <xdr:cxnSp macro="">
      <xdr:nvCxnSpPr>
        <xdr:cNvPr id="197" name="直線コネクタ 196">
          <a:extLst>
            <a:ext uri="{FF2B5EF4-FFF2-40B4-BE49-F238E27FC236}">
              <a16:creationId xmlns:a16="http://schemas.microsoft.com/office/drawing/2014/main" id="{43BBDE76-CBE2-4A6E-98FF-CD697330C8A9}"/>
            </a:ext>
          </a:extLst>
        </xdr:cNvPr>
        <xdr:cNvCxnSpPr/>
      </xdr:nvCxnSpPr>
      <xdr:spPr>
        <a:xfrm>
          <a:off x="1008380" y="10344785"/>
          <a:ext cx="7823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48895</xdr:rowOff>
    </xdr:from>
    <xdr:ext cx="405130" cy="259080"/>
    <xdr:sp macro="" textlink="">
      <xdr:nvSpPr>
        <xdr:cNvPr id="198" name="n_1aveValue【橋りょう・トンネル】&#10;有形固定資産減価償却率">
          <a:extLst>
            <a:ext uri="{FF2B5EF4-FFF2-40B4-BE49-F238E27FC236}">
              <a16:creationId xmlns:a16="http://schemas.microsoft.com/office/drawing/2014/main" id="{E11C0BE0-0022-46AD-B3B7-6688065118FD}"/>
            </a:ext>
          </a:extLst>
        </xdr:cNvPr>
        <xdr:cNvSpPr txBox="1"/>
      </xdr:nvSpPr>
      <xdr:spPr>
        <a:xfrm>
          <a:off x="3170555" y="10442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30480</xdr:rowOff>
    </xdr:from>
    <xdr:ext cx="401955" cy="255905"/>
    <xdr:sp macro="" textlink="">
      <xdr:nvSpPr>
        <xdr:cNvPr id="199" name="n_2aveValue【橋りょう・トンネル】&#10;有形固定資産減価償却率">
          <a:extLst>
            <a:ext uri="{FF2B5EF4-FFF2-40B4-BE49-F238E27FC236}">
              <a16:creationId xmlns:a16="http://schemas.microsoft.com/office/drawing/2014/main" id="{6AC2A6BC-B91E-4F0E-BF7B-4C4A74513EDC}"/>
            </a:ext>
          </a:extLst>
        </xdr:cNvPr>
        <xdr:cNvSpPr txBox="1"/>
      </xdr:nvSpPr>
      <xdr:spPr>
        <a:xfrm>
          <a:off x="2385695" y="10088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156210</xdr:rowOff>
    </xdr:from>
    <xdr:ext cx="401955" cy="255905"/>
    <xdr:sp macro="" textlink="">
      <xdr:nvSpPr>
        <xdr:cNvPr id="200" name="n_3aveValue【橋りょう・トンネル】&#10;有形固定資産減価償却率">
          <a:extLst>
            <a:ext uri="{FF2B5EF4-FFF2-40B4-BE49-F238E27FC236}">
              <a16:creationId xmlns:a16="http://schemas.microsoft.com/office/drawing/2014/main" id="{BAD29966-B6CC-4288-A538-77993820DD6F}"/>
            </a:ext>
          </a:extLst>
        </xdr:cNvPr>
        <xdr:cNvSpPr txBox="1"/>
      </xdr:nvSpPr>
      <xdr:spPr>
        <a:xfrm>
          <a:off x="1610995" y="100469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127000</xdr:rowOff>
    </xdr:from>
    <xdr:ext cx="401955" cy="259080"/>
    <xdr:sp macro="" textlink="">
      <xdr:nvSpPr>
        <xdr:cNvPr id="201" name="n_4aveValue【橋りょう・トンネル】&#10;有形固定資産減価償却率">
          <a:extLst>
            <a:ext uri="{FF2B5EF4-FFF2-40B4-BE49-F238E27FC236}">
              <a16:creationId xmlns:a16="http://schemas.microsoft.com/office/drawing/2014/main" id="{F0C53ACA-B911-44BC-934E-D196BF0C5A02}"/>
            </a:ext>
          </a:extLst>
        </xdr:cNvPr>
        <xdr:cNvSpPr txBox="1"/>
      </xdr:nvSpPr>
      <xdr:spPr>
        <a:xfrm>
          <a:off x="836295" y="1001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24130</xdr:rowOff>
    </xdr:from>
    <xdr:ext cx="405130" cy="259080"/>
    <xdr:sp macro="" textlink="">
      <xdr:nvSpPr>
        <xdr:cNvPr id="202" name="n_1mainValue【橋りょう・トンネル】&#10;有形固定資産減価償却率">
          <a:extLst>
            <a:ext uri="{FF2B5EF4-FFF2-40B4-BE49-F238E27FC236}">
              <a16:creationId xmlns:a16="http://schemas.microsoft.com/office/drawing/2014/main" id="{A1A1CB07-3444-4F59-A0EF-449B8489E12B}"/>
            </a:ext>
          </a:extLst>
        </xdr:cNvPr>
        <xdr:cNvSpPr txBox="1"/>
      </xdr:nvSpPr>
      <xdr:spPr>
        <a:xfrm>
          <a:off x="3170555" y="10082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48895</xdr:rowOff>
    </xdr:from>
    <xdr:ext cx="401955" cy="259080"/>
    <xdr:sp macro="" textlink="">
      <xdr:nvSpPr>
        <xdr:cNvPr id="203" name="n_2mainValue【橋りょう・トンネル】&#10;有形固定資産減価償却率">
          <a:extLst>
            <a:ext uri="{FF2B5EF4-FFF2-40B4-BE49-F238E27FC236}">
              <a16:creationId xmlns:a16="http://schemas.microsoft.com/office/drawing/2014/main" id="{BBA395DD-F8F8-4327-95B0-BBEF01486250}"/>
            </a:ext>
          </a:extLst>
        </xdr:cNvPr>
        <xdr:cNvSpPr txBox="1"/>
      </xdr:nvSpPr>
      <xdr:spPr>
        <a:xfrm>
          <a:off x="2385695" y="104425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27940</xdr:rowOff>
    </xdr:from>
    <xdr:ext cx="401955" cy="259080"/>
    <xdr:sp macro="" textlink="">
      <xdr:nvSpPr>
        <xdr:cNvPr id="204" name="n_3mainValue【橋りょう・トンネル】&#10;有形固定資産減価償却率">
          <a:extLst>
            <a:ext uri="{FF2B5EF4-FFF2-40B4-BE49-F238E27FC236}">
              <a16:creationId xmlns:a16="http://schemas.microsoft.com/office/drawing/2014/main" id="{46A64201-C24B-4D46-98E7-9AA1376A03D4}"/>
            </a:ext>
          </a:extLst>
        </xdr:cNvPr>
        <xdr:cNvSpPr txBox="1"/>
      </xdr:nvSpPr>
      <xdr:spPr>
        <a:xfrm>
          <a:off x="1610995" y="10421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160655</xdr:rowOff>
    </xdr:from>
    <xdr:ext cx="401955" cy="259080"/>
    <xdr:sp macro="" textlink="">
      <xdr:nvSpPr>
        <xdr:cNvPr id="205" name="n_4mainValue【橋りょう・トンネル】&#10;有形固定資産減価償却率">
          <a:extLst>
            <a:ext uri="{FF2B5EF4-FFF2-40B4-BE49-F238E27FC236}">
              <a16:creationId xmlns:a16="http://schemas.microsoft.com/office/drawing/2014/main" id="{34D6B897-9152-48E9-BCE0-3E8A0508E27E}"/>
            </a:ext>
          </a:extLst>
        </xdr:cNvPr>
        <xdr:cNvSpPr txBox="1"/>
      </xdr:nvSpPr>
      <xdr:spPr>
        <a:xfrm>
          <a:off x="836295" y="10386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D2B0DAD-E1A1-4485-A41B-749109569F8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5C7EC74-2DE8-4528-8E3F-1399E464C09C}"/>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004A7AE-76C8-46DE-B876-BBC6AC6D1771}"/>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6884810-216B-410D-BF04-AABADF57B471}"/>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37F3EAA-0825-4DA8-98BD-F8AF3F5D8F85}"/>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300534C-AFD8-4C6E-8C7F-960B52FE1384}"/>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3B22624-9E64-4063-A1A2-0E04D10D9000}"/>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A1230EF-9E26-4174-894F-B9EC96CC0465}"/>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4" name="テキスト ボックス 213">
          <a:extLst>
            <a:ext uri="{FF2B5EF4-FFF2-40B4-BE49-F238E27FC236}">
              <a16:creationId xmlns:a16="http://schemas.microsoft.com/office/drawing/2014/main" id="{6F60CB8B-FC64-4C32-9115-FC707BD1FF13}"/>
            </a:ext>
          </a:extLst>
        </xdr:cNvPr>
        <xdr:cNvSpPr txBox="1"/>
      </xdr:nvSpPr>
      <xdr:spPr>
        <a:xfrm>
          <a:off x="5788660" y="875538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1780A6F-ADFA-48C8-BFB3-178D07F432D9}"/>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D51729B-08EC-4A69-A0A8-5327521AB43E}"/>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7" name="テキスト ボックス 216">
          <a:extLst>
            <a:ext uri="{FF2B5EF4-FFF2-40B4-BE49-F238E27FC236}">
              <a16:creationId xmlns:a16="http://schemas.microsoft.com/office/drawing/2014/main" id="{A06B0252-7906-41D7-B11E-1C36D42AB4E2}"/>
            </a:ext>
          </a:extLst>
        </xdr:cNvPr>
        <xdr:cNvSpPr txBox="1"/>
      </xdr:nvSpPr>
      <xdr:spPr>
        <a:xfrm>
          <a:off x="5600700" y="106667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5728740-A707-4F22-86AD-96FD0579ED4C}"/>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2625" cy="259080"/>
    <xdr:sp macro="" textlink="">
      <xdr:nvSpPr>
        <xdr:cNvPr id="219" name="テキスト ボックス 218">
          <a:extLst>
            <a:ext uri="{FF2B5EF4-FFF2-40B4-BE49-F238E27FC236}">
              <a16:creationId xmlns:a16="http://schemas.microsoft.com/office/drawing/2014/main" id="{B79BDB24-96CC-4E59-A64E-3368F786216F}"/>
            </a:ext>
          </a:extLst>
        </xdr:cNvPr>
        <xdr:cNvSpPr txBox="1"/>
      </xdr:nvSpPr>
      <xdr:spPr>
        <a:xfrm>
          <a:off x="5209540" y="102933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411D07B-6E15-473D-875F-B1FCC578CB35}"/>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2625" cy="255905"/>
    <xdr:sp macro="" textlink="">
      <xdr:nvSpPr>
        <xdr:cNvPr id="221" name="テキスト ボックス 220">
          <a:extLst>
            <a:ext uri="{FF2B5EF4-FFF2-40B4-BE49-F238E27FC236}">
              <a16:creationId xmlns:a16="http://schemas.microsoft.com/office/drawing/2014/main" id="{1378A44F-64E9-4F56-A4FD-4DA5357E3A06}"/>
            </a:ext>
          </a:extLst>
        </xdr:cNvPr>
        <xdr:cNvSpPr txBox="1"/>
      </xdr:nvSpPr>
      <xdr:spPr>
        <a:xfrm>
          <a:off x="5209540" y="991997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6B78488-338C-40A8-A769-DF3C45C938E7}"/>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2625" cy="259080"/>
    <xdr:sp macro="" textlink="">
      <xdr:nvSpPr>
        <xdr:cNvPr id="223" name="テキスト ボックス 222">
          <a:extLst>
            <a:ext uri="{FF2B5EF4-FFF2-40B4-BE49-F238E27FC236}">
              <a16:creationId xmlns:a16="http://schemas.microsoft.com/office/drawing/2014/main" id="{27B6E7EF-3AD2-4E7B-94BF-5782138B8D60}"/>
            </a:ext>
          </a:extLst>
        </xdr:cNvPr>
        <xdr:cNvSpPr txBox="1"/>
      </xdr:nvSpPr>
      <xdr:spPr>
        <a:xfrm>
          <a:off x="5209540" y="955040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56F30DF-8516-4D37-B300-5453E8817E7C}"/>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2625" cy="259080"/>
    <xdr:sp macro="" textlink="">
      <xdr:nvSpPr>
        <xdr:cNvPr id="225" name="テキスト ボックス 224">
          <a:extLst>
            <a:ext uri="{FF2B5EF4-FFF2-40B4-BE49-F238E27FC236}">
              <a16:creationId xmlns:a16="http://schemas.microsoft.com/office/drawing/2014/main" id="{3F0A236F-F91F-4203-B025-0B13673AD5CE}"/>
            </a:ext>
          </a:extLst>
        </xdr:cNvPr>
        <xdr:cNvSpPr txBox="1"/>
      </xdr:nvSpPr>
      <xdr:spPr>
        <a:xfrm>
          <a:off x="5209540" y="917702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C240BAE-AF6D-4007-AC0B-9E148D2621B3}"/>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7" name="テキスト ボックス 226">
          <a:extLst>
            <a:ext uri="{FF2B5EF4-FFF2-40B4-BE49-F238E27FC236}">
              <a16:creationId xmlns:a16="http://schemas.microsoft.com/office/drawing/2014/main" id="{A033F3EA-3C3F-429B-8CF5-C214B253685F}"/>
            </a:ext>
          </a:extLst>
        </xdr:cNvPr>
        <xdr:cNvSpPr txBox="1"/>
      </xdr:nvSpPr>
      <xdr:spPr>
        <a:xfrm>
          <a:off x="5209540" y="880364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4E3E9B6-E49E-433A-89B0-A6BC5F85E443}"/>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68580</xdr:rowOff>
    </xdr:from>
    <xdr:to>
      <xdr:col>54</xdr:col>
      <xdr:colOff>189865</xdr:colOff>
      <xdr:row>64</xdr:row>
      <xdr:rowOff>74930</xdr:rowOff>
    </xdr:to>
    <xdr:cxnSp macro="">
      <xdr:nvCxnSpPr>
        <xdr:cNvPr id="229" name="直線コネクタ 228">
          <a:extLst>
            <a:ext uri="{FF2B5EF4-FFF2-40B4-BE49-F238E27FC236}">
              <a16:creationId xmlns:a16="http://schemas.microsoft.com/office/drawing/2014/main" id="{FE2A80B4-D6C6-4260-AFDC-77215DA7BA40}"/>
            </a:ext>
          </a:extLst>
        </xdr:cNvPr>
        <xdr:cNvCxnSpPr/>
      </xdr:nvCxnSpPr>
      <xdr:spPr>
        <a:xfrm flipV="1">
          <a:off x="9219565" y="945642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5905"/>
    <xdr:sp macro="" textlink="">
      <xdr:nvSpPr>
        <xdr:cNvPr id="230" name="【橋りょう・トンネル】&#10;一人当たり有形固定資産（償却資産）額最小値テキスト">
          <a:extLst>
            <a:ext uri="{FF2B5EF4-FFF2-40B4-BE49-F238E27FC236}">
              <a16:creationId xmlns:a16="http://schemas.microsoft.com/office/drawing/2014/main" id="{C84EB111-0EDB-498B-A926-1E0060731FA6}"/>
            </a:ext>
          </a:extLst>
        </xdr:cNvPr>
        <xdr:cNvSpPr txBox="1"/>
      </xdr:nvSpPr>
      <xdr:spPr>
        <a:xfrm>
          <a:off x="9258300" y="108070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a:extLst>
            <a:ext uri="{FF2B5EF4-FFF2-40B4-BE49-F238E27FC236}">
              <a16:creationId xmlns:a16="http://schemas.microsoft.com/office/drawing/2014/main" id="{91CE1783-3FD6-4181-AD31-E0EC9FFD0F0A}"/>
            </a:ext>
          </a:extLst>
        </xdr:cNvPr>
        <xdr:cNvCxnSpPr/>
      </xdr:nvCxnSpPr>
      <xdr:spPr>
        <a:xfrm>
          <a:off x="9154160" y="10803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15240</xdr:rowOff>
    </xdr:from>
    <xdr:ext cx="690245" cy="259080"/>
    <xdr:sp macro="" textlink="">
      <xdr:nvSpPr>
        <xdr:cNvPr id="232" name="【橋りょう・トンネル】&#10;一人当たり有形固定資産（償却資産）額最大値テキスト">
          <a:extLst>
            <a:ext uri="{FF2B5EF4-FFF2-40B4-BE49-F238E27FC236}">
              <a16:creationId xmlns:a16="http://schemas.microsoft.com/office/drawing/2014/main" id="{37A3ED2B-FF09-420C-813D-75D168477E7F}"/>
            </a:ext>
          </a:extLst>
        </xdr:cNvPr>
        <xdr:cNvSpPr txBox="1"/>
      </xdr:nvSpPr>
      <xdr:spPr>
        <a:xfrm>
          <a:off x="9258300" y="92354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3,620,294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68580</xdr:rowOff>
    </xdr:from>
    <xdr:to>
      <xdr:col>55</xdr:col>
      <xdr:colOff>88900</xdr:colOff>
      <xdr:row>56</xdr:row>
      <xdr:rowOff>68580</xdr:rowOff>
    </xdr:to>
    <xdr:cxnSp macro="">
      <xdr:nvCxnSpPr>
        <xdr:cNvPr id="233" name="直線コネクタ 232">
          <a:extLst>
            <a:ext uri="{FF2B5EF4-FFF2-40B4-BE49-F238E27FC236}">
              <a16:creationId xmlns:a16="http://schemas.microsoft.com/office/drawing/2014/main" id="{ED52BDFF-94C3-412C-BD95-30C30B49D3C6}"/>
            </a:ext>
          </a:extLst>
        </xdr:cNvPr>
        <xdr:cNvCxnSpPr/>
      </xdr:nvCxnSpPr>
      <xdr:spPr>
        <a:xfrm>
          <a:off x="9154160" y="9456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52705</xdr:rowOff>
    </xdr:from>
    <xdr:ext cx="598805" cy="255905"/>
    <xdr:sp macro="" textlink="">
      <xdr:nvSpPr>
        <xdr:cNvPr id="234" name="【橋りょう・トンネル】&#10;一人当たり有形固定資産（償却資産）額平均値テキスト">
          <a:extLst>
            <a:ext uri="{FF2B5EF4-FFF2-40B4-BE49-F238E27FC236}">
              <a16:creationId xmlns:a16="http://schemas.microsoft.com/office/drawing/2014/main" id="{30A415A0-09D8-4803-9BCE-D1AAB511B961}"/>
            </a:ext>
          </a:extLst>
        </xdr:cNvPr>
        <xdr:cNvSpPr txBox="1"/>
      </xdr:nvSpPr>
      <xdr:spPr>
        <a:xfrm>
          <a:off x="9258300" y="1044638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29845</xdr:rowOff>
    </xdr:from>
    <xdr:to>
      <xdr:col>55</xdr:col>
      <xdr:colOff>50800</xdr:colOff>
      <xdr:row>63</xdr:row>
      <xdr:rowOff>132080</xdr:rowOff>
    </xdr:to>
    <xdr:sp macro="" textlink="">
      <xdr:nvSpPr>
        <xdr:cNvPr id="235" name="フローチャート: 判断 234">
          <a:extLst>
            <a:ext uri="{FF2B5EF4-FFF2-40B4-BE49-F238E27FC236}">
              <a16:creationId xmlns:a16="http://schemas.microsoft.com/office/drawing/2014/main" id="{255C0272-215E-4254-B6D5-478D18A66B67}"/>
            </a:ext>
          </a:extLst>
        </xdr:cNvPr>
        <xdr:cNvSpPr/>
      </xdr:nvSpPr>
      <xdr:spPr>
        <a:xfrm>
          <a:off x="9192260" y="1059116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39370</xdr:rowOff>
    </xdr:from>
    <xdr:to>
      <xdr:col>50</xdr:col>
      <xdr:colOff>165100</xdr:colOff>
      <xdr:row>63</xdr:row>
      <xdr:rowOff>140970</xdr:rowOff>
    </xdr:to>
    <xdr:sp macro="" textlink="">
      <xdr:nvSpPr>
        <xdr:cNvPr id="236" name="フローチャート: 判断 235">
          <a:extLst>
            <a:ext uri="{FF2B5EF4-FFF2-40B4-BE49-F238E27FC236}">
              <a16:creationId xmlns:a16="http://schemas.microsoft.com/office/drawing/2014/main" id="{AE22A75C-437C-4EB2-AB08-C303173A2951}"/>
            </a:ext>
          </a:extLst>
        </xdr:cNvPr>
        <xdr:cNvSpPr/>
      </xdr:nvSpPr>
      <xdr:spPr>
        <a:xfrm>
          <a:off x="8445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37" name="フローチャート: 判断 236">
          <a:extLst>
            <a:ext uri="{FF2B5EF4-FFF2-40B4-BE49-F238E27FC236}">
              <a16:creationId xmlns:a16="http://schemas.microsoft.com/office/drawing/2014/main" id="{B71BD23B-94E5-4D00-B9C1-51109814FE9F}"/>
            </a:ext>
          </a:extLst>
        </xdr:cNvPr>
        <xdr:cNvSpPr/>
      </xdr:nvSpPr>
      <xdr:spPr>
        <a:xfrm>
          <a:off x="7670800" y="10628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71120</xdr:rowOff>
    </xdr:from>
    <xdr:to>
      <xdr:col>41</xdr:col>
      <xdr:colOff>101600</xdr:colOff>
      <xdr:row>64</xdr:row>
      <xdr:rowOff>1270</xdr:rowOff>
    </xdr:to>
    <xdr:sp macro="" textlink="">
      <xdr:nvSpPr>
        <xdr:cNvPr id="238" name="フローチャート: 判断 237">
          <a:extLst>
            <a:ext uri="{FF2B5EF4-FFF2-40B4-BE49-F238E27FC236}">
              <a16:creationId xmlns:a16="http://schemas.microsoft.com/office/drawing/2014/main" id="{743B9D5F-8909-4E50-A941-6D751337406F}"/>
            </a:ext>
          </a:extLst>
        </xdr:cNvPr>
        <xdr:cNvSpPr/>
      </xdr:nvSpPr>
      <xdr:spPr>
        <a:xfrm>
          <a:off x="6873240" y="10632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69850</xdr:rowOff>
    </xdr:from>
    <xdr:to>
      <xdr:col>36</xdr:col>
      <xdr:colOff>165100</xdr:colOff>
      <xdr:row>64</xdr:row>
      <xdr:rowOff>0</xdr:rowOff>
    </xdr:to>
    <xdr:sp macro="" textlink="">
      <xdr:nvSpPr>
        <xdr:cNvPr id="239" name="フローチャート: 判断 238">
          <a:extLst>
            <a:ext uri="{FF2B5EF4-FFF2-40B4-BE49-F238E27FC236}">
              <a16:creationId xmlns:a16="http://schemas.microsoft.com/office/drawing/2014/main" id="{721E3AA1-2620-4F00-8107-34F27456DC97}"/>
            </a:ext>
          </a:extLst>
        </xdr:cNvPr>
        <xdr:cNvSpPr/>
      </xdr:nvSpPr>
      <xdr:spPr>
        <a:xfrm>
          <a:off x="6098540" y="10631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2414C04F-D66A-4DF4-B70D-6666602D945F}"/>
            </a:ext>
          </a:extLst>
        </xdr:cNvPr>
        <xdr:cNvSpPr txBox="1"/>
      </xdr:nvSpPr>
      <xdr:spPr>
        <a:xfrm>
          <a:off x="90525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5DD17CA1-E804-4868-949D-9C49E396802D}"/>
            </a:ext>
          </a:extLst>
        </xdr:cNvPr>
        <xdr:cNvSpPr txBox="1"/>
      </xdr:nvSpPr>
      <xdr:spPr>
        <a:xfrm>
          <a:off x="83286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F900A4B3-48F3-4826-9888-2071C58B5333}"/>
            </a:ext>
          </a:extLst>
        </xdr:cNvPr>
        <xdr:cNvSpPr txBox="1"/>
      </xdr:nvSpPr>
      <xdr:spPr>
        <a:xfrm>
          <a:off x="75463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F6EA28B9-E1FB-473B-97FC-E09478F9F21E}"/>
            </a:ext>
          </a:extLst>
        </xdr:cNvPr>
        <xdr:cNvSpPr txBox="1"/>
      </xdr:nvSpPr>
      <xdr:spPr>
        <a:xfrm>
          <a:off x="67564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C80FEC9D-250F-4BDD-8A90-DB77A0CE6A80}"/>
            </a:ext>
          </a:extLst>
        </xdr:cNvPr>
        <xdr:cNvSpPr txBox="1"/>
      </xdr:nvSpPr>
      <xdr:spPr>
        <a:xfrm>
          <a:off x="59817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146050</xdr:rowOff>
    </xdr:from>
    <xdr:to>
      <xdr:col>55</xdr:col>
      <xdr:colOff>50800</xdr:colOff>
      <xdr:row>64</xdr:row>
      <xdr:rowOff>76200</xdr:rowOff>
    </xdr:to>
    <xdr:sp macro="" textlink="">
      <xdr:nvSpPr>
        <xdr:cNvPr id="245" name="楕円 244">
          <a:extLst>
            <a:ext uri="{FF2B5EF4-FFF2-40B4-BE49-F238E27FC236}">
              <a16:creationId xmlns:a16="http://schemas.microsoft.com/office/drawing/2014/main" id="{C3DF91A1-1E8A-4960-B185-23D55AD62BB5}"/>
            </a:ext>
          </a:extLst>
        </xdr:cNvPr>
        <xdr:cNvSpPr/>
      </xdr:nvSpPr>
      <xdr:spPr>
        <a:xfrm>
          <a:off x="9192260" y="10707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60960</xdr:rowOff>
    </xdr:from>
    <xdr:ext cx="598805" cy="259080"/>
    <xdr:sp macro="" textlink="">
      <xdr:nvSpPr>
        <xdr:cNvPr id="246" name="【橋りょう・トンネル】&#10;一人当たり有形固定資産（償却資産）額該当値テキスト">
          <a:extLst>
            <a:ext uri="{FF2B5EF4-FFF2-40B4-BE49-F238E27FC236}">
              <a16:creationId xmlns:a16="http://schemas.microsoft.com/office/drawing/2014/main" id="{4BE8E496-B077-4842-8A2A-3E6D6F302CD7}"/>
            </a:ext>
          </a:extLst>
        </xdr:cNvPr>
        <xdr:cNvSpPr txBox="1"/>
      </xdr:nvSpPr>
      <xdr:spPr>
        <a:xfrm>
          <a:off x="9258300" y="1062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147955</xdr:rowOff>
    </xdr:from>
    <xdr:to>
      <xdr:col>50</xdr:col>
      <xdr:colOff>165100</xdr:colOff>
      <xdr:row>64</xdr:row>
      <xdr:rowOff>78105</xdr:rowOff>
    </xdr:to>
    <xdr:sp macro="" textlink="">
      <xdr:nvSpPr>
        <xdr:cNvPr id="247" name="楕円 246">
          <a:extLst>
            <a:ext uri="{FF2B5EF4-FFF2-40B4-BE49-F238E27FC236}">
              <a16:creationId xmlns:a16="http://schemas.microsoft.com/office/drawing/2014/main" id="{B04B0A1D-B5FC-4E76-B887-017B8E9C508F}"/>
            </a:ext>
          </a:extLst>
        </xdr:cNvPr>
        <xdr:cNvSpPr/>
      </xdr:nvSpPr>
      <xdr:spPr>
        <a:xfrm>
          <a:off x="8445500" y="1070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25400</xdr:rowOff>
    </xdr:from>
    <xdr:to>
      <xdr:col>55</xdr:col>
      <xdr:colOff>0</xdr:colOff>
      <xdr:row>64</xdr:row>
      <xdr:rowOff>27305</xdr:rowOff>
    </xdr:to>
    <xdr:cxnSp macro="">
      <xdr:nvCxnSpPr>
        <xdr:cNvPr id="248" name="直線コネクタ 247">
          <a:extLst>
            <a:ext uri="{FF2B5EF4-FFF2-40B4-BE49-F238E27FC236}">
              <a16:creationId xmlns:a16="http://schemas.microsoft.com/office/drawing/2014/main" id="{FD81519E-5A35-4EA2-AC7A-412830539B0F}"/>
            </a:ext>
          </a:extLst>
        </xdr:cNvPr>
        <xdr:cNvCxnSpPr/>
      </xdr:nvCxnSpPr>
      <xdr:spPr>
        <a:xfrm flipV="1">
          <a:off x="8496300" y="10754360"/>
          <a:ext cx="723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151765</xdr:rowOff>
    </xdr:from>
    <xdr:to>
      <xdr:col>46</xdr:col>
      <xdr:colOff>38100</xdr:colOff>
      <xdr:row>64</xdr:row>
      <xdr:rowOff>81915</xdr:rowOff>
    </xdr:to>
    <xdr:sp macro="" textlink="">
      <xdr:nvSpPr>
        <xdr:cNvPr id="249" name="楕円 248">
          <a:extLst>
            <a:ext uri="{FF2B5EF4-FFF2-40B4-BE49-F238E27FC236}">
              <a16:creationId xmlns:a16="http://schemas.microsoft.com/office/drawing/2014/main" id="{7FDD6592-81AD-40B9-80A5-502446E6E2BD}"/>
            </a:ext>
          </a:extLst>
        </xdr:cNvPr>
        <xdr:cNvSpPr/>
      </xdr:nvSpPr>
      <xdr:spPr>
        <a:xfrm>
          <a:off x="7670800" y="10713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27305</xdr:rowOff>
    </xdr:from>
    <xdr:to>
      <xdr:col>50</xdr:col>
      <xdr:colOff>114300</xdr:colOff>
      <xdr:row>64</xdr:row>
      <xdr:rowOff>31115</xdr:rowOff>
    </xdr:to>
    <xdr:cxnSp macro="">
      <xdr:nvCxnSpPr>
        <xdr:cNvPr id="250" name="直線コネクタ 249">
          <a:extLst>
            <a:ext uri="{FF2B5EF4-FFF2-40B4-BE49-F238E27FC236}">
              <a16:creationId xmlns:a16="http://schemas.microsoft.com/office/drawing/2014/main" id="{320D7B4D-A719-4549-A873-E604617BBB17}"/>
            </a:ext>
          </a:extLst>
        </xdr:cNvPr>
        <xdr:cNvCxnSpPr/>
      </xdr:nvCxnSpPr>
      <xdr:spPr>
        <a:xfrm flipV="1">
          <a:off x="7713980" y="10756265"/>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153035</xdr:rowOff>
    </xdr:from>
    <xdr:to>
      <xdr:col>41</xdr:col>
      <xdr:colOff>101600</xdr:colOff>
      <xdr:row>64</xdr:row>
      <xdr:rowOff>83185</xdr:rowOff>
    </xdr:to>
    <xdr:sp macro="" textlink="">
      <xdr:nvSpPr>
        <xdr:cNvPr id="251" name="楕円 250">
          <a:extLst>
            <a:ext uri="{FF2B5EF4-FFF2-40B4-BE49-F238E27FC236}">
              <a16:creationId xmlns:a16="http://schemas.microsoft.com/office/drawing/2014/main" id="{B2D6418C-C1BF-414F-BDA4-819865425A67}"/>
            </a:ext>
          </a:extLst>
        </xdr:cNvPr>
        <xdr:cNvSpPr/>
      </xdr:nvSpPr>
      <xdr:spPr>
        <a:xfrm>
          <a:off x="6873240" y="1071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31115</xdr:rowOff>
    </xdr:from>
    <xdr:to>
      <xdr:col>45</xdr:col>
      <xdr:colOff>177800</xdr:colOff>
      <xdr:row>64</xdr:row>
      <xdr:rowOff>32385</xdr:rowOff>
    </xdr:to>
    <xdr:cxnSp macro="">
      <xdr:nvCxnSpPr>
        <xdr:cNvPr id="252" name="直線コネクタ 251">
          <a:extLst>
            <a:ext uri="{FF2B5EF4-FFF2-40B4-BE49-F238E27FC236}">
              <a16:creationId xmlns:a16="http://schemas.microsoft.com/office/drawing/2014/main" id="{B7752AE9-53B9-47DA-B582-76F46AD19FB9}"/>
            </a:ext>
          </a:extLst>
        </xdr:cNvPr>
        <xdr:cNvCxnSpPr/>
      </xdr:nvCxnSpPr>
      <xdr:spPr>
        <a:xfrm flipV="1">
          <a:off x="6924040" y="1076007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153670</xdr:rowOff>
    </xdr:from>
    <xdr:to>
      <xdr:col>36</xdr:col>
      <xdr:colOff>165100</xdr:colOff>
      <xdr:row>64</xdr:row>
      <xdr:rowOff>83820</xdr:rowOff>
    </xdr:to>
    <xdr:sp macro="" textlink="">
      <xdr:nvSpPr>
        <xdr:cNvPr id="253" name="楕円 252">
          <a:extLst>
            <a:ext uri="{FF2B5EF4-FFF2-40B4-BE49-F238E27FC236}">
              <a16:creationId xmlns:a16="http://schemas.microsoft.com/office/drawing/2014/main" id="{0D21C046-F7D8-4761-BCDD-1BE1FB10F395}"/>
            </a:ext>
          </a:extLst>
        </xdr:cNvPr>
        <xdr:cNvSpPr/>
      </xdr:nvSpPr>
      <xdr:spPr>
        <a:xfrm>
          <a:off x="6098540" y="1071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32385</xdr:rowOff>
    </xdr:from>
    <xdr:to>
      <xdr:col>41</xdr:col>
      <xdr:colOff>50800</xdr:colOff>
      <xdr:row>64</xdr:row>
      <xdr:rowOff>33020</xdr:rowOff>
    </xdr:to>
    <xdr:cxnSp macro="">
      <xdr:nvCxnSpPr>
        <xdr:cNvPr id="254" name="直線コネクタ 253">
          <a:extLst>
            <a:ext uri="{FF2B5EF4-FFF2-40B4-BE49-F238E27FC236}">
              <a16:creationId xmlns:a16="http://schemas.microsoft.com/office/drawing/2014/main" id="{B557DD8D-B8AF-479B-81BB-8964DC3C5B8C}"/>
            </a:ext>
          </a:extLst>
        </xdr:cNvPr>
        <xdr:cNvCxnSpPr/>
      </xdr:nvCxnSpPr>
      <xdr:spPr>
        <a:xfrm flipV="1">
          <a:off x="6149340" y="1076134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157480</xdr:rowOff>
    </xdr:from>
    <xdr:ext cx="595630" cy="255905"/>
    <xdr:sp macro="" textlink="">
      <xdr:nvSpPr>
        <xdr:cNvPr id="255" name="n_1aveValue【橋りょう・トンネル】&#10;一人当たり有形固定資産（償却資産）額">
          <a:extLst>
            <a:ext uri="{FF2B5EF4-FFF2-40B4-BE49-F238E27FC236}">
              <a16:creationId xmlns:a16="http://schemas.microsoft.com/office/drawing/2014/main" id="{4E38E64D-F272-407B-BB08-D8AC96FFDB3A}"/>
            </a:ext>
          </a:extLst>
        </xdr:cNvPr>
        <xdr:cNvSpPr txBox="1"/>
      </xdr:nvSpPr>
      <xdr:spPr>
        <a:xfrm>
          <a:off x="8214360" y="103835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13970</xdr:rowOff>
    </xdr:from>
    <xdr:ext cx="595630" cy="259080"/>
    <xdr:sp macro="" textlink="">
      <xdr:nvSpPr>
        <xdr:cNvPr id="256" name="n_2aveValue【橋りょう・トンネル】&#10;一人当たり有形固定資産（償却資産）額">
          <a:extLst>
            <a:ext uri="{FF2B5EF4-FFF2-40B4-BE49-F238E27FC236}">
              <a16:creationId xmlns:a16="http://schemas.microsoft.com/office/drawing/2014/main" id="{D7F70874-065A-46DC-81E7-FE758DBE5262}"/>
            </a:ext>
          </a:extLst>
        </xdr:cNvPr>
        <xdr:cNvSpPr txBox="1"/>
      </xdr:nvSpPr>
      <xdr:spPr>
        <a:xfrm>
          <a:off x="7444740" y="10407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17780</xdr:rowOff>
    </xdr:from>
    <xdr:ext cx="595630" cy="255905"/>
    <xdr:sp macro="" textlink="">
      <xdr:nvSpPr>
        <xdr:cNvPr id="257" name="n_3aveValue【橋りょう・トンネル】&#10;一人当たり有形固定資産（償却資産）額">
          <a:extLst>
            <a:ext uri="{FF2B5EF4-FFF2-40B4-BE49-F238E27FC236}">
              <a16:creationId xmlns:a16="http://schemas.microsoft.com/office/drawing/2014/main" id="{63C4A3A4-B0AD-423F-B905-DF793FD899BD}"/>
            </a:ext>
          </a:extLst>
        </xdr:cNvPr>
        <xdr:cNvSpPr txBox="1"/>
      </xdr:nvSpPr>
      <xdr:spPr>
        <a:xfrm>
          <a:off x="6670040" y="10411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17780</xdr:rowOff>
    </xdr:from>
    <xdr:ext cx="595630" cy="255905"/>
    <xdr:sp macro="" textlink="">
      <xdr:nvSpPr>
        <xdr:cNvPr id="258" name="n_4aveValue【橋りょう・トンネル】&#10;一人当たり有形固定資産（償却資産）額">
          <a:extLst>
            <a:ext uri="{FF2B5EF4-FFF2-40B4-BE49-F238E27FC236}">
              <a16:creationId xmlns:a16="http://schemas.microsoft.com/office/drawing/2014/main" id="{AF44BA29-F13B-4535-95B7-328AA788166D}"/>
            </a:ext>
          </a:extLst>
        </xdr:cNvPr>
        <xdr:cNvSpPr txBox="1"/>
      </xdr:nvSpPr>
      <xdr:spPr>
        <a:xfrm>
          <a:off x="5872480" y="10411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69215</xdr:rowOff>
    </xdr:from>
    <xdr:ext cx="595630" cy="259080"/>
    <xdr:sp macro="" textlink="">
      <xdr:nvSpPr>
        <xdr:cNvPr id="259" name="n_1mainValue【橋りょう・トンネル】&#10;一人当たり有形固定資産（償却資産）額">
          <a:extLst>
            <a:ext uri="{FF2B5EF4-FFF2-40B4-BE49-F238E27FC236}">
              <a16:creationId xmlns:a16="http://schemas.microsoft.com/office/drawing/2014/main" id="{EEF63CAD-8C67-4BC0-8647-C97F916999A4}"/>
            </a:ext>
          </a:extLst>
        </xdr:cNvPr>
        <xdr:cNvSpPr txBox="1"/>
      </xdr:nvSpPr>
      <xdr:spPr>
        <a:xfrm>
          <a:off x="8214360" y="10798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73025</xdr:rowOff>
    </xdr:from>
    <xdr:ext cx="595630" cy="259080"/>
    <xdr:sp macro="" textlink="">
      <xdr:nvSpPr>
        <xdr:cNvPr id="260" name="n_2mainValue【橋りょう・トンネル】&#10;一人当たり有形固定資産（償却資産）額">
          <a:extLst>
            <a:ext uri="{FF2B5EF4-FFF2-40B4-BE49-F238E27FC236}">
              <a16:creationId xmlns:a16="http://schemas.microsoft.com/office/drawing/2014/main" id="{43C614D6-7938-4661-A31C-FF1E802D759D}"/>
            </a:ext>
          </a:extLst>
        </xdr:cNvPr>
        <xdr:cNvSpPr txBox="1"/>
      </xdr:nvSpPr>
      <xdr:spPr>
        <a:xfrm>
          <a:off x="7444740" y="108019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118,898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74930</xdr:rowOff>
    </xdr:from>
    <xdr:ext cx="595630" cy="255905"/>
    <xdr:sp macro="" textlink="">
      <xdr:nvSpPr>
        <xdr:cNvPr id="261" name="n_3mainValue【橋りょう・トンネル】&#10;一人当たり有形固定資産（償却資産）額">
          <a:extLst>
            <a:ext uri="{FF2B5EF4-FFF2-40B4-BE49-F238E27FC236}">
              <a16:creationId xmlns:a16="http://schemas.microsoft.com/office/drawing/2014/main" id="{70510285-1831-41B1-ABA8-7CA9A2F57E25}"/>
            </a:ext>
          </a:extLst>
        </xdr:cNvPr>
        <xdr:cNvSpPr txBox="1"/>
      </xdr:nvSpPr>
      <xdr:spPr>
        <a:xfrm>
          <a:off x="6670040" y="108038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74930</xdr:rowOff>
    </xdr:from>
    <xdr:ext cx="595630" cy="255905"/>
    <xdr:sp macro="" textlink="">
      <xdr:nvSpPr>
        <xdr:cNvPr id="262" name="n_4mainValue【橋りょう・トンネル】&#10;一人当たり有形固定資産（償却資産）額">
          <a:extLst>
            <a:ext uri="{FF2B5EF4-FFF2-40B4-BE49-F238E27FC236}">
              <a16:creationId xmlns:a16="http://schemas.microsoft.com/office/drawing/2014/main" id="{2438BD45-4F75-449E-B1BE-DBD7CB5E3DBA}"/>
            </a:ext>
          </a:extLst>
        </xdr:cNvPr>
        <xdr:cNvSpPr txBox="1"/>
      </xdr:nvSpPr>
      <xdr:spPr>
        <a:xfrm>
          <a:off x="5872480" y="108038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3B59D6-579E-4B37-B7B1-8219F7AEA62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261AC61-4090-4418-8B0B-1650B1D28548}"/>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B923082-1ACD-4358-BC83-06B704358610}"/>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74D172-546F-49A5-A191-7D96FB61F5F6}"/>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8BAB5C-F893-481D-9668-0EAAEFC22726}"/>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02F8013-0EAB-4455-A3CE-9E7CE38C0C89}"/>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A2D3D15-ED23-4E24-B3D3-938915405B4F}"/>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4A3E62A-9A65-44FA-B855-9FCFB3DA7397}"/>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1" name="テキスト ボックス 270">
          <a:extLst>
            <a:ext uri="{FF2B5EF4-FFF2-40B4-BE49-F238E27FC236}">
              <a16:creationId xmlns:a16="http://schemas.microsoft.com/office/drawing/2014/main" id="{8A401DF7-5177-4A17-A0B8-B1338F7BE0D7}"/>
            </a:ext>
          </a:extLst>
        </xdr:cNvPr>
        <xdr:cNvSpPr txBox="1"/>
      </xdr:nvSpPr>
      <xdr:spPr>
        <a:xfrm>
          <a:off x="655320" y="1248156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EA17FC5-B1AD-4011-8868-1605726468B9}"/>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3" name="テキスト ボックス 272">
          <a:extLst>
            <a:ext uri="{FF2B5EF4-FFF2-40B4-BE49-F238E27FC236}">
              <a16:creationId xmlns:a16="http://schemas.microsoft.com/office/drawing/2014/main" id="{C6B266BD-4EA3-415C-BF56-A649F6AEA9BA}"/>
            </a:ext>
          </a:extLst>
        </xdr:cNvPr>
        <xdr:cNvSpPr txBox="1"/>
      </xdr:nvSpPr>
      <xdr:spPr>
        <a:xfrm>
          <a:off x="271780" y="14762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1A2BCFAB-C14B-42F6-9BCC-DF029A8FBD8F}"/>
            </a:ext>
          </a:extLst>
        </xdr:cNvPr>
        <xdr:cNvCxnSpPr/>
      </xdr:nvCxnSpPr>
      <xdr:spPr>
        <a:xfrm>
          <a:off x="67056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185" cy="259080"/>
    <xdr:sp macro="" textlink="">
      <xdr:nvSpPr>
        <xdr:cNvPr id="275" name="テキスト ボックス 274">
          <a:extLst>
            <a:ext uri="{FF2B5EF4-FFF2-40B4-BE49-F238E27FC236}">
              <a16:creationId xmlns:a16="http://schemas.microsoft.com/office/drawing/2014/main" id="{2C22C106-B11D-44E1-A207-94875ECB0062}"/>
            </a:ext>
          </a:extLst>
        </xdr:cNvPr>
        <xdr:cNvSpPr txBox="1"/>
      </xdr:nvSpPr>
      <xdr:spPr>
        <a:xfrm>
          <a:off x="271780" y="14443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2CDDC37-3AA0-4619-B6F4-1165BFB21098}"/>
            </a:ext>
          </a:extLst>
        </xdr:cNvPr>
        <xdr:cNvCxnSpPr/>
      </xdr:nvCxnSpPr>
      <xdr:spPr>
        <a:xfrm>
          <a:off x="67056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905"/>
    <xdr:sp macro="" textlink="">
      <xdr:nvSpPr>
        <xdr:cNvPr id="277" name="テキスト ボックス 276">
          <a:extLst>
            <a:ext uri="{FF2B5EF4-FFF2-40B4-BE49-F238E27FC236}">
              <a16:creationId xmlns:a16="http://schemas.microsoft.com/office/drawing/2014/main" id="{382F6412-6E25-4769-ABF1-E2B43AFE7221}"/>
            </a:ext>
          </a:extLst>
        </xdr:cNvPr>
        <xdr:cNvSpPr txBox="1"/>
      </xdr:nvSpPr>
      <xdr:spPr>
        <a:xfrm>
          <a:off x="335915" y="14124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65A28725-F6E9-4C1D-A386-51EC0093C2EE}"/>
            </a:ext>
          </a:extLst>
        </xdr:cNvPr>
        <xdr:cNvCxnSpPr/>
      </xdr:nvCxnSpPr>
      <xdr:spPr>
        <a:xfrm>
          <a:off x="67056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825CD5DD-DB2C-459E-B5C5-05E6ABC3E34D}"/>
            </a:ext>
          </a:extLst>
        </xdr:cNvPr>
        <xdr:cNvSpPr txBox="1"/>
      </xdr:nvSpPr>
      <xdr:spPr>
        <a:xfrm>
          <a:off x="33591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8BB77245-A384-4365-AFF6-4BE5AC74DD94}"/>
            </a:ext>
          </a:extLst>
        </xdr:cNvPr>
        <xdr:cNvCxnSpPr/>
      </xdr:nvCxnSpPr>
      <xdr:spPr>
        <a:xfrm>
          <a:off x="67056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905"/>
    <xdr:sp macro="" textlink="">
      <xdr:nvSpPr>
        <xdr:cNvPr id="281" name="テキスト ボックス 280">
          <a:extLst>
            <a:ext uri="{FF2B5EF4-FFF2-40B4-BE49-F238E27FC236}">
              <a16:creationId xmlns:a16="http://schemas.microsoft.com/office/drawing/2014/main" id="{589EBE45-9622-495D-A153-D935826C315C}"/>
            </a:ext>
          </a:extLst>
        </xdr:cNvPr>
        <xdr:cNvSpPr txBox="1"/>
      </xdr:nvSpPr>
      <xdr:spPr>
        <a:xfrm>
          <a:off x="335915" y="134867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3AE999AD-AF27-43CA-BFB4-42FEDD2D72E6}"/>
            </a:ext>
          </a:extLst>
        </xdr:cNvPr>
        <xdr:cNvCxnSpPr/>
      </xdr:nvCxnSpPr>
      <xdr:spPr>
        <a:xfrm>
          <a:off x="67056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89F7CE0E-751A-477C-959D-20A2C686CA9A}"/>
            </a:ext>
          </a:extLst>
        </xdr:cNvPr>
        <xdr:cNvSpPr txBox="1"/>
      </xdr:nvSpPr>
      <xdr:spPr>
        <a:xfrm>
          <a:off x="33591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0C0587BB-D7EC-4400-B895-B6EDAF7B7487}"/>
            </a:ext>
          </a:extLst>
        </xdr:cNvPr>
        <xdr:cNvCxnSpPr/>
      </xdr:nvCxnSpPr>
      <xdr:spPr>
        <a:xfrm>
          <a:off x="67056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915" cy="259080"/>
    <xdr:sp macro="" textlink="">
      <xdr:nvSpPr>
        <xdr:cNvPr id="285" name="テキスト ボックス 284">
          <a:extLst>
            <a:ext uri="{FF2B5EF4-FFF2-40B4-BE49-F238E27FC236}">
              <a16:creationId xmlns:a16="http://schemas.microsoft.com/office/drawing/2014/main" id="{67D63851-CCFD-446D-B33E-690DBC8CF99A}"/>
            </a:ext>
          </a:extLst>
        </xdr:cNvPr>
        <xdr:cNvSpPr txBox="1"/>
      </xdr:nvSpPr>
      <xdr:spPr>
        <a:xfrm>
          <a:off x="377190" y="1284859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166FCBF-16D2-4755-97EF-AA019D92DD4A}"/>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1D99A50-FF61-4E27-982A-BF140568BA12}"/>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81915</xdr:rowOff>
    </xdr:from>
    <xdr:to>
      <xdr:col>24</xdr:col>
      <xdr:colOff>62865</xdr:colOff>
      <xdr:row>86</xdr:row>
      <xdr:rowOff>75565</xdr:rowOff>
    </xdr:to>
    <xdr:cxnSp macro="">
      <xdr:nvCxnSpPr>
        <xdr:cNvPr id="288" name="直線コネクタ 287">
          <a:extLst>
            <a:ext uri="{FF2B5EF4-FFF2-40B4-BE49-F238E27FC236}">
              <a16:creationId xmlns:a16="http://schemas.microsoft.com/office/drawing/2014/main" id="{4C74B006-3985-4E7C-8051-F709F4188014}"/>
            </a:ext>
          </a:extLst>
        </xdr:cNvPr>
        <xdr:cNvCxnSpPr/>
      </xdr:nvCxnSpPr>
      <xdr:spPr>
        <a:xfrm flipV="1">
          <a:off x="4086225" y="1315783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79375</xdr:rowOff>
    </xdr:from>
    <xdr:ext cx="405130" cy="258445"/>
    <xdr:sp macro="" textlink="">
      <xdr:nvSpPr>
        <xdr:cNvPr id="289" name="【公営住宅】&#10;有形固定資産減価償却率最小値テキスト">
          <a:extLst>
            <a:ext uri="{FF2B5EF4-FFF2-40B4-BE49-F238E27FC236}">
              <a16:creationId xmlns:a16="http://schemas.microsoft.com/office/drawing/2014/main" id="{65AC60E9-FCAC-426F-B3E0-50918A7B50BD}"/>
            </a:ext>
          </a:extLst>
        </xdr:cNvPr>
        <xdr:cNvSpPr txBox="1"/>
      </xdr:nvSpPr>
      <xdr:spPr>
        <a:xfrm>
          <a:off x="4124960" y="14496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75565</xdr:rowOff>
    </xdr:from>
    <xdr:to>
      <xdr:col>24</xdr:col>
      <xdr:colOff>152400</xdr:colOff>
      <xdr:row>86</xdr:row>
      <xdr:rowOff>75565</xdr:rowOff>
    </xdr:to>
    <xdr:cxnSp macro="">
      <xdr:nvCxnSpPr>
        <xdr:cNvPr id="290" name="直線コネクタ 289">
          <a:extLst>
            <a:ext uri="{FF2B5EF4-FFF2-40B4-BE49-F238E27FC236}">
              <a16:creationId xmlns:a16="http://schemas.microsoft.com/office/drawing/2014/main" id="{4C81681E-0809-49F4-8C42-36C57EAF95EC}"/>
            </a:ext>
          </a:extLst>
        </xdr:cNvPr>
        <xdr:cNvCxnSpPr/>
      </xdr:nvCxnSpPr>
      <xdr:spPr>
        <a:xfrm>
          <a:off x="4020820" y="144926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29210</xdr:rowOff>
    </xdr:from>
    <xdr:ext cx="405130" cy="255905"/>
    <xdr:sp macro="" textlink="">
      <xdr:nvSpPr>
        <xdr:cNvPr id="291" name="【公営住宅】&#10;有形固定資産減価償却率最大値テキスト">
          <a:extLst>
            <a:ext uri="{FF2B5EF4-FFF2-40B4-BE49-F238E27FC236}">
              <a16:creationId xmlns:a16="http://schemas.microsoft.com/office/drawing/2014/main" id="{49B83CF5-FDC5-44EE-A2CB-677A491F2E35}"/>
            </a:ext>
          </a:extLst>
        </xdr:cNvPr>
        <xdr:cNvSpPr txBox="1"/>
      </xdr:nvSpPr>
      <xdr:spPr>
        <a:xfrm>
          <a:off x="4124960" y="12937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292" name="直線コネクタ 291">
          <a:extLst>
            <a:ext uri="{FF2B5EF4-FFF2-40B4-BE49-F238E27FC236}">
              <a16:creationId xmlns:a16="http://schemas.microsoft.com/office/drawing/2014/main" id="{E8DE483C-3F32-437B-A33F-4A9A31BBD7D9}"/>
            </a:ext>
          </a:extLst>
        </xdr:cNvPr>
        <xdr:cNvCxnSpPr/>
      </xdr:nvCxnSpPr>
      <xdr:spPr>
        <a:xfrm>
          <a:off x="4020820" y="13157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119380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33ABAE40-D51A-4AD0-98F1-1F868FDD2047}"/>
            </a:ext>
          </a:extLst>
        </xdr:cNvPr>
        <xdr:cNvSpPr txBox="1"/>
      </xdr:nvSpPr>
      <xdr:spPr>
        <a:xfrm>
          <a:off x="4124960" y="14033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140970</xdr:rowOff>
    </xdr:from>
    <xdr:to>
      <xdr:col>24</xdr:col>
      <xdr:colOff>114300</xdr:colOff>
      <xdr:row>84</xdr:row>
      <xdr:rowOff>71120</xdr:rowOff>
    </xdr:to>
    <xdr:sp macro="" textlink="">
      <xdr:nvSpPr>
        <xdr:cNvPr id="294" name="フローチャート: 判断 293">
          <a:extLst>
            <a:ext uri="{FF2B5EF4-FFF2-40B4-BE49-F238E27FC236}">
              <a16:creationId xmlns:a16="http://schemas.microsoft.com/office/drawing/2014/main" id="{26DA8AE7-3689-49CD-B717-84D0AEE85F94}"/>
            </a:ext>
          </a:extLst>
        </xdr:cNvPr>
        <xdr:cNvSpPr/>
      </xdr:nvSpPr>
      <xdr:spPr>
        <a:xfrm>
          <a:off x="4036060" y="14055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93003D04-DFE9-4DC3-8FB0-D762E45F2FE0}"/>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118110</xdr:rowOff>
    </xdr:from>
    <xdr:to>
      <xdr:col>15</xdr:col>
      <xdr:colOff>101600</xdr:colOff>
      <xdr:row>84</xdr:row>
      <xdr:rowOff>48260</xdr:rowOff>
    </xdr:to>
    <xdr:sp macro="" textlink="">
      <xdr:nvSpPr>
        <xdr:cNvPr id="296" name="フローチャート: 判断 295">
          <a:extLst>
            <a:ext uri="{FF2B5EF4-FFF2-40B4-BE49-F238E27FC236}">
              <a16:creationId xmlns:a16="http://schemas.microsoft.com/office/drawing/2014/main" id="{F43E2F54-22B6-4D51-A111-4D00023D160D}"/>
            </a:ext>
          </a:extLst>
        </xdr:cNvPr>
        <xdr:cNvSpPr/>
      </xdr:nvSpPr>
      <xdr:spPr>
        <a:xfrm>
          <a:off x="2514600" y="1403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104775</xdr:rowOff>
    </xdr:from>
    <xdr:to>
      <xdr:col>10</xdr:col>
      <xdr:colOff>165100</xdr:colOff>
      <xdr:row>84</xdr:row>
      <xdr:rowOff>34925</xdr:rowOff>
    </xdr:to>
    <xdr:sp macro="" textlink="">
      <xdr:nvSpPr>
        <xdr:cNvPr id="297" name="フローチャート: 判断 296">
          <a:extLst>
            <a:ext uri="{FF2B5EF4-FFF2-40B4-BE49-F238E27FC236}">
              <a16:creationId xmlns:a16="http://schemas.microsoft.com/office/drawing/2014/main" id="{3CC8557D-3B86-479A-8D2C-A64F4696C920}"/>
            </a:ext>
          </a:extLst>
        </xdr:cNvPr>
        <xdr:cNvSpPr/>
      </xdr:nvSpPr>
      <xdr:spPr>
        <a:xfrm>
          <a:off x="1739900" y="1401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96520</xdr:rowOff>
    </xdr:from>
    <xdr:to>
      <xdr:col>6</xdr:col>
      <xdr:colOff>38100</xdr:colOff>
      <xdr:row>84</xdr:row>
      <xdr:rowOff>26670</xdr:rowOff>
    </xdr:to>
    <xdr:sp macro="" textlink="">
      <xdr:nvSpPr>
        <xdr:cNvPr id="298" name="フローチャート: 判断 297">
          <a:extLst>
            <a:ext uri="{FF2B5EF4-FFF2-40B4-BE49-F238E27FC236}">
              <a16:creationId xmlns:a16="http://schemas.microsoft.com/office/drawing/2014/main" id="{D197B1BC-E505-4965-96F2-4E96600E6560}"/>
            </a:ext>
          </a:extLst>
        </xdr:cNvPr>
        <xdr:cNvSpPr/>
      </xdr:nvSpPr>
      <xdr:spPr>
        <a:xfrm>
          <a:off x="965200" y="14010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1AE6DB81-91AE-4120-A696-BFC42E514101}"/>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BDAE67A6-F42B-4D84-B6F0-117CC917B559}"/>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63FBE968-4185-4764-A7FE-23EDC71F709D}"/>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31E01AB-7D5E-4091-8831-EF43C78D0658}"/>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8587DBE1-2437-4C71-A826-5ED59E47BCEC}"/>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121285</xdr:rowOff>
    </xdr:from>
    <xdr:to>
      <xdr:col>24</xdr:col>
      <xdr:colOff>114300</xdr:colOff>
      <xdr:row>81</xdr:row>
      <xdr:rowOff>52070</xdr:rowOff>
    </xdr:to>
    <xdr:sp macro="" textlink="">
      <xdr:nvSpPr>
        <xdr:cNvPr id="304" name="楕円 303">
          <a:extLst>
            <a:ext uri="{FF2B5EF4-FFF2-40B4-BE49-F238E27FC236}">
              <a16:creationId xmlns:a16="http://schemas.microsoft.com/office/drawing/2014/main" id="{80B28322-EF99-4900-8AC5-58FE134B2798}"/>
            </a:ext>
          </a:extLst>
        </xdr:cNvPr>
        <xdr:cNvSpPr/>
      </xdr:nvSpPr>
      <xdr:spPr>
        <a:xfrm>
          <a:off x="4036060" y="13532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144145</xdr:rowOff>
    </xdr:from>
    <xdr:ext cx="405130" cy="255905"/>
    <xdr:sp macro="" textlink="">
      <xdr:nvSpPr>
        <xdr:cNvPr id="305" name="【公営住宅】&#10;有形固定資産減価償却率該当値テキスト">
          <a:extLst>
            <a:ext uri="{FF2B5EF4-FFF2-40B4-BE49-F238E27FC236}">
              <a16:creationId xmlns:a16="http://schemas.microsoft.com/office/drawing/2014/main" id="{6A149759-71E9-474E-9D03-BA5D37B8CE45}"/>
            </a:ext>
          </a:extLst>
        </xdr:cNvPr>
        <xdr:cNvSpPr txBox="1"/>
      </xdr:nvSpPr>
      <xdr:spPr>
        <a:xfrm>
          <a:off x="4124960" y="13387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6" name="楕円 305">
          <a:extLst>
            <a:ext uri="{FF2B5EF4-FFF2-40B4-BE49-F238E27FC236}">
              <a16:creationId xmlns:a16="http://schemas.microsoft.com/office/drawing/2014/main" id="{76CFF65B-4163-439C-BCF1-BF06E02D5DF8}"/>
            </a:ext>
          </a:extLst>
        </xdr:cNvPr>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xdr:rowOff>
    </xdr:from>
    <xdr:to>
      <xdr:col>24</xdr:col>
      <xdr:colOff>63500</xdr:colOff>
      <xdr:row>81</xdr:row>
      <xdr:rowOff>140970</xdr:rowOff>
    </xdr:to>
    <xdr:cxnSp macro="">
      <xdr:nvCxnSpPr>
        <xdr:cNvPr id="307" name="直線コネクタ 306">
          <a:extLst>
            <a:ext uri="{FF2B5EF4-FFF2-40B4-BE49-F238E27FC236}">
              <a16:creationId xmlns:a16="http://schemas.microsoft.com/office/drawing/2014/main" id="{8BBA1679-C4D5-49B5-B58E-7DB9C3D7138E}"/>
            </a:ext>
          </a:extLst>
        </xdr:cNvPr>
        <xdr:cNvCxnSpPr/>
      </xdr:nvCxnSpPr>
      <xdr:spPr>
        <a:xfrm flipV="1">
          <a:off x="3355340" y="13579475"/>
          <a:ext cx="73152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127635</xdr:rowOff>
    </xdr:from>
    <xdr:to>
      <xdr:col>15</xdr:col>
      <xdr:colOff>101600</xdr:colOff>
      <xdr:row>85</xdr:row>
      <xdr:rowOff>57785</xdr:rowOff>
    </xdr:to>
    <xdr:sp macro="" textlink="">
      <xdr:nvSpPr>
        <xdr:cNvPr id="308" name="楕円 307">
          <a:extLst>
            <a:ext uri="{FF2B5EF4-FFF2-40B4-BE49-F238E27FC236}">
              <a16:creationId xmlns:a16="http://schemas.microsoft.com/office/drawing/2014/main" id="{5D08AC42-5FF3-415D-A2B3-4EC6C2257FBD}"/>
            </a:ext>
          </a:extLst>
        </xdr:cNvPr>
        <xdr:cNvSpPr/>
      </xdr:nvSpPr>
      <xdr:spPr>
        <a:xfrm>
          <a:off x="2514600" y="14209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85</xdr:row>
      <xdr:rowOff>6985</xdr:rowOff>
    </xdr:to>
    <xdr:cxnSp macro="">
      <xdr:nvCxnSpPr>
        <xdr:cNvPr id="309" name="直線コネクタ 308">
          <a:extLst>
            <a:ext uri="{FF2B5EF4-FFF2-40B4-BE49-F238E27FC236}">
              <a16:creationId xmlns:a16="http://schemas.microsoft.com/office/drawing/2014/main" id="{D080F229-F7F5-4804-84B1-0E790C8AA7D1}"/>
            </a:ext>
          </a:extLst>
        </xdr:cNvPr>
        <xdr:cNvCxnSpPr/>
      </xdr:nvCxnSpPr>
      <xdr:spPr>
        <a:xfrm flipV="1">
          <a:off x="2565400" y="13719810"/>
          <a:ext cx="789940" cy="536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96520</xdr:rowOff>
    </xdr:from>
    <xdr:to>
      <xdr:col>10</xdr:col>
      <xdr:colOff>165100</xdr:colOff>
      <xdr:row>85</xdr:row>
      <xdr:rowOff>26670</xdr:rowOff>
    </xdr:to>
    <xdr:sp macro="" textlink="">
      <xdr:nvSpPr>
        <xdr:cNvPr id="310" name="楕円 309">
          <a:extLst>
            <a:ext uri="{FF2B5EF4-FFF2-40B4-BE49-F238E27FC236}">
              <a16:creationId xmlns:a16="http://schemas.microsoft.com/office/drawing/2014/main" id="{242047B2-48C6-463E-8B06-B6D663E19A80}"/>
            </a:ext>
          </a:extLst>
        </xdr:cNvPr>
        <xdr:cNvSpPr/>
      </xdr:nvSpPr>
      <xdr:spPr>
        <a:xfrm>
          <a:off x="1739900" y="1417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147320</xdr:rowOff>
    </xdr:from>
    <xdr:to>
      <xdr:col>15</xdr:col>
      <xdr:colOff>50800</xdr:colOff>
      <xdr:row>85</xdr:row>
      <xdr:rowOff>6985</xdr:rowOff>
    </xdr:to>
    <xdr:cxnSp macro="">
      <xdr:nvCxnSpPr>
        <xdr:cNvPr id="311" name="直線コネクタ 310">
          <a:extLst>
            <a:ext uri="{FF2B5EF4-FFF2-40B4-BE49-F238E27FC236}">
              <a16:creationId xmlns:a16="http://schemas.microsoft.com/office/drawing/2014/main" id="{D5570DCB-FAD4-4F4B-A979-76E0773F7566}"/>
            </a:ext>
          </a:extLst>
        </xdr:cNvPr>
        <xdr:cNvCxnSpPr/>
      </xdr:nvCxnSpPr>
      <xdr:spPr>
        <a:xfrm>
          <a:off x="1790700" y="14229080"/>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64135</xdr:rowOff>
    </xdr:from>
    <xdr:to>
      <xdr:col>6</xdr:col>
      <xdr:colOff>38100</xdr:colOff>
      <xdr:row>84</xdr:row>
      <xdr:rowOff>166370</xdr:rowOff>
    </xdr:to>
    <xdr:sp macro="" textlink="">
      <xdr:nvSpPr>
        <xdr:cNvPr id="312" name="楕円 311">
          <a:extLst>
            <a:ext uri="{FF2B5EF4-FFF2-40B4-BE49-F238E27FC236}">
              <a16:creationId xmlns:a16="http://schemas.microsoft.com/office/drawing/2014/main" id="{5ABD7AC3-95B9-4B3F-984E-8F0CB962BA92}"/>
            </a:ext>
          </a:extLst>
        </xdr:cNvPr>
        <xdr:cNvSpPr/>
      </xdr:nvSpPr>
      <xdr:spPr>
        <a:xfrm>
          <a:off x="965200" y="1414589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114935</xdr:rowOff>
    </xdr:from>
    <xdr:to>
      <xdr:col>10</xdr:col>
      <xdr:colOff>114300</xdr:colOff>
      <xdr:row>84</xdr:row>
      <xdr:rowOff>147320</xdr:rowOff>
    </xdr:to>
    <xdr:cxnSp macro="">
      <xdr:nvCxnSpPr>
        <xdr:cNvPr id="313" name="直線コネクタ 312">
          <a:extLst>
            <a:ext uri="{FF2B5EF4-FFF2-40B4-BE49-F238E27FC236}">
              <a16:creationId xmlns:a16="http://schemas.microsoft.com/office/drawing/2014/main" id="{CC4B69A7-2665-4DD9-B9C6-FA2231B83F9F}"/>
            </a:ext>
          </a:extLst>
        </xdr:cNvPr>
        <xdr:cNvCxnSpPr/>
      </xdr:nvCxnSpPr>
      <xdr:spPr>
        <a:xfrm>
          <a:off x="1008380" y="14196695"/>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34290</xdr:rowOff>
    </xdr:from>
    <xdr:ext cx="405130" cy="259080"/>
    <xdr:sp macro="" textlink="">
      <xdr:nvSpPr>
        <xdr:cNvPr id="314" name="n_1aveValue【公営住宅】&#10;有形固定資産減価償却率">
          <a:extLst>
            <a:ext uri="{FF2B5EF4-FFF2-40B4-BE49-F238E27FC236}">
              <a16:creationId xmlns:a16="http://schemas.microsoft.com/office/drawing/2014/main" id="{76E9C8BE-2615-4454-BA1C-4712DB3D3633}"/>
            </a:ext>
          </a:extLst>
        </xdr:cNvPr>
        <xdr:cNvSpPr txBox="1"/>
      </xdr:nvSpPr>
      <xdr:spPr>
        <a:xfrm>
          <a:off x="317055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64770</xdr:rowOff>
    </xdr:from>
    <xdr:ext cx="401955" cy="255905"/>
    <xdr:sp macro="" textlink="">
      <xdr:nvSpPr>
        <xdr:cNvPr id="315" name="n_2aveValue【公営住宅】&#10;有形固定資産減価償却率">
          <a:extLst>
            <a:ext uri="{FF2B5EF4-FFF2-40B4-BE49-F238E27FC236}">
              <a16:creationId xmlns:a16="http://schemas.microsoft.com/office/drawing/2014/main" id="{17861516-3E22-423F-902E-CB8667F0620D}"/>
            </a:ext>
          </a:extLst>
        </xdr:cNvPr>
        <xdr:cNvSpPr txBox="1"/>
      </xdr:nvSpPr>
      <xdr:spPr>
        <a:xfrm>
          <a:off x="2385695" y="138112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52070</xdr:rowOff>
    </xdr:from>
    <xdr:ext cx="401955" cy="255905"/>
    <xdr:sp macro="" textlink="">
      <xdr:nvSpPr>
        <xdr:cNvPr id="316" name="n_3aveValue【公営住宅】&#10;有形固定資産減価償却率">
          <a:extLst>
            <a:ext uri="{FF2B5EF4-FFF2-40B4-BE49-F238E27FC236}">
              <a16:creationId xmlns:a16="http://schemas.microsoft.com/office/drawing/2014/main" id="{4FF2E369-1115-4FD9-A028-E12B44AA49B5}"/>
            </a:ext>
          </a:extLst>
        </xdr:cNvPr>
        <xdr:cNvSpPr txBox="1"/>
      </xdr:nvSpPr>
      <xdr:spPr>
        <a:xfrm>
          <a:off x="1610995" y="13798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43180</xdr:rowOff>
    </xdr:from>
    <xdr:ext cx="401955" cy="255905"/>
    <xdr:sp macro="" textlink="">
      <xdr:nvSpPr>
        <xdr:cNvPr id="317" name="n_4aveValue【公営住宅】&#10;有形固定資産減価償却率">
          <a:extLst>
            <a:ext uri="{FF2B5EF4-FFF2-40B4-BE49-F238E27FC236}">
              <a16:creationId xmlns:a16="http://schemas.microsoft.com/office/drawing/2014/main" id="{3E7B6C98-E260-4E43-ABC9-2C7EAA7E4CC9}"/>
            </a:ext>
          </a:extLst>
        </xdr:cNvPr>
        <xdr:cNvSpPr txBox="1"/>
      </xdr:nvSpPr>
      <xdr:spPr>
        <a:xfrm>
          <a:off x="836295" y="13789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36830</xdr:rowOff>
    </xdr:from>
    <xdr:ext cx="405130" cy="259080"/>
    <xdr:sp macro="" textlink="">
      <xdr:nvSpPr>
        <xdr:cNvPr id="318" name="n_1mainValue【公営住宅】&#10;有形固定資産減価償却率">
          <a:extLst>
            <a:ext uri="{FF2B5EF4-FFF2-40B4-BE49-F238E27FC236}">
              <a16:creationId xmlns:a16="http://schemas.microsoft.com/office/drawing/2014/main" id="{408EFD5E-FC55-4A51-AAF9-3476D0457E0C}"/>
            </a:ext>
          </a:extLst>
        </xdr:cNvPr>
        <xdr:cNvSpPr txBox="1"/>
      </xdr:nvSpPr>
      <xdr:spPr>
        <a:xfrm>
          <a:off x="3170555" y="1344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48895</xdr:rowOff>
    </xdr:from>
    <xdr:ext cx="401955" cy="259080"/>
    <xdr:sp macro="" textlink="">
      <xdr:nvSpPr>
        <xdr:cNvPr id="319" name="n_2mainValue【公営住宅】&#10;有形固定資産減価償却率">
          <a:extLst>
            <a:ext uri="{FF2B5EF4-FFF2-40B4-BE49-F238E27FC236}">
              <a16:creationId xmlns:a16="http://schemas.microsoft.com/office/drawing/2014/main" id="{108CCAA6-4878-4956-A127-B5760FD79277}"/>
            </a:ext>
          </a:extLst>
        </xdr:cNvPr>
        <xdr:cNvSpPr txBox="1"/>
      </xdr:nvSpPr>
      <xdr:spPr>
        <a:xfrm>
          <a:off x="2385695" y="14298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17780</xdr:rowOff>
    </xdr:from>
    <xdr:ext cx="401955" cy="255905"/>
    <xdr:sp macro="" textlink="">
      <xdr:nvSpPr>
        <xdr:cNvPr id="320" name="n_3mainValue【公営住宅】&#10;有形固定資産減価償却率">
          <a:extLst>
            <a:ext uri="{FF2B5EF4-FFF2-40B4-BE49-F238E27FC236}">
              <a16:creationId xmlns:a16="http://schemas.microsoft.com/office/drawing/2014/main" id="{EAA76402-B190-4C7C-9FF5-5C79A26AFAA1}"/>
            </a:ext>
          </a:extLst>
        </xdr:cNvPr>
        <xdr:cNvSpPr txBox="1"/>
      </xdr:nvSpPr>
      <xdr:spPr>
        <a:xfrm>
          <a:off x="1610995" y="142671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156845</xdr:rowOff>
    </xdr:from>
    <xdr:ext cx="401955" cy="255905"/>
    <xdr:sp macro="" textlink="">
      <xdr:nvSpPr>
        <xdr:cNvPr id="321" name="n_4mainValue【公営住宅】&#10;有形固定資産減価償却率">
          <a:extLst>
            <a:ext uri="{FF2B5EF4-FFF2-40B4-BE49-F238E27FC236}">
              <a16:creationId xmlns:a16="http://schemas.microsoft.com/office/drawing/2014/main" id="{4FB85BBC-3056-4810-823B-9160A8918F92}"/>
            </a:ext>
          </a:extLst>
        </xdr:cNvPr>
        <xdr:cNvSpPr txBox="1"/>
      </xdr:nvSpPr>
      <xdr:spPr>
        <a:xfrm>
          <a:off x="836295" y="142386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C41550E-A887-483E-AECB-B0CADCEEB41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BE713B0-274E-40B0-8F67-C5796F7778B3}"/>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B8D53A8-18D9-47CE-9A04-8F2E28B51AEC}"/>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0D2D7CB-8C3F-416B-9270-FDDDB6149657}"/>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4A6813B-5C41-4248-B63E-8855220AB7D6}"/>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BB21580-46EC-4F96-8D93-5F3F8387D7C6}"/>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47F1FA8-D0E9-4EC8-88CC-861054D10256}"/>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CDFB183-FBD4-43C0-A860-20C37EE7C05A}"/>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0" name="テキスト ボックス 329">
          <a:extLst>
            <a:ext uri="{FF2B5EF4-FFF2-40B4-BE49-F238E27FC236}">
              <a16:creationId xmlns:a16="http://schemas.microsoft.com/office/drawing/2014/main" id="{BB0A14D3-403B-44D3-8F4D-E01ECDA66161}"/>
            </a:ext>
          </a:extLst>
        </xdr:cNvPr>
        <xdr:cNvSpPr txBox="1"/>
      </xdr:nvSpPr>
      <xdr:spPr>
        <a:xfrm>
          <a:off x="5788660" y="1248156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41F91E8-6C16-41E3-A5DC-9E84ED11C36B}"/>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A20F50B-6500-4D41-814B-241D305F8AD9}"/>
            </a:ext>
          </a:extLst>
        </xdr:cNvPr>
        <xdr:cNvCxnSpPr/>
      </xdr:nvCxnSpPr>
      <xdr:spPr>
        <a:xfrm>
          <a:off x="5826760" y="14455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33" name="テキスト ボックス 332">
          <a:extLst>
            <a:ext uri="{FF2B5EF4-FFF2-40B4-BE49-F238E27FC236}">
              <a16:creationId xmlns:a16="http://schemas.microsoft.com/office/drawing/2014/main" id="{0001D124-1362-4BA1-BE17-F54863277F3E}"/>
            </a:ext>
          </a:extLst>
        </xdr:cNvPr>
        <xdr:cNvSpPr txBox="1"/>
      </xdr:nvSpPr>
      <xdr:spPr>
        <a:xfrm>
          <a:off x="5405120" y="14316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2386C22-8861-4C6D-BAD3-7D957F34A1FF}"/>
            </a:ext>
          </a:extLst>
        </xdr:cNvPr>
        <xdr:cNvCxnSpPr/>
      </xdr:nvCxnSpPr>
      <xdr:spPr>
        <a:xfrm>
          <a:off x="5826760" y="140093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35" name="テキスト ボックス 334">
          <a:extLst>
            <a:ext uri="{FF2B5EF4-FFF2-40B4-BE49-F238E27FC236}">
              <a16:creationId xmlns:a16="http://schemas.microsoft.com/office/drawing/2014/main" id="{23239141-F4F0-4AA8-B055-F599E0ED7F55}"/>
            </a:ext>
          </a:extLst>
        </xdr:cNvPr>
        <xdr:cNvSpPr txBox="1"/>
      </xdr:nvSpPr>
      <xdr:spPr>
        <a:xfrm>
          <a:off x="5405120" y="13870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BB66C16-1413-467C-8B87-692137BC99E9}"/>
            </a:ext>
          </a:extLst>
        </xdr:cNvPr>
        <xdr:cNvCxnSpPr/>
      </xdr:nvCxnSpPr>
      <xdr:spPr>
        <a:xfrm>
          <a:off x="5826760" y="13563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37" name="テキスト ボックス 336">
          <a:extLst>
            <a:ext uri="{FF2B5EF4-FFF2-40B4-BE49-F238E27FC236}">
              <a16:creationId xmlns:a16="http://schemas.microsoft.com/office/drawing/2014/main" id="{FE4FE9B2-EE7A-4ED5-96FC-6E619DA69553}"/>
            </a:ext>
          </a:extLst>
        </xdr:cNvPr>
        <xdr:cNvSpPr txBox="1"/>
      </xdr:nvSpPr>
      <xdr:spPr>
        <a:xfrm>
          <a:off x="5405120" y="13421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EF3D58CB-6622-4B5B-BF6D-95BD81DAC192}"/>
            </a:ext>
          </a:extLst>
        </xdr:cNvPr>
        <xdr:cNvCxnSpPr/>
      </xdr:nvCxnSpPr>
      <xdr:spPr>
        <a:xfrm>
          <a:off x="5826760" y="13114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39" name="テキスト ボックス 338">
          <a:extLst>
            <a:ext uri="{FF2B5EF4-FFF2-40B4-BE49-F238E27FC236}">
              <a16:creationId xmlns:a16="http://schemas.microsoft.com/office/drawing/2014/main" id="{4F3B1A86-5E2D-40BE-AC65-DE0384025AFB}"/>
            </a:ext>
          </a:extLst>
        </xdr:cNvPr>
        <xdr:cNvSpPr txBox="1"/>
      </xdr:nvSpPr>
      <xdr:spPr>
        <a:xfrm>
          <a:off x="5405120" y="12975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53527E7-19D5-47B3-96A1-FAD2FA901C04}"/>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1" name="テキスト ボックス 340">
          <a:extLst>
            <a:ext uri="{FF2B5EF4-FFF2-40B4-BE49-F238E27FC236}">
              <a16:creationId xmlns:a16="http://schemas.microsoft.com/office/drawing/2014/main" id="{9D3FDE62-1309-47EE-BEC6-C2E4FAE9FA83}"/>
            </a:ext>
          </a:extLst>
        </xdr:cNvPr>
        <xdr:cNvSpPr txBox="1"/>
      </xdr:nvSpPr>
      <xdr:spPr>
        <a:xfrm>
          <a:off x="5405120" y="12529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B262E14-2C96-4D3A-8094-AB5AFAD26CFB}"/>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160020</xdr:rowOff>
    </xdr:from>
    <xdr:to>
      <xdr:col>54</xdr:col>
      <xdr:colOff>189865</xdr:colOff>
      <xdr:row>86</xdr:row>
      <xdr:rowOff>36195</xdr:rowOff>
    </xdr:to>
    <xdr:cxnSp macro="">
      <xdr:nvCxnSpPr>
        <xdr:cNvPr id="343" name="直線コネクタ 342">
          <a:extLst>
            <a:ext uri="{FF2B5EF4-FFF2-40B4-BE49-F238E27FC236}">
              <a16:creationId xmlns:a16="http://schemas.microsoft.com/office/drawing/2014/main" id="{BFFFCD64-E34E-4FA3-9FF7-344AD2F207DA}"/>
            </a:ext>
          </a:extLst>
        </xdr:cNvPr>
        <xdr:cNvCxnSpPr/>
      </xdr:nvCxnSpPr>
      <xdr:spPr>
        <a:xfrm flipV="1">
          <a:off x="9219565" y="1306830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5905"/>
    <xdr:sp macro="" textlink="">
      <xdr:nvSpPr>
        <xdr:cNvPr id="344" name="【公営住宅】&#10;一人当たり面積最小値テキスト">
          <a:extLst>
            <a:ext uri="{FF2B5EF4-FFF2-40B4-BE49-F238E27FC236}">
              <a16:creationId xmlns:a16="http://schemas.microsoft.com/office/drawing/2014/main" id="{CA09111D-768C-4017-96B4-BDA84E928BA3}"/>
            </a:ext>
          </a:extLst>
        </xdr:cNvPr>
        <xdr:cNvSpPr txBox="1"/>
      </xdr:nvSpPr>
      <xdr:spPr>
        <a:xfrm>
          <a:off x="9258300" y="14457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a:extLst>
            <a:ext uri="{FF2B5EF4-FFF2-40B4-BE49-F238E27FC236}">
              <a16:creationId xmlns:a16="http://schemas.microsoft.com/office/drawing/2014/main" id="{2C4F707E-C766-4884-A1C4-25649AC8D6E6}"/>
            </a:ext>
          </a:extLst>
        </xdr:cNvPr>
        <xdr:cNvCxnSpPr/>
      </xdr:nvCxnSpPr>
      <xdr:spPr>
        <a:xfrm>
          <a:off x="9154160" y="14453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106680</xdr:rowOff>
    </xdr:from>
    <xdr:ext cx="469900" cy="259080"/>
    <xdr:sp macro="" textlink="">
      <xdr:nvSpPr>
        <xdr:cNvPr id="346" name="【公営住宅】&#10;一人当たり面積最大値テキスト">
          <a:extLst>
            <a:ext uri="{FF2B5EF4-FFF2-40B4-BE49-F238E27FC236}">
              <a16:creationId xmlns:a16="http://schemas.microsoft.com/office/drawing/2014/main" id="{83CF046E-FECA-4010-A993-57EFCB43CF9F}"/>
            </a:ext>
          </a:extLst>
        </xdr:cNvPr>
        <xdr:cNvSpPr txBox="1"/>
      </xdr:nvSpPr>
      <xdr:spPr>
        <a:xfrm>
          <a:off x="9258300" y="1284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160020</xdr:rowOff>
    </xdr:from>
    <xdr:to>
      <xdr:col>55</xdr:col>
      <xdr:colOff>88900</xdr:colOff>
      <xdr:row>77</xdr:row>
      <xdr:rowOff>160020</xdr:rowOff>
    </xdr:to>
    <xdr:cxnSp macro="">
      <xdr:nvCxnSpPr>
        <xdr:cNvPr id="347" name="直線コネクタ 346">
          <a:extLst>
            <a:ext uri="{FF2B5EF4-FFF2-40B4-BE49-F238E27FC236}">
              <a16:creationId xmlns:a16="http://schemas.microsoft.com/office/drawing/2014/main" id="{2C7319DF-8821-4C4D-A1CC-BA5F625E1BE0}"/>
            </a:ext>
          </a:extLst>
        </xdr:cNvPr>
        <xdr:cNvCxnSpPr/>
      </xdr:nvCxnSpPr>
      <xdr:spPr>
        <a:xfrm>
          <a:off x="9154160" y="13068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0</xdr:rowOff>
    </xdr:from>
    <xdr:ext cx="469900" cy="259080"/>
    <xdr:sp macro="" textlink="">
      <xdr:nvSpPr>
        <xdr:cNvPr id="348" name="【公営住宅】&#10;一人当たり面積平均値テキスト">
          <a:extLst>
            <a:ext uri="{FF2B5EF4-FFF2-40B4-BE49-F238E27FC236}">
              <a16:creationId xmlns:a16="http://schemas.microsoft.com/office/drawing/2014/main" id="{0CF02AAD-3C44-4531-AC31-09E3A4E2ABAA}"/>
            </a:ext>
          </a:extLst>
        </xdr:cNvPr>
        <xdr:cNvSpPr txBox="1"/>
      </xdr:nvSpPr>
      <xdr:spPr>
        <a:xfrm>
          <a:off x="9258300" y="13914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148590</xdr:rowOff>
    </xdr:from>
    <xdr:to>
      <xdr:col>55</xdr:col>
      <xdr:colOff>50800</xdr:colOff>
      <xdr:row>84</xdr:row>
      <xdr:rowOff>78740</xdr:rowOff>
    </xdr:to>
    <xdr:sp macro="" textlink="">
      <xdr:nvSpPr>
        <xdr:cNvPr id="349" name="フローチャート: 判断 348">
          <a:extLst>
            <a:ext uri="{FF2B5EF4-FFF2-40B4-BE49-F238E27FC236}">
              <a16:creationId xmlns:a16="http://schemas.microsoft.com/office/drawing/2014/main" id="{B29443C7-0F51-4729-8C1C-3D3399C7231C}"/>
            </a:ext>
          </a:extLst>
        </xdr:cNvPr>
        <xdr:cNvSpPr/>
      </xdr:nvSpPr>
      <xdr:spPr>
        <a:xfrm>
          <a:off x="9192260" y="14062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0" name="フローチャート: 判断 349">
          <a:extLst>
            <a:ext uri="{FF2B5EF4-FFF2-40B4-BE49-F238E27FC236}">
              <a16:creationId xmlns:a16="http://schemas.microsoft.com/office/drawing/2014/main" id="{17B37E62-79B5-4978-B071-B9E5E06AA8DF}"/>
            </a:ext>
          </a:extLst>
        </xdr:cNvPr>
        <xdr:cNvSpPr/>
      </xdr:nvSpPr>
      <xdr:spPr>
        <a:xfrm>
          <a:off x="8445500" y="14050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156210</xdr:rowOff>
    </xdr:from>
    <xdr:to>
      <xdr:col>46</xdr:col>
      <xdr:colOff>38100</xdr:colOff>
      <xdr:row>84</xdr:row>
      <xdr:rowOff>86360</xdr:rowOff>
    </xdr:to>
    <xdr:sp macro="" textlink="">
      <xdr:nvSpPr>
        <xdr:cNvPr id="351" name="フローチャート: 判断 350">
          <a:extLst>
            <a:ext uri="{FF2B5EF4-FFF2-40B4-BE49-F238E27FC236}">
              <a16:creationId xmlns:a16="http://schemas.microsoft.com/office/drawing/2014/main" id="{26119010-5997-41C8-BF96-B5520E114AC1}"/>
            </a:ext>
          </a:extLst>
        </xdr:cNvPr>
        <xdr:cNvSpPr/>
      </xdr:nvSpPr>
      <xdr:spPr>
        <a:xfrm>
          <a:off x="7670800" y="14070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2" name="フローチャート: 判断 351">
          <a:extLst>
            <a:ext uri="{FF2B5EF4-FFF2-40B4-BE49-F238E27FC236}">
              <a16:creationId xmlns:a16="http://schemas.microsoft.com/office/drawing/2014/main" id="{632B351A-43B9-409F-8771-0433EF3EC849}"/>
            </a:ext>
          </a:extLst>
        </xdr:cNvPr>
        <xdr:cNvSpPr/>
      </xdr:nvSpPr>
      <xdr:spPr>
        <a:xfrm>
          <a:off x="6873240" y="1407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162560</xdr:rowOff>
    </xdr:from>
    <xdr:to>
      <xdr:col>36</xdr:col>
      <xdr:colOff>165100</xdr:colOff>
      <xdr:row>84</xdr:row>
      <xdr:rowOff>92710</xdr:rowOff>
    </xdr:to>
    <xdr:sp macro="" textlink="">
      <xdr:nvSpPr>
        <xdr:cNvPr id="353" name="フローチャート: 判断 352">
          <a:extLst>
            <a:ext uri="{FF2B5EF4-FFF2-40B4-BE49-F238E27FC236}">
              <a16:creationId xmlns:a16="http://schemas.microsoft.com/office/drawing/2014/main" id="{B7163AE7-819E-4B76-B223-BA90537958DD}"/>
            </a:ext>
          </a:extLst>
        </xdr:cNvPr>
        <xdr:cNvSpPr/>
      </xdr:nvSpPr>
      <xdr:spPr>
        <a:xfrm>
          <a:off x="6098540" y="1407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4FCAF8FB-2871-4B42-9462-8E7F0ABF8BDC}"/>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FB355FE1-3316-400A-B921-2B5C382C1FCD}"/>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47316402-CCC4-430F-9129-853D750DB302}"/>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512080F0-B061-4165-93FB-9045E3A31F1E}"/>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6309975B-0DA4-49E3-8B6E-F3177D3362E0}"/>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121285</xdr:rowOff>
    </xdr:from>
    <xdr:to>
      <xdr:col>55</xdr:col>
      <xdr:colOff>50800</xdr:colOff>
      <xdr:row>86</xdr:row>
      <xdr:rowOff>52070</xdr:rowOff>
    </xdr:to>
    <xdr:sp macro="" textlink="">
      <xdr:nvSpPr>
        <xdr:cNvPr id="359" name="楕円 358">
          <a:extLst>
            <a:ext uri="{FF2B5EF4-FFF2-40B4-BE49-F238E27FC236}">
              <a16:creationId xmlns:a16="http://schemas.microsoft.com/office/drawing/2014/main" id="{70337026-892F-4B27-84C7-D292833C846A}"/>
            </a:ext>
          </a:extLst>
        </xdr:cNvPr>
        <xdr:cNvSpPr/>
      </xdr:nvSpPr>
      <xdr:spPr>
        <a:xfrm>
          <a:off x="9192260" y="1437068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36195</xdr:rowOff>
    </xdr:from>
    <xdr:ext cx="469900" cy="259080"/>
    <xdr:sp macro="" textlink="">
      <xdr:nvSpPr>
        <xdr:cNvPr id="360" name="【公営住宅】&#10;一人当たり面積該当値テキスト">
          <a:extLst>
            <a:ext uri="{FF2B5EF4-FFF2-40B4-BE49-F238E27FC236}">
              <a16:creationId xmlns:a16="http://schemas.microsoft.com/office/drawing/2014/main" id="{0624B137-67A6-43B6-8A15-91C01DD8AB1A}"/>
            </a:ext>
          </a:extLst>
        </xdr:cNvPr>
        <xdr:cNvSpPr txBox="1"/>
      </xdr:nvSpPr>
      <xdr:spPr>
        <a:xfrm>
          <a:off x="9258300" y="1428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361" name="楕円 360">
          <a:extLst>
            <a:ext uri="{FF2B5EF4-FFF2-40B4-BE49-F238E27FC236}">
              <a16:creationId xmlns:a16="http://schemas.microsoft.com/office/drawing/2014/main" id="{301106D8-1E35-46B0-B518-0217ADDB7FF8}"/>
            </a:ext>
          </a:extLst>
        </xdr:cNvPr>
        <xdr:cNvSpPr/>
      </xdr:nvSpPr>
      <xdr:spPr>
        <a:xfrm>
          <a:off x="8445500" y="1437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xdr:rowOff>
    </xdr:from>
    <xdr:to>
      <xdr:col>55</xdr:col>
      <xdr:colOff>0</xdr:colOff>
      <xdr:row>86</xdr:row>
      <xdr:rowOff>5080</xdr:rowOff>
    </xdr:to>
    <xdr:cxnSp macro="">
      <xdr:nvCxnSpPr>
        <xdr:cNvPr id="362" name="直線コネクタ 361">
          <a:extLst>
            <a:ext uri="{FF2B5EF4-FFF2-40B4-BE49-F238E27FC236}">
              <a16:creationId xmlns:a16="http://schemas.microsoft.com/office/drawing/2014/main" id="{F303CA92-8F4B-4A97-8F83-679C18A30F28}"/>
            </a:ext>
          </a:extLst>
        </xdr:cNvPr>
        <xdr:cNvCxnSpPr/>
      </xdr:nvCxnSpPr>
      <xdr:spPr>
        <a:xfrm flipV="1">
          <a:off x="8496300" y="14417675"/>
          <a:ext cx="723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126365</xdr:rowOff>
    </xdr:from>
    <xdr:to>
      <xdr:col>46</xdr:col>
      <xdr:colOff>38100</xdr:colOff>
      <xdr:row>86</xdr:row>
      <xdr:rowOff>56515</xdr:rowOff>
    </xdr:to>
    <xdr:sp macro="" textlink="">
      <xdr:nvSpPr>
        <xdr:cNvPr id="363" name="楕円 362">
          <a:extLst>
            <a:ext uri="{FF2B5EF4-FFF2-40B4-BE49-F238E27FC236}">
              <a16:creationId xmlns:a16="http://schemas.microsoft.com/office/drawing/2014/main" id="{0C2E0D89-7FF1-403F-A1F6-76558BE94A13}"/>
            </a:ext>
          </a:extLst>
        </xdr:cNvPr>
        <xdr:cNvSpPr/>
      </xdr:nvSpPr>
      <xdr:spPr>
        <a:xfrm>
          <a:off x="7670800" y="14375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6350</xdr:rowOff>
    </xdr:to>
    <xdr:cxnSp macro="">
      <xdr:nvCxnSpPr>
        <xdr:cNvPr id="364" name="直線コネクタ 363">
          <a:extLst>
            <a:ext uri="{FF2B5EF4-FFF2-40B4-BE49-F238E27FC236}">
              <a16:creationId xmlns:a16="http://schemas.microsoft.com/office/drawing/2014/main" id="{4D03D3E8-D8D2-41BA-865C-34824A62F17B}"/>
            </a:ext>
          </a:extLst>
        </xdr:cNvPr>
        <xdr:cNvCxnSpPr/>
      </xdr:nvCxnSpPr>
      <xdr:spPr>
        <a:xfrm flipV="1">
          <a:off x="7713980" y="14422120"/>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127000</xdr:rowOff>
    </xdr:from>
    <xdr:to>
      <xdr:col>41</xdr:col>
      <xdr:colOff>101600</xdr:colOff>
      <xdr:row>86</xdr:row>
      <xdr:rowOff>57150</xdr:rowOff>
    </xdr:to>
    <xdr:sp macro="" textlink="">
      <xdr:nvSpPr>
        <xdr:cNvPr id="365" name="楕円 364">
          <a:extLst>
            <a:ext uri="{FF2B5EF4-FFF2-40B4-BE49-F238E27FC236}">
              <a16:creationId xmlns:a16="http://schemas.microsoft.com/office/drawing/2014/main" id="{89987744-E36B-4235-AE2B-3F6193A10B1B}"/>
            </a:ext>
          </a:extLst>
        </xdr:cNvPr>
        <xdr:cNvSpPr/>
      </xdr:nvSpPr>
      <xdr:spPr>
        <a:xfrm>
          <a:off x="6873240" y="1437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xdr:rowOff>
    </xdr:from>
    <xdr:to>
      <xdr:col>45</xdr:col>
      <xdr:colOff>177800</xdr:colOff>
      <xdr:row>86</xdr:row>
      <xdr:rowOff>6350</xdr:rowOff>
    </xdr:to>
    <xdr:cxnSp macro="">
      <xdr:nvCxnSpPr>
        <xdr:cNvPr id="366" name="直線コネクタ 365">
          <a:extLst>
            <a:ext uri="{FF2B5EF4-FFF2-40B4-BE49-F238E27FC236}">
              <a16:creationId xmlns:a16="http://schemas.microsoft.com/office/drawing/2014/main" id="{9EE98CF9-C7A3-41D1-A9CC-4ADD725EA8C5}"/>
            </a:ext>
          </a:extLst>
        </xdr:cNvPr>
        <xdr:cNvCxnSpPr/>
      </xdr:nvCxnSpPr>
      <xdr:spPr>
        <a:xfrm flipV="1">
          <a:off x="6924040" y="1442339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127000</xdr:rowOff>
    </xdr:from>
    <xdr:to>
      <xdr:col>36</xdr:col>
      <xdr:colOff>165100</xdr:colOff>
      <xdr:row>86</xdr:row>
      <xdr:rowOff>57150</xdr:rowOff>
    </xdr:to>
    <xdr:sp macro="" textlink="">
      <xdr:nvSpPr>
        <xdr:cNvPr id="367" name="楕円 366">
          <a:extLst>
            <a:ext uri="{FF2B5EF4-FFF2-40B4-BE49-F238E27FC236}">
              <a16:creationId xmlns:a16="http://schemas.microsoft.com/office/drawing/2014/main" id="{DC7CB78B-F25D-437D-B841-22D1265CF854}"/>
            </a:ext>
          </a:extLst>
        </xdr:cNvPr>
        <xdr:cNvSpPr/>
      </xdr:nvSpPr>
      <xdr:spPr>
        <a:xfrm>
          <a:off x="6098540" y="1437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xdr:rowOff>
    </xdr:from>
    <xdr:to>
      <xdr:col>41</xdr:col>
      <xdr:colOff>50800</xdr:colOff>
      <xdr:row>86</xdr:row>
      <xdr:rowOff>6350</xdr:rowOff>
    </xdr:to>
    <xdr:cxnSp macro="">
      <xdr:nvCxnSpPr>
        <xdr:cNvPr id="368" name="直線コネクタ 367">
          <a:extLst>
            <a:ext uri="{FF2B5EF4-FFF2-40B4-BE49-F238E27FC236}">
              <a16:creationId xmlns:a16="http://schemas.microsoft.com/office/drawing/2014/main" id="{E0C3EF81-5795-4296-8253-474FEAF3E44F}"/>
            </a:ext>
          </a:extLst>
        </xdr:cNvPr>
        <xdr:cNvCxnSpPr/>
      </xdr:nvCxnSpPr>
      <xdr:spPr>
        <a:xfrm flipV="1">
          <a:off x="6149340" y="144233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69" name="n_1aveValue【公営住宅】&#10;一人当たり面積">
          <a:extLst>
            <a:ext uri="{FF2B5EF4-FFF2-40B4-BE49-F238E27FC236}">
              <a16:creationId xmlns:a16="http://schemas.microsoft.com/office/drawing/2014/main" id="{92C460A4-157F-4E10-B981-7A95FC0AF3C8}"/>
            </a:ext>
          </a:extLst>
        </xdr:cNvPr>
        <xdr:cNvSpPr txBox="1"/>
      </xdr:nvSpPr>
      <xdr:spPr>
        <a:xfrm>
          <a:off x="8271510" y="1382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102870</xdr:rowOff>
    </xdr:from>
    <xdr:ext cx="466725" cy="259080"/>
    <xdr:sp macro="" textlink="">
      <xdr:nvSpPr>
        <xdr:cNvPr id="370" name="n_2aveValue【公営住宅】&#10;一人当たり面積">
          <a:extLst>
            <a:ext uri="{FF2B5EF4-FFF2-40B4-BE49-F238E27FC236}">
              <a16:creationId xmlns:a16="http://schemas.microsoft.com/office/drawing/2014/main" id="{9CDACBCD-4E0F-4A91-931C-BB8A3BB1C63E}"/>
            </a:ext>
          </a:extLst>
        </xdr:cNvPr>
        <xdr:cNvSpPr txBox="1"/>
      </xdr:nvSpPr>
      <xdr:spPr>
        <a:xfrm>
          <a:off x="7509510" y="13849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6725" cy="259080"/>
    <xdr:sp macro="" textlink="">
      <xdr:nvSpPr>
        <xdr:cNvPr id="371" name="n_3aveValue【公営住宅】&#10;一人当たり面積">
          <a:extLst>
            <a:ext uri="{FF2B5EF4-FFF2-40B4-BE49-F238E27FC236}">
              <a16:creationId xmlns:a16="http://schemas.microsoft.com/office/drawing/2014/main" id="{4D2B0418-B84C-45D0-B055-4EE3B5D46D39}"/>
            </a:ext>
          </a:extLst>
        </xdr:cNvPr>
        <xdr:cNvSpPr txBox="1"/>
      </xdr:nvSpPr>
      <xdr:spPr>
        <a:xfrm>
          <a:off x="6711950" y="13854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109855</xdr:rowOff>
    </xdr:from>
    <xdr:ext cx="466725" cy="255905"/>
    <xdr:sp macro="" textlink="">
      <xdr:nvSpPr>
        <xdr:cNvPr id="372" name="n_4aveValue【公営住宅】&#10;一人当たり面積">
          <a:extLst>
            <a:ext uri="{FF2B5EF4-FFF2-40B4-BE49-F238E27FC236}">
              <a16:creationId xmlns:a16="http://schemas.microsoft.com/office/drawing/2014/main" id="{E965D3BC-D016-433B-953B-311D9AA00005}"/>
            </a:ext>
          </a:extLst>
        </xdr:cNvPr>
        <xdr:cNvSpPr txBox="1"/>
      </xdr:nvSpPr>
      <xdr:spPr>
        <a:xfrm>
          <a:off x="5937250" y="13856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46990</xdr:rowOff>
    </xdr:from>
    <xdr:ext cx="469900" cy="259080"/>
    <xdr:sp macro="" textlink="">
      <xdr:nvSpPr>
        <xdr:cNvPr id="373" name="n_1mainValue【公営住宅】&#10;一人当たり面積">
          <a:extLst>
            <a:ext uri="{FF2B5EF4-FFF2-40B4-BE49-F238E27FC236}">
              <a16:creationId xmlns:a16="http://schemas.microsoft.com/office/drawing/2014/main" id="{A27320CB-6A7E-46EF-8CCC-F666B7429729}"/>
            </a:ext>
          </a:extLst>
        </xdr:cNvPr>
        <xdr:cNvSpPr txBox="1"/>
      </xdr:nvSpPr>
      <xdr:spPr>
        <a:xfrm>
          <a:off x="8271510" y="1446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47625</xdr:rowOff>
    </xdr:from>
    <xdr:ext cx="466725" cy="259080"/>
    <xdr:sp macro="" textlink="">
      <xdr:nvSpPr>
        <xdr:cNvPr id="374" name="n_2mainValue【公営住宅】&#10;一人当たり面積">
          <a:extLst>
            <a:ext uri="{FF2B5EF4-FFF2-40B4-BE49-F238E27FC236}">
              <a16:creationId xmlns:a16="http://schemas.microsoft.com/office/drawing/2014/main" id="{8A454F71-2206-413F-B097-A683779571FF}"/>
            </a:ext>
          </a:extLst>
        </xdr:cNvPr>
        <xdr:cNvSpPr txBox="1"/>
      </xdr:nvSpPr>
      <xdr:spPr>
        <a:xfrm>
          <a:off x="7509510" y="1446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48260</xdr:rowOff>
    </xdr:from>
    <xdr:ext cx="466725" cy="259080"/>
    <xdr:sp macro="" textlink="">
      <xdr:nvSpPr>
        <xdr:cNvPr id="375" name="n_3mainValue【公営住宅】&#10;一人当たり面積">
          <a:extLst>
            <a:ext uri="{FF2B5EF4-FFF2-40B4-BE49-F238E27FC236}">
              <a16:creationId xmlns:a16="http://schemas.microsoft.com/office/drawing/2014/main" id="{F592778A-5BBA-4606-A7B3-4B90EC0B3564}"/>
            </a:ext>
          </a:extLst>
        </xdr:cNvPr>
        <xdr:cNvSpPr txBox="1"/>
      </xdr:nvSpPr>
      <xdr:spPr>
        <a:xfrm>
          <a:off x="6711950" y="14465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48260</xdr:rowOff>
    </xdr:from>
    <xdr:ext cx="466725" cy="259080"/>
    <xdr:sp macro="" textlink="">
      <xdr:nvSpPr>
        <xdr:cNvPr id="376" name="n_4mainValue【公営住宅】&#10;一人当たり面積">
          <a:extLst>
            <a:ext uri="{FF2B5EF4-FFF2-40B4-BE49-F238E27FC236}">
              <a16:creationId xmlns:a16="http://schemas.microsoft.com/office/drawing/2014/main" id="{AA2AFCA1-B010-415B-BFE6-1AF3820F68B5}"/>
            </a:ext>
          </a:extLst>
        </xdr:cNvPr>
        <xdr:cNvSpPr txBox="1"/>
      </xdr:nvSpPr>
      <xdr:spPr>
        <a:xfrm>
          <a:off x="5937250" y="14465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E01667D-E620-4CA3-8011-8DAD801FA12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9A94D0F-1C63-4574-940C-BD5858A5F0BF}"/>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728908A-4E0A-48AC-9FCA-5C595656F4A0}"/>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D8C5F92-C395-4F63-AC62-5973C5CF7416}"/>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82EBAC8-BBC5-4E69-8E90-EA4DE127DAE2}"/>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585DCC6-68E5-447B-8879-338E762AEBBB}"/>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E755F03-E1C8-4ADA-B03C-DF9F78A7F8B7}"/>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72DC813-0F1F-402D-87DD-6886D932777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F1E866C-A5FF-424F-A407-5F110E52C5A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24A077E-CB51-4E73-AAD4-3CF81F851FC1}"/>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2D0E133-1EF5-4C84-B2E8-5EA3CF873DDE}"/>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B534D617-4712-4342-8ED5-F06057B8E2C8}"/>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FAEFA78-E4E4-410A-9A79-17F2E0B59979}"/>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BF2D3E3-5D5B-4139-8F13-4AB2137A0C64}"/>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875FF4D7-F89B-4330-BF89-43867BA904FA}"/>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11AA672-8B1D-4A32-A95C-7E21A58BC3F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68A8F76-05A5-4258-9CE2-8B622A8459D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9950983-32A4-4B5C-A80C-70C0E7726725}"/>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23E928C-D42C-47BC-870B-5C83582149F7}"/>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C6A168E-6F45-4737-A6A3-57EF27C5CDF6}"/>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69AC315-1F97-4A3D-93FB-D23F5D17ADCD}"/>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8F6F15F-8A0A-457E-832D-1B22C7A9F26C}"/>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603047D-AD1B-43D2-9492-5DED3C535281}"/>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67AFEA7-2AED-4C88-B9A2-C7ABDD2FF18E}"/>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1" name="テキスト ボックス 400">
          <a:extLst>
            <a:ext uri="{FF2B5EF4-FFF2-40B4-BE49-F238E27FC236}">
              <a16:creationId xmlns:a16="http://schemas.microsoft.com/office/drawing/2014/main" id="{B0E6034E-98FF-40AB-8556-32B6B65E8BA7}"/>
            </a:ext>
          </a:extLst>
        </xdr:cNvPr>
        <xdr:cNvSpPr txBox="1"/>
      </xdr:nvSpPr>
      <xdr:spPr>
        <a:xfrm>
          <a:off x="10922000" y="5029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DBD131B-736B-4D9B-BEC9-632820018A36}"/>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3" name="テキスト ボックス 402">
          <a:extLst>
            <a:ext uri="{FF2B5EF4-FFF2-40B4-BE49-F238E27FC236}">
              <a16:creationId xmlns:a16="http://schemas.microsoft.com/office/drawing/2014/main" id="{D608846B-E8B8-4577-AC70-C692C4977332}"/>
            </a:ext>
          </a:extLst>
        </xdr:cNvPr>
        <xdr:cNvSpPr txBox="1"/>
      </xdr:nvSpPr>
      <xdr:spPr>
        <a:xfrm>
          <a:off x="10561320" y="7313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F6CD086C-33F6-4633-A796-6CD0DE66141A}"/>
            </a:ext>
          </a:extLst>
        </xdr:cNvPr>
        <xdr:cNvCxnSpPr/>
      </xdr:nvCxnSpPr>
      <xdr:spPr>
        <a:xfrm>
          <a:off x="10960100" y="70065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4185" cy="259080"/>
    <xdr:sp macro="" textlink="">
      <xdr:nvSpPr>
        <xdr:cNvPr id="405" name="テキスト ボックス 404">
          <a:extLst>
            <a:ext uri="{FF2B5EF4-FFF2-40B4-BE49-F238E27FC236}">
              <a16:creationId xmlns:a16="http://schemas.microsoft.com/office/drawing/2014/main" id="{B4E3729D-0D94-45E2-8F1C-CF143A0273C9}"/>
            </a:ext>
          </a:extLst>
        </xdr:cNvPr>
        <xdr:cNvSpPr txBox="1"/>
      </xdr:nvSpPr>
      <xdr:spPr>
        <a:xfrm>
          <a:off x="10561320" y="6868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3D306144-BF19-4E10-B554-04CE27C5DCAA}"/>
            </a:ext>
          </a:extLst>
        </xdr:cNvPr>
        <xdr:cNvCxnSpPr/>
      </xdr:nvCxnSpPr>
      <xdr:spPr>
        <a:xfrm>
          <a:off x="10960100" y="65570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7" name="テキスト ボックス 406">
          <a:extLst>
            <a:ext uri="{FF2B5EF4-FFF2-40B4-BE49-F238E27FC236}">
              <a16:creationId xmlns:a16="http://schemas.microsoft.com/office/drawing/2014/main" id="{F52A3B17-A609-4BE1-A79E-956646515992}"/>
            </a:ext>
          </a:extLst>
        </xdr:cNvPr>
        <xdr:cNvSpPr txBox="1"/>
      </xdr:nvSpPr>
      <xdr:spPr>
        <a:xfrm>
          <a:off x="10602595" y="641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7A73A283-E687-4A77-BF9D-20069B429E13}"/>
            </a:ext>
          </a:extLst>
        </xdr:cNvPr>
        <xdr:cNvCxnSpPr/>
      </xdr:nvCxnSpPr>
      <xdr:spPr>
        <a:xfrm>
          <a:off x="10960100" y="61112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9" name="テキスト ボックス 408">
          <a:extLst>
            <a:ext uri="{FF2B5EF4-FFF2-40B4-BE49-F238E27FC236}">
              <a16:creationId xmlns:a16="http://schemas.microsoft.com/office/drawing/2014/main" id="{F0F281F0-BAF6-49CE-BFF9-67BEBA784EE9}"/>
            </a:ext>
          </a:extLst>
        </xdr:cNvPr>
        <xdr:cNvSpPr txBox="1"/>
      </xdr:nvSpPr>
      <xdr:spPr>
        <a:xfrm>
          <a:off x="10602595" y="597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596C8DAA-28D2-4670-98ED-4055A58616EB}"/>
            </a:ext>
          </a:extLst>
        </xdr:cNvPr>
        <xdr:cNvCxnSpPr/>
      </xdr:nvCxnSpPr>
      <xdr:spPr>
        <a:xfrm>
          <a:off x="10960100" y="56654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1" name="テキスト ボックス 410">
          <a:extLst>
            <a:ext uri="{FF2B5EF4-FFF2-40B4-BE49-F238E27FC236}">
              <a16:creationId xmlns:a16="http://schemas.microsoft.com/office/drawing/2014/main" id="{685E7EDD-091A-4902-940B-C426D1EC29FD}"/>
            </a:ext>
          </a:extLst>
        </xdr:cNvPr>
        <xdr:cNvSpPr txBox="1"/>
      </xdr:nvSpPr>
      <xdr:spPr>
        <a:xfrm>
          <a:off x="10602595" y="5527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C482546-A226-4DE7-A9A8-F1797092C5FC}"/>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3" name="テキスト ボックス 412">
          <a:extLst>
            <a:ext uri="{FF2B5EF4-FFF2-40B4-BE49-F238E27FC236}">
              <a16:creationId xmlns:a16="http://schemas.microsoft.com/office/drawing/2014/main" id="{DB808E0F-9D80-4521-87F8-68CAE8ED9337}"/>
            </a:ext>
          </a:extLst>
        </xdr:cNvPr>
        <xdr:cNvSpPr txBox="1"/>
      </xdr:nvSpPr>
      <xdr:spPr>
        <a:xfrm>
          <a:off x="10602595" y="507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C21025BA-36C8-43EF-8DA0-4BA5AD41053B}"/>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10160</xdr:rowOff>
    </xdr:from>
    <xdr:to>
      <xdr:col>85</xdr:col>
      <xdr:colOff>126365</xdr:colOff>
      <xdr:row>40</xdr:row>
      <xdr:rowOff>46355</xdr:rowOff>
    </xdr:to>
    <xdr:cxnSp macro="">
      <xdr:nvCxnSpPr>
        <xdr:cNvPr id="415" name="直線コネクタ 414">
          <a:extLst>
            <a:ext uri="{FF2B5EF4-FFF2-40B4-BE49-F238E27FC236}">
              <a16:creationId xmlns:a16="http://schemas.microsoft.com/office/drawing/2014/main" id="{8C40738C-64F0-42A1-AEDA-08B17132DE73}"/>
            </a:ext>
          </a:extLst>
        </xdr:cNvPr>
        <xdr:cNvCxnSpPr/>
      </xdr:nvCxnSpPr>
      <xdr:spPr>
        <a:xfrm flipV="1">
          <a:off x="14375765" y="554228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50165</xdr:rowOff>
    </xdr:from>
    <xdr:ext cx="405130" cy="259080"/>
    <xdr:sp macro="" textlink="">
      <xdr:nvSpPr>
        <xdr:cNvPr id="416" name="【認定こども園・幼稚園・保育所】&#10;有形固定資産減価償却率最小値テキスト">
          <a:extLst>
            <a:ext uri="{FF2B5EF4-FFF2-40B4-BE49-F238E27FC236}">
              <a16:creationId xmlns:a16="http://schemas.microsoft.com/office/drawing/2014/main" id="{74786BC6-903F-4844-A1F0-808944A6AADD}"/>
            </a:ext>
          </a:extLst>
        </xdr:cNvPr>
        <xdr:cNvSpPr txBox="1"/>
      </xdr:nvSpPr>
      <xdr:spPr>
        <a:xfrm>
          <a:off x="14414500" y="675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46355</xdr:rowOff>
    </xdr:from>
    <xdr:to>
      <xdr:col>86</xdr:col>
      <xdr:colOff>25400</xdr:colOff>
      <xdr:row>40</xdr:row>
      <xdr:rowOff>46355</xdr:rowOff>
    </xdr:to>
    <xdr:cxnSp macro="">
      <xdr:nvCxnSpPr>
        <xdr:cNvPr id="417" name="直線コネクタ 416">
          <a:extLst>
            <a:ext uri="{FF2B5EF4-FFF2-40B4-BE49-F238E27FC236}">
              <a16:creationId xmlns:a16="http://schemas.microsoft.com/office/drawing/2014/main" id="{2A778887-9CB5-4DB2-B218-C3FF92D4CB7B}"/>
            </a:ext>
          </a:extLst>
        </xdr:cNvPr>
        <xdr:cNvCxnSpPr/>
      </xdr:nvCxnSpPr>
      <xdr:spPr>
        <a:xfrm>
          <a:off x="14287500" y="6751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128270</xdr:rowOff>
    </xdr:from>
    <xdr:ext cx="405130" cy="259080"/>
    <xdr:sp macro="" textlink="">
      <xdr:nvSpPr>
        <xdr:cNvPr id="418" name="【認定こども園・幼稚園・保育所】&#10;有形固定資産減価償却率最大値テキスト">
          <a:extLst>
            <a:ext uri="{FF2B5EF4-FFF2-40B4-BE49-F238E27FC236}">
              <a16:creationId xmlns:a16="http://schemas.microsoft.com/office/drawing/2014/main" id="{3087DDEB-D74F-4A34-ACFC-6C7A48BAA4F2}"/>
            </a:ext>
          </a:extLst>
        </xdr:cNvPr>
        <xdr:cNvSpPr txBox="1"/>
      </xdr:nvSpPr>
      <xdr:spPr>
        <a:xfrm>
          <a:off x="14414500" y="532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10160</xdr:rowOff>
    </xdr:from>
    <xdr:to>
      <xdr:col>86</xdr:col>
      <xdr:colOff>25400</xdr:colOff>
      <xdr:row>33</xdr:row>
      <xdr:rowOff>10160</xdr:rowOff>
    </xdr:to>
    <xdr:cxnSp macro="">
      <xdr:nvCxnSpPr>
        <xdr:cNvPr id="419" name="直線コネクタ 418">
          <a:extLst>
            <a:ext uri="{FF2B5EF4-FFF2-40B4-BE49-F238E27FC236}">
              <a16:creationId xmlns:a16="http://schemas.microsoft.com/office/drawing/2014/main" id="{98B9294D-9DF0-4212-A756-12AA1DB295DF}"/>
            </a:ext>
          </a:extLst>
        </xdr:cNvPr>
        <xdr:cNvCxnSpPr/>
      </xdr:nvCxnSpPr>
      <xdr:spPr>
        <a:xfrm>
          <a:off x="14287500" y="5542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139700</xdr:rowOff>
    </xdr:from>
    <xdr:ext cx="405130" cy="259080"/>
    <xdr:sp macro="" textlink="">
      <xdr:nvSpPr>
        <xdr:cNvPr id="420" name="【認定こども園・幼稚園・保育所】&#10;有形固定資産減価償却率平均値テキスト">
          <a:extLst>
            <a:ext uri="{FF2B5EF4-FFF2-40B4-BE49-F238E27FC236}">
              <a16:creationId xmlns:a16="http://schemas.microsoft.com/office/drawing/2014/main" id="{96EC2E20-A108-4EB9-BF5A-B75CA1E3AD33}"/>
            </a:ext>
          </a:extLst>
        </xdr:cNvPr>
        <xdr:cNvSpPr txBox="1"/>
      </xdr:nvSpPr>
      <xdr:spPr>
        <a:xfrm>
          <a:off x="14414500" y="5839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DA646A91-A8A3-4415-A4D1-DAC8F7B2BAC7}"/>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62230</xdr:rowOff>
    </xdr:from>
    <xdr:to>
      <xdr:col>81</xdr:col>
      <xdr:colOff>101600</xdr:colOff>
      <xdr:row>35</xdr:row>
      <xdr:rowOff>163830</xdr:rowOff>
    </xdr:to>
    <xdr:sp macro="" textlink="">
      <xdr:nvSpPr>
        <xdr:cNvPr id="422" name="フローチャート: 判断 421">
          <a:extLst>
            <a:ext uri="{FF2B5EF4-FFF2-40B4-BE49-F238E27FC236}">
              <a16:creationId xmlns:a16="http://schemas.microsoft.com/office/drawing/2014/main" id="{B2DFCF7B-CEC8-451F-9DD6-6274E5260CB8}"/>
            </a:ext>
          </a:extLst>
        </xdr:cNvPr>
        <xdr:cNvSpPr/>
      </xdr:nvSpPr>
      <xdr:spPr>
        <a:xfrm>
          <a:off x="1357884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85090</xdr:rowOff>
    </xdr:from>
    <xdr:to>
      <xdr:col>76</xdr:col>
      <xdr:colOff>165100</xdr:colOff>
      <xdr:row>36</xdr:row>
      <xdr:rowOff>15240</xdr:rowOff>
    </xdr:to>
    <xdr:sp macro="" textlink="">
      <xdr:nvSpPr>
        <xdr:cNvPr id="423" name="フローチャート: 判断 422">
          <a:extLst>
            <a:ext uri="{FF2B5EF4-FFF2-40B4-BE49-F238E27FC236}">
              <a16:creationId xmlns:a16="http://schemas.microsoft.com/office/drawing/2014/main" id="{FF444457-DD01-4F39-8404-9984FD5CAA77}"/>
            </a:ext>
          </a:extLst>
        </xdr:cNvPr>
        <xdr:cNvSpPr/>
      </xdr:nvSpPr>
      <xdr:spPr>
        <a:xfrm>
          <a:off x="12804140" y="595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55245</xdr:rowOff>
    </xdr:from>
    <xdr:to>
      <xdr:col>72</xdr:col>
      <xdr:colOff>38100</xdr:colOff>
      <xdr:row>35</xdr:row>
      <xdr:rowOff>156845</xdr:rowOff>
    </xdr:to>
    <xdr:sp macro="" textlink="">
      <xdr:nvSpPr>
        <xdr:cNvPr id="424" name="フローチャート: 判断 423">
          <a:extLst>
            <a:ext uri="{FF2B5EF4-FFF2-40B4-BE49-F238E27FC236}">
              <a16:creationId xmlns:a16="http://schemas.microsoft.com/office/drawing/2014/main" id="{535B5509-827A-40B8-84DB-BA34736D0DD5}"/>
            </a:ext>
          </a:extLst>
        </xdr:cNvPr>
        <xdr:cNvSpPr/>
      </xdr:nvSpPr>
      <xdr:spPr>
        <a:xfrm>
          <a:off x="12029440" y="5922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43815</xdr:rowOff>
    </xdr:from>
    <xdr:to>
      <xdr:col>67</xdr:col>
      <xdr:colOff>101600</xdr:colOff>
      <xdr:row>35</xdr:row>
      <xdr:rowOff>145415</xdr:rowOff>
    </xdr:to>
    <xdr:sp macro="" textlink="">
      <xdr:nvSpPr>
        <xdr:cNvPr id="425" name="フローチャート: 判断 424">
          <a:extLst>
            <a:ext uri="{FF2B5EF4-FFF2-40B4-BE49-F238E27FC236}">
              <a16:creationId xmlns:a16="http://schemas.microsoft.com/office/drawing/2014/main" id="{D10EA515-2652-42E0-9A1C-5C8D8F32DA19}"/>
            </a:ext>
          </a:extLst>
        </xdr:cNvPr>
        <xdr:cNvSpPr/>
      </xdr:nvSpPr>
      <xdr:spPr>
        <a:xfrm>
          <a:off x="1123188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ACA42CF7-00C1-49FE-A72E-96E07D8EB90C}"/>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3C6D13BB-42B9-4BB8-93B4-CA69398D11C4}"/>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14ADE5EE-C384-4394-9875-88908517B9BA}"/>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7A5280EC-CB24-49DD-A164-BE6C40F14F77}"/>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F6D8581-CC1C-40BA-93CD-2DEF10B92002}"/>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167005</xdr:rowOff>
    </xdr:from>
    <xdr:to>
      <xdr:col>85</xdr:col>
      <xdr:colOff>177800</xdr:colOff>
      <xdr:row>40</xdr:row>
      <xdr:rowOff>97790</xdr:rowOff>
    </xdr:to>
    <xdr:sp macro="" textlink="">
      <xdr:nvSpPr>
        <xdr:cNvPr id="431" name="楕円 430">
          <a:extLst>
            <a:ext uri="{FF2B5EF4-FFF2-40B4-BE49-F238E27FC236}">
              <a16:creationId xmlns:a16="http://schemas.microsoft.com/office/drawing/2014/main" id="{DA40E94B-8DC4-4C19-A604-38EBF8110AAA}"/>
            </a:ext>
          </a:extLst>
        </xdr:cNvPr>
        <xdr:cNvSpPr/>
      </xdr:nvSpPr>
      <xdr:spPr>
        <a:xfrm>
          <a:off x="14325600" y="6704965"/>
          <a:ext cx="9398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81915</xdr:rowOff>
    </xdr:from>
    <xdr:ext cx="405130" cy="259080"/>
    <xdr:sp macro="" textlink="">
      <xdr:nvSpPr>
        <xdr:cNvPr id="432" name="【認定こども園・幼稚園・保育所】&#10;有形固定資産減価償却率該当値テキスト">
          <a:extLst>
            <a:ext uri="{FF2B5EF4-FFF2-40B4-BE49-F238E27FC236}">
              <a16:creationId xmlns:a16="http://schemas.microsoft.com/office/drawing/2014/main" id="{7824CE2D-CA38-465F-8245-B3F2F85F4606}"/>
            </a:ext>
          </a:extLst>
        </xdr:cNvPr>
        <xdr:cNvSpPr txBox="1"/>
      </xdr:nvSpPr>
      <xdr:spPr>
        <a:xfrm>
          <a:off x="14414500"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144145</xdr:rowOff>
    </xdr:from>
    <xdr:to>
      <xdr:col>81</xdr:col>
      <xdr:colOff>101600</xdr:colOff>
      <xdr:row>35</xdr:row>
      <xdr:rowOff>74930</xdr:rowOff>
    </xdr:to>
    <xdr:sp macro="" textlink="">
      <xdr:nvSpPr>
        <xdr:cNvPr id="433" name="楕円 432">
          <a:extLst>
            <a:ext uri="{FF2B5EF4-FFF2-40B4-BE49-F238E27FC236}">
              <a16:creationId xmlns:a16="http://schemas.microsoft.com/office/drawing/2014/main" id="{8B9077B2-F5FD-4830-AFE7-E97C565DA71D}"/>
            </a:ext>
          </a:extLst>
        </xdr:cNvPr>
        <xdr:cNvSpPr/>
      </xdr:nvSpPr>
      <xdr:spPr>
        <a:xfrm>
          <a:off x="13578840" y="5843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23495</xdr:rowOff>
    </xdr:from>
    <xdr:to>
      <xdr:col>85</xdr:col>
      <xdr:colOff>127000</xdr:colOff>
      <xdr:row>40</xdr:row>
      <xdr:rowOff>46355</xdr:rowOff>
    </xdr:to>
    <xdr:cxnSp macro="">
      <xdr:nvCxnSpPr>
        <xdr:cNvPr id="434" name="直線コネクタ 433">
          <a:extLst>
            <a:ext uri="{FF2B5EF4-FFF2-40B4-BE49-F238E27FC236}">
              <a16:creationId xmlns:a16="http://schemas.microsoft.com/office/drawing/2014/main" id="{8D490287-6C67-431E-A51A-0AA2ACB95323}"/>
            </a:ext>
          </a:extLst>
        </xdr:cNvPr>
        <xdr:cNvCxnSpPr/>
      </xdr:nvCxnSpPr>
      <xdr:spPr>
        <a:xfrm>
          <a:off x="13629640" y="5890895"/>
          <a:ext cx="746760" cy="861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435" name="楕円 434">
          <a:extLst>
            <a:ext uri="{FF2B5EF4-FFF2-40B4-BE49-F238E27FC236}">
              <a16:creationId xmlns:a16="http://schemas.microsoft.com/office/drawing/2014/main" id="{6C8AFAC9-1719-46AD-8034-F3D501F1AE69}"/>
            </a:ext>
          </a:extLst>
        </xdr:cNvPr>
        <xdr:cNvSpPr/>
      </xdr:nvSpPr>
      <xdr:spPr>
        <a:xfrm>
          <a:off x="128041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23495</xdr:rowOff>
    </xdr:to>
    <xdr:cxnSp macro="">
      <xdr:nvCxnSpPr>
        <xdr:cNvPr id="436" name="直線コネクタ 435">
          <a:extLst>
            <a:ext uri="{FF2B5EF4-FFF2-40B4-BE49-F238E27FC236}">
              <a16:creationId xmlns:a16="http://schemas.microsoft.com/office/drawing/2014/main" id="{CE1FF62D-AD97-411B-A709-38C1CEB7519E}"/>
            </a:ext>
          </a:extLst>
        </xdr:cNvPr>
        <xdr:cNvCxnSpPr/>
      </xdr:nvCxnSpPr>
      <xdr:spPr>
        <a:xfrm>
          <a:off x="12854940" y="5821680"/>
          <a:ext cx="7747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27940</xdr:rowOff>
    </xdr:from>
    <xdr:to>
      <xdr:col>72</xdr:col>
      <xdr:colOff>38100</xdr:colOff>
      <xdr:row>34</xdr:row>
      <xdr:rowOff>129540</xdr:rowOff>
    </xdr:to>
    <xdr:sp macro="" textlink="">
      <xdr:nvSpPr>
        <xdr:cNvPr id="437" name="楕円 436">
          <a:extLst>
            <a:ext uri="{FF2B5EF4-FFF2-40B4-BE49-F238E27FC236}">
              <a16:creationId xmlns:a16="http://schemas.microsoft.com/office/drawing/2014/main" id="{0C16ADD4-1FA3-4ED7-8565-FFC692CFACE2}"/>
            </a:ext>
          </a:extLst>
        </xdr:cNvPr>
        <xdr:cNvSpPr/>
      </xdr:nvSpPr>
      <xdr:spPr>
        <a:xfrm>
          <a:off x="12029440" y="5727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78740</xdr:rowOff>
    </xdr:from>
    <xdr:to>
      <xdr:col>76</xdr:col>
      <xdr:colOff>114300</xdr:colOff>
      <xdr:row>34</xdr:row>
      <xdr:rowOff>121920</xdr:rowOff>
    </xdr:to>
    <xdr:cxnSp macro="">
      <xdr:nvCxnSpPr>
        <xdr:cNvPr id="438" name="直線コネクタ 437">
          <a:extLst>
            <a:ext uri="{FF2B5EF4-FFF2-40B4-BE49-F238E27FC236}">
              <a16:creationId xmlns:a16="http://schemas.microsoft.com/office/drawing/2014/main" id="{550EB18B-9EA9-4753-B86B-95DE09C70925}"/>
            </a:ext>
          </a:extLst>
        </xdr:cNvPr>
        <xdr:cNvCxnSpPr/>
      </xdr:nvCxnSpPr>
      <xdr:spPr>
        <a:xfrm>
          <a:off x="12072620" y="5778500"/>
          <a:ext cx="7823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105410</xdr:rowOff>
    </xdr:from>
    <xdr:to>
      <xdr:col>67</xdr:col>
      <xdr:colOff>101600</xdr:colOff>
      <xdr:row>35</xdr:row>
      <xdr:rowOff>35560</xdr:rowOff>
    </xdr:to>
    <xdr:sp macro="" textlink="">
      <xdr:nvSpPr>
        <xdr:cNvPr id="439" name="楕円 438">
          <a:extLst>
            <a:ext uri="{FF2B5EF4-FFF2-40B4-BE49-F238E27FC236}">
              <a16:creationId xmlns:a16="http://schemas.microsoft.com/office/drawing/2014/main" id="{2A9187A6-A1F9-493D-960F-07C02D4E10B9}"/>
            </a:ext>
          </a:extLst>
        </xdr:cNvPr>
        <xdr:cNvSpPr/>
      </xdr:nvSpPr>
      <xdr:spPr>
        <a:xfrm>
          <a:off x="1123188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78740</xdr:rowOff>
    </xdr:from>
    <xdr:to>
      <xdr:col>71</xdr:col>
      <xdr:colOff>177800</xdr:colOff>
      <xdr:row>34</xdr:row>
      <xdr:rowOff>156210</xdr:rowOff>
    </xdr:to>
    <xdr:cxnSp macro="">
      <xdr:nvCxnSpPr>
        <xdr:cNvPr id="440" name="直線コネクタ 439">
          <a:extLst>
            <a:ext uri="{FF2B5EF4-FFF2-40B4-BE49-F238E27FC236}">
              <a16:creationId xmlns:a16="http://schemas.microsoft.com/office/drawing/2014/main" id="{BE11A3A9-C929-4912-B8D8-FF6A9D4170FE}"/>
            </a:ext>
          </a:extLst>
        </xdr:cNvPr>
        <xdr:cNvCxnSpPr/>
      </xdr:nvCxnSpPr>
      <xdr:spPr>
        <a:xfrm flipV="1">
          <a:off x="11282680" y="5778500"/>
          <a:ext cx="78994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154940</xdr:rowOff>
    </xdr:from>
    <xdr:ext cx="405130" cy="255905"/>
    <xdr:sp macro="" textlink="">
      <xdr:nvSpPr>
        <xdr:cNvPr id="441" name="n_1aveValue【認定こども園・幼稚園・保育所】&#10;有形固定資産減価償却率">
          <a:extLst>
            <a:ext uri="{FF2B5EF4-FFF2-40B4-BE49-F238E27FC236}">
              <a16:creationId xmlns:a16="http://schemas.microsoft.com/office/drawing/2014/main" id="{4F7B7A4E-AF47-44A9-99B1-FA97436AFD3F}"/>
            </a:ext>
          </a:extLst>
        </xdr:cNvPr>
        <xdr:cNvSpPr txBox="1"/>
      </xdr:nvSpPr>
      <xdr:spPr>
        <a:xfrm>
          <a:off x="13437235" y="60223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6350</xdr:rowOff>
    </xdr:from>
    <xdr:ext cx="401955" cy="255905"/>
    <xdr:sp macro="" textlink="">
      <xdr:nvSpPr>
        <xdr:cNvPr id="442" name="n_2aveValue【認定こども園・幼稚園・保育所】&#10;有形固定資産減価償却率">
          <a:extLst>
            <a:ext uri="{FF2B5EF4-FFF2-40B4-BE49-F238E27FC236}">
              <a16:creationId xmlns:a16="http://schemas.microsoft.com/office/drawing/2014/main" id="{640D4C70-5D11-4422-8C12-9DCEDAE57C59}"/>
            </a:ext>
          </a:extLst>
        </xdr:cNvPr>
        <xdr:cNvSpPr txBox="1"/>
      </xdr:nvSpPr>
      <xdr:spPr>
        <a:xfrm>
          <a:off x="12675235" y="6041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147955</xdr:rowOff>
    </xdr:from>
    <xdr:ext cx="401955" cy="258445"/>
    <xdr:sp macro="" textlink="">
      <xdr:nvSpPr>
        <xdr:cNvPr id="443" name="n_3aveValue【認定こども園・幼稚園・保育所】&#10;有形固定資産減価償却率">
          <a:extLst>
            <a:ext uri="{FF2B5EF4-FFF2-40B4-BE49-F238E27FC236}">
              <a16:creationId xmlns:a16="http://schemas.microsoft.com/office/drawing/2014/main" id="{4A779DE7-1935-4116-BD8C-02CEB3DC46D3}"/>
            </a:ext>
          </a:extLst>
        </xdr:cNvPr>
        <xdr:cNvSpPr txBox="1"/>
      </xdr:nvSpPr>
      <xdr:spPr>
        <a:xfrm>
          <a:off x="11900535" y="60153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136525</xdr:rowOff>
    </xdr:from>
    <xdr:ext cx="401955" cy="258445"/>
    <xdr:sp macro="" textlink="">
      <xdr:nvSpPr>
        <xdr:cNvPr id="444" name="n_4aveValue【認定こども園・幼稚園・保育所】&#10;有形固定資産減価償却率">
          <a:extLst>
            <a:ext uri="{FF2B5EF4-FFF2-40B4-BE49-F238E27FC236}">
              <a16:creationId xmlns:a16="http://schemas.microsoft.com/office/drawing/2014/main" id="{FF4D5A6B-C476-4421-9A36-16F8F9E64748}"/>
            </a:ext>
          </a:extLst>
        </xdr:cNvPr>
        <xdr:cNvSpPr txBox="1"/>
      </xdr:nvSpPr>
      <xdr:spPr>
        <a:xfrm>
          <a:off x="11102975" y="60039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90805</xdr:rowOff>
    </xdr:from>
    <xdr:ext cx="405130" cy="258445"/>
    <xdr:sp macro="" textlink="">
      <xdr:nvSpPr>
        <xdr:cNvPr id="445" name="n_1mainValue【認定こども園・幼稚園・保育所】&#10;有形固定資産減価償却率">
          <a:extLst>
            <a:ext uri="{FF2B5EF4-FFF2-40B4-BE49-F238E27FC236}">
              <a16:creationId xmlns:a16="http://schemas.microsoft.com/office/drawing/2014/main" id="{FD8C4546-0530-40B6-9D4F-14A86D7393E2}"/>
            </a:ext>
          </a:extLst>
        </xdr:cNvPr>
        <xdr:cNvSpPr txBox="1"/>
      </xdr:nvSpPr>
      <xdr:spPr>
        <a:xfrm>
          <a:off x="13437235" y="5622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17780</xdr:rowOff>
    </xdr:from>
    <xdr:ext cx="401955" cy="255905"/>
    <xdr:sp macro="" textlink="">
      <xdr:nvSpPr>
        <xdr:cNvPr id="446" name="n_2mainValue【認定こども園・幼稚園・保育所】&#10;有形固定資産減価償却率">
          <a:extLst>
            <a:ext uri="{FF2B5EF4-FFF2-40B4-BE49-F238E27FC236}">
              <a16:creationId xmlns:a16="http://schemas.microsoft.com/office/drawing/2014/main" id="{CB27C480-23FB-4D3E-8657-EB9D26AA2943}"/>
            </a:ext>
          </a:extLst>
        </xdr:cNvPr>
        <xdr:cNvSpPr txBox="1"/>
      </xdr:nvSpPr>
      <xdr:spPr>
        <a:xfrm>
          <a:off x="12675235" y="55499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146050</xdr:rowOff>
    </xdr:from>
    <xdr:ext cx="401955" cy="255905"/>
    <xdr:sp macro="" textlink="">
      <xdr:nvSpPr>
        <xdr:cNvPr id="447" name="n_3mainValue【認定こども園・幼稚園・保育所】&#10;有形固定資産減価償却率">
          <a:extLst>
            <a:ext uri="{FF2B5EF4-FFF2-40B4-BE49-F238E27FC236}">
              <a16:creationId xmlns:a16="http://schemas.microsoft.com/office/drawing/2014/main" id="{7657CACC-0AFA-4691-8D30-9269187250D8}"/>
            </a:ext>
          </a:extLst>
        </xdr:cNvPr>
        <xdr:cNvSpPr txBox="1"/>
      </xdr:nvSpPr>
      <xdr:spPr>
        <a:xfrm>
          <a:off x="11900535" y="5510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52070</xdr:rowOff>
    </xdr:from>
    <xdr:ext cx="401955" cy="255905"/>
    <xdr:sp macro="" textlink="">
      <xdr:nvSpPr>
        <xdr:cNvPr id="448" name="n_4mainValue【認定こども園・幼稚園・保育所】&#10;有形固定資産減価償却率">
          <a:extLst>
            <a:ext uri="{FF2B5EF4-FFF2-40B4-BE49-F238E27FC236}">
              <a16:creationId xmlns:a16="http://schemas.microsoft.com/office/drawing/2014/main" id="{AEB9F8B3-553E-4756-9E33-892207EBA600}"/>
            </a:ext>
          </a:extLst>
        </xdr:cNvPr>
        <xdr:cNvSpPr txBox="1"/>
      </xdr:nvSpPr>
      <xdr:spPr>
        <a:xfrm>
          <a:off x="11102975" y="5584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A4A1F5D-FB3B-4D0E-B11D-59939678E03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9BA3F0E-6E38-4E72-B211-B0B5808371D3}"/>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2EBFB37-86C8-4875-90FF-531D8D06AEDF}"/>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228FFA86-DC5A-4FCE-91F8-9E119B298F0B}"/>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D56CFFE-BB8C-42A9-9435-9EFE3F0493EC}"/>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B0A1564-60A9-4A0E-9536-F0410A4BEFB5}"/>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B5762A7-AA32-408F-A946-3216C2936177}"/>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F0C2D4A-0C01-4110-A9E5-1FB7BCFB5820}"/>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7" name="テキスト ボックス 456">
          <a:extLst>
            <a:ext uri="{FF2B5EF4-FFF2-40B4-BE49-F238E27FC236}">
              <a16:creationId xmlns:a16="http://schemas.microsoft.com/office/drawing/2014/main" id="{1EF00527-6C4D-43AE-ABCC-F127DF1C6A69}"/>
            </a:ext>
          </a:extLst>
        </xdr:cNvPr>
        <xdr:cNvSpPr txBox="1"/>
      </xdr:nvSpPr>
      <xdr:spPr>
        <a:xfrm>
          <a:off x="16078200" y="5029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C116ADEB-3606-4BF6-A255-0E191DDFCB79}"/>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a:extLst>
            <a:ext uri="{FF2B5EF4-FFF2-40B4-BE49-F238E27FC236}">
              <a16:creationId xmlns:a16="http://schemas.microsoft.com/office/drawing/2014/main" id="{B481B1EE-4B96-4288-AF60-8D92921F40EE}"/>
            </a:ext>
          </a:extLst>
        </xdr:cNvPr>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460" name="テキスト ボックス 459">
          <a:extLst>
            <a:ext uri="{FF2B5EF4-FFF2-40B4-BE49-F238E27FC236}">
              <a16:creationId xmlns:a16="http://schemas.microsoft.com/office/drawing/2014/main" id="{26FDA431-E784-4DD9-9057-49DECE338BE6}"/>
            </a:ext>
          </a:extLst>
        </xdr:cNvPr>
        <xdr:cNvSpPr txBox="1"/>
      </xdr:nvSpPr>
      <xdr:spPr>
        <a:xfrm>
          <a:off x="15694660" y="6995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1" name="直線コネクタ 460">
          <a:extLst>
            <a:ext uri="{FF2B5EF4-FFF2-40B4-BE49-F238E27FC236}">
              <a16:creationId xmlns:a16="http://schemas.microsoft.com/office/drawing/2014/main" id="{6AFF44C8-BB77-4231-9AEC-F7BDB57B2E28}"/>
            </a:ext>
          </a:extLst>
        </xdr:cNvPr>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462" name="テキスト ボックス 461">
          <a:extLst>
            <a:ext uri="{FF2B5EF4-FFF2-40B4-BE49-F238E27FC236}">
              <a16:creationId xmlns:a16="http://schemas.microsoft.com/office/drawing/2014/main" id="{579376E3-D6B1-4660-BB26-BB09EF1D45F3}"/>
            </a:ext>
          </a:extLst>
        </xdr:cNvPr>
        <xdr:cNvSpPr txBox="1"/>
      </xdr:nvSpPr>
      <xdr:spPr>
        <a:xfrm>
          <a:off x="15694660" y="6675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a:extLst>
            <a:ext uri="{FF2B5EF4-FFF2-40B4-BE49-F238E27FC236}">
              <a16:creationId xmlns:a16="http://schemas.microsoft.com/office/drawing/2014/main" id="{AA8F41ED-52F3-4787-A44E-573C015284A3}"/>
            </a:ext>
          </a:extLst>
        </xdr:cNvPr>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464" name="テキスト ボックス 463">
          <a:extLst>
            <a:ext uri="{FF2B5EF4-FFF2-40B4-BE49-F238E27FC236}">
              <a16:creationId xmlns:a16="http://schemas.microsoft.com/office/drawing/2014/main" id="{EE570A12-6297-4990-936F-435CA469CD06}"/>
            </a:ext>
          </a:extLst>
        </xdr:cNvPr>
        <xdr:cNvSpPr txBox="1"/>
      </xdr:nvSpPr>
      <xdr:spPr>
        <a:xfrm>
          <a:off x="15694660" y="63576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a:extLst>
            <a:ext uri="{FF2B5EF4-FFF2-40B4-BE49-F238E27FC236}">
              <a16:creationId xmlns:a16="http://schemas.microsoft.com/office/drawing/2014/main" id="{C9E6C17D-0919-422C-94CE-8155453EEBE0}"/>
            </a:ext>
          </a:extLst>
        </xdr:cNvPr>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466" name="テキスト ボックス 465">
          <a:extLst>
            <a:ext uri="{FF2B5EF4-FFF2-40B4-BE49-F238E27FC236}">
              <a16:creationId xmlns:a16="http://schemas.microsoft.com/office/drawing/2014/main" id="{8AC8BF6C-6FAD-4845-8C5A-1471EFB0E4A5}"/>
            </a:ext>
          </a:extLst>
        </xdr:cNvPr>
        <xdr:cNvSpPr txBox="1"/>
      </xdr:nvSpPr>
      <xdr:spPr>
        <a:xfrm>
          <a:off x="15694660" y="60382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a:extLst>
            <a:ext uri="{FF2B5EF4-FFF2-40B4-BE49-F238E27FC236}">
              <a16:creationId xmlns:a16="http://schemas.microsoft.com/office/drawing/2014/main" id="{0CA73222-65A3-428A-9C68-811C38FB068F}"/>
            </a:ext>
          </a:extLst>
        </xdr:cNvPr>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468" name="テキスト ボックス 467">
          <a:extLst>
            <a:ext uri="{FF2B5EF4-FFF2-40B4-BE49-F238E27FC236}">
              <a16:creationId xmlns:a16="http://schemas.microsoft.com/office/drawing/2014/main" id="{D83C6A63-A81A-4417-B908-C1D513022CE2}"/>
            </a:ext>
          </a:extLst>
        </xdr:cNvPr>
        <xdr:cNvSpPr txBox="1"/>
      </xdr:nvSpPr>
      <xdr:spPr>
        <a:xfrm>
          <a:off x="15694660" y="5715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a:extLst>
            <a:ext uri="{FF2B5EF4-FFF2-40B4-BE49-F238E27FC236}">
              <a16:creationId xmlns:a16="http://schemas.microsoft.com/office/drawing/2014/main" id="{BF9D88DE-94E9-41C1-902A-ED0A372A8258}"/>
            </a:ext>
          </a:extLst>
        </xdr:cNvPr>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470" name="テキスト ボックス 469">
          <a:extLst>
            <a:ext uri="{FF2B5EF4-FFF2-40B4-BE49-F238E27FC236}">
              <a16:creationId xmlns:a16="http://schemas.microsoft.com/office/drawing/2014/main" id="{9191BD9C-4624-4AEF-91AA-AE6CEC420748}"/>
            </a:ext>
          </a:extLst>
        </xdr:cNvPr>
        <xdr:cNvSpPr txBox="1"/>
      </xdr:nvSpPr>
      <xdr:spPr>
        <a:xfrm>
          <a:off x="15694660" y="539623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506FD9A-C29C-48E1-81A4-1F5AB3DF201A}"/>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2" name="テキスト ボックス 471">
          <a:extLst>
            <a:ext uri="{FF2B5EF4-FFF2-40B4-BE49-F238E27FC236}">
              <a16:creationId xmlns:a16="http://schemas.microsoft.com/office/drawing/2014/main" id="{B3D70E82-92EE-4C62-96C6-0260A812E209}"/>
            </a:ext>
          </a:extLst>
        </xdr:cNvPr>
        <xdr:cNvSpPr txBox="1"/>
      </xdr:nvSpPr>
      <xdr:spPr>
        <a:xfrm>
          <a:off x="15694660" y="5077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7381177-CD09-454C-88CD-DBAE6540CFCA}"/>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xdr:rowOff>
    </xdr:from>
    <xdr:to>
      <xdr:col>116</xdr:col>
      <xdr:colOff>62865</xdr:colOff>
      <xdr:row>42</xdr:row>
      <xdr:rowOff>43815</xdr:rowOff>
    </xdr:to>
    <xdr:cxnSp macro="">
      <xdr:nvCxnSpPr>
        <xdr:cNvPr id="474" name="直線コネクタ 473">
          <a:extLst>
            <a:ext uri="{FF2B5EF4-FFF2-40B4-BE49-F238E27FC236}">
              <a16:creationId xmlns:a16="http://schemas.microsoft.com/office/drawing/2014/main" id="{64A886F9-FE76-47DB-9E55-2A2768A751D9}"/>
            </a:ext>
          </a:extLst>
        </xdr:cNvPr>
        <xdr:cNvCxnSpPr/>
      </xdr:nvCxnSpPr>
      <xdr:spPr>
        <a:xfrm flipV="1">
          <a:off x="19509105" y="5704205"/>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47625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D57BAC95-083A-40B2-ABD7-FD125262A6FD}"/>
            </a:ext>
          </a:extLst>
        </xdr:cNvPr>
        <xdr:cNvSpPr txBox="1"/>
      </xdr:nvSpPr>
      <xdr:spPr>
        <a:xfrm>
          <a:off x="19547840" y="708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43815</xdr:rowOff>
    </xdr:from>
    <xdr:to>
      <xdr:col>116</xdr:col>
      <xdr:colOff>152400</xdr:colOff>
      <xdr:row>42</xdr:row>
      <xdr:rowOff>43815</xdr:rowOff>
    </xdr:to>
    <xdr:cxnSp macro="">
      <xdr:nvCxnSpPr>
        <xdr:cNvPr id="476" name="直線コネクタ 475">
          <a:extLst>
            <a:ext uri="{FF2B5EF4-FFF2-40B4-BE49-F238E27FC236}">
              <a16:creationId xmlns:a16="http://schemas.microsoft.com/office/drawing/2014/main" id="{7D3F7F24-051A-48CE-BFE7-7B4D98CF1B27}"/>
            </a:ext>
          </a:extLst>
        </xdr:cNvPr>
        <xdr:cNvCxnSpPr/>
      </xdr:nvCxnSpPr>
      <xdr:spPr>
        <a:xfrm>
          <a:off x="19443700" y="7084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122555</xdr:rowOff>
    </xdr:from>
    <xdr:ext cx="469900" cy="255905"/>
    <xdr:sp macro="" textlink="">
      <xdr:nvSpPr>
        <xdr:cNvPr id="477" name="【認定こども園・幼稚園・保育所】&#10;一人当たり面積最大値テキスト">
          <a:extLst>
            <a:ext uri="{FF2B5EF4-FFF2-40B4-BE49-F238E27FC236}">
              <a16:creationId xmlns:a16="http://schemas.microsoft.com/office/drawing/2014/main" id="{108BD9FF-AF78-48F5-8237-5D619F294E40}"/>
            </a:ext>
          </a:extLst>
        </xdr:cNvPr>
        <xdr:cNvSpPr txBox="1"/>
      </xdr:nvSpPr>
      <xdr:spPr>
        <a:xfrm>
          <a:off x="19547840" y="54870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xdr:rowOff>
    </xdr:from>
    <xdr:to>
      <xdr:col>116</xdr:col>
      <xdr:colOff>152400</xdr:colOff>
      <xdr:row>34</xdr:row>
      <xdr:rowOff>4445</xdr:rowOff>
    </xdr:to>
    <xdr:cxnSp macro="">
      <xdr:nvCxnSpPr>
        <xdr:cNvPr id="478" name="直線コネクタ 477">
          <a:extLst>
            <a:ext uri="{FF2B5EF4-FFF2-40B4-BE49-F238E27FC236}">
              <a16:creationId xmlns:a16="http://schemas.microsoft.com/office/drawing/2014/main" id="{9BDEEE72-6D80-4BEA-A370-ECAB970C61C0}"/>
            </a:ext>
          </a:extLst>
        </xdr:cNvPr>
        <xdr:cNvCxnSpPr/>
      </xdr:nvCxnSpPr>
      <xdr:spPr>
        <a:xfrm>
          <a:off x="19443700" y="57042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50165</xdr:rowOff>
    </xdr:from>
    <xdr:ext cx="469900" cy="259080"/>
    <xdr:sp macro="" textlink="">
      <xdr:nvSpPr>
        <xdr:cNvPr id="479" name="【認定こども園・幼稚園・保育所】&#10;一人当たり面積平均値テキスト">
          <a:extLst>
            <a:ext uri="{FF2B5EF4-FFF2-40B4-BE49-F238E27FC236}">
              <a16:creationId xmlns:a16="http://schemas.microsoft.com/office/drawing/2014/main" id="{7F85F5A3-3579-464B-A601-D88CBC9759B2}"/>
            </a:ext>
          </a:extLst>
        </xdr:cNvPr>
        <xdr:cNvSpPr txBox="1"/>
      </xdr:nvSpPr>
      <xdr:spPr>
        <a:xfrm>
          <a:off x="19547840" y="6420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80" name="フローチャート: 判断 479">
          <a:extLst>
            <a:ext uri="{FF2B5EF4-FFF2-40B4-BE49-F238E27FC236}">
              <a16:creationId xmlns:a16="http://schemas.microsoft.com/office/drawing/2014/main" id="{C996AEF7-D435-4153-B630-41C3CC4A1A5B}"/>
            </a:ext>
          </a:extLst>
        </xdr:cNvPr>
        <xdr:cNvSpPr/>
      </xdr:nvSpPr>
      <xdr:spPr>
        <a:xfrm>
          <a:off x="1945894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23495</xdr:rowOff>
    </xdr:from>
    <xdr:to>
      <xdr:col>112</xdr:col>
      <xdr:colOff>38100</xdr:colOff>
      <xdr:row>39</xdr:row>
      <xdr:rowOff>125095</xdr:rowOff>
    </xdr:to>
    <xdr:sp macro="" textlink="">
      <xdr:nvSpPr>
        <xdr:cNvPr id="481" name="フローチャート: 判断 480">
          <a:extLst>
            <a:ext uri="{FF2B5EF4-FFF2-40B4-BE49-F238E27FC236}">
              <a16:creationId xmlns:a16="http://schemas.microsoft.com/office/drawing/2014/main" id="{14E27A6B-A68F-4734-968A-FFA9D8A3943A}"/>
            </a:ext>
          </a:extLst>
        </xdr:cNvPr>
        <xdr:cNvSpPr/>
      </xdr:nvSpPr>
      <xdr:spPr>
        <a:xfrm>
          <a:off x="18735040" y="6561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102235</xdr:rowOff>
    </xdr:from>
    <xdr:to>
      <xdr:col>107</xdr:col>
      <xdr:colOff>101600</xdr:colOff>
      <xdr:row>40</xdr:row>
      <xdr:rowOff>32385</xdr:rowOff>
    </xdr:to>
    <xdr:sp macro="" textlink="">
      <xdr:nvSpPr>
        <xdr:cNvPr id="482" name="フローチャート: 判断 481">
          <a:extLst>
            <a:ext uri="{FF2B5EF4-FFF2-40B4-BE49-F238E27FC236}">
              <a16:creationId xmlns:a16="http://schemas.microsoft.com/office/drawing/2014/main" id="{49A40112-62C0-4B5A-B7A7-29EFA88D1A51}"/>
            </a:ext>
          </a:extLst>
        </xdr:cNvPr>
        <xdr:cNvSpPr/>
      </xdr:nvSpPr>
      <xdr:spPr>
        <a:xfrm>
          <a:off x="17937480" y="664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88900</xdr:rowOff>
    </xdr:from>
    <xdr:to>
      <xdr:col>102</xdr:col>
      <xdr:colOff>165100</xdr:colOff>
      <xdr:row>40</xdr:row>
      <xdr:rowOff>19050</xdr:rowOff>
    </xdr:to>
    <xdr:sp macro="" textlink="">
      <xdr:nvSpPr>
        <xdr:cNvPr id="483" name="フローチャート: 判断 482">
          <a:extLst>
            <a:ext uri="{FF2B5EF4-FFF2-40B4-BE49-F238E27FC236}">
              <a16:creationId xmlns:a16="http://schemas.microsoft.com/office/drawing/2014/main" id="{80B62597-B636-4ED9-979C-C7EE429606F3}"/>
            </a:ext>
          </a:extLst>
        </xdr:cNvPr>
        <xdr:cNvSpPr/>
      </xdr:nvSpPr>
      <xdr:spPr>
        <a:xfrm>
          <a:off x="17162780" y="6626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99060</xdr:rowOff>
    </xdr:from>
    <xdr:to>
      <xdr:col>98</xdr:col>
      <xdr:colOff>38100</xdr:colOff>
      <xdr:row>40</xdr:row>
      <xdr:rowOff>29210</xdr:rowOff>
    </xdr:to>
    <xdr:sp macro="" textlink="">
      <xdr:nvSpPr>
        <xdr:cNvPr id="484" name="フローチャート: 判断 483">
          <a:extLst>
            <a:ext uri="{FF2B5EF4-FFF2-40B4-BE49-F238E27FC236}">
              <a16:creationId xmlns:a16="http://schemas.microsoft.com/office/drawing/2014/main" id="{3B85CAED-D284-4D45-96CF-F0D00A19D7C5}"/>
            </a:ext>
          </a:extLst>
        </xdr:cNvPr>
        <xdr:cNvSpPr/>
      </xdr:nvSpPr>
      <xdr:spPr>
        <a:xfrm>
          <a:off x="16388080" y="6637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7C0C2DC1-D856-4735-9E58-0615600D7B7D}"/>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BA3804A0-2446-417C-9683-D40DA23A3C24}"/>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FAD2A653-976D-4E3B-B63F-F0DA0475285F}"/>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BB534C90-EA24-46C8-BA90-2A19793D7FDD}"/>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84CB9BAA-659C-44D3-914D-3A1C4F3C151F}"/>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107315</xdr:rowOff>
    </xdr:from>
    <xdr:to>
      <xdr:col>116</xdr:col>
      <xdr:colOff>114300</xdr:colOff>
      <xdr:row>41</xdr:row>
      <xdr:rowOff>37465</xdr:rowOff>
    </xdr:to>
    <xdr:sp macro="" textlink="">
      <xdr:nvSpPr>
        <xdr:cNvPr id="490" name="楕円 489">
          <a:extLst>
            <a:ext uri="{FF2B5EF4-FFF2-40B4-BE49-F238E27FC236}">
              <a16:creationId xmlns:a16="http://schemas.microsoft.com/office/drawing/2014/main" id="{2C66A927-F821-464A-B6DD-4F8ACB49A9DF}"/>
            </a:ext>
          </a:extLst>
        </xdr:cNvPr>
        <xdr:cNvSpPr/>
      </xdr:nvSpPr>
      <xdr:spPr>
        <a:xfrm>
          <a:off x="19458940" y="681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86360</xdr:rowOff>
    </xdr:from>
    <xdr:ext cx="469900" cy="255905"/>
    <xdr:sp macro="" textlink="">
      <xdr:nvSpPr>
        <xdr:cNvPr id="491" name="【認定こども園・幼稚園・保育所】&#10;一人当たり面積該当値テキスト">
          <a:extLst>
            <a:ext uri="{FF2B5EF4-FFF2-40B4-BE49-F238E27FC236}">
              <a16:creationId xmlns:a16="http://schemas.microsoft.com/office/drawing/2014/main" id="{ACC618C0-FAEB-472E-8E83-E384B7E56DB4}"/>
            </a:ext>
          </a:extLst>
        </xdr:cNvPr>
        <xdr:cNvSpPr txBox="1"/>
      </xdr:nvSpPr>
      <xdr:spPr>
        <a:xfrm>
          <a:off x="19547840" y="67919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100330</xdr:rowOff>
    </xdr:from>
    <xdr:to>
      <xdr:col>112</xdr:col>
      <xdr:colOff>38100</xdr:colOff>
      <xdr:row>41</xdr:row>
      <xdr:rowOff>30480</xdr:rowOff>
    </xdr:to>
    <xdr:sp macro="" textlink="">
      <xdr:nvSpPr>
        <xdr:cNvPr id="492" name="楕円 491">
          <a:extLst>
            <a:ext uri="{FF2B5EF4-FFF2-40B4-BE49-F238E27FC236}">
              <a16:creationId xmlns:a16="http://schemas.microsoft.com/office/drawing/2014/main" id="{027CF993-BF83-4041-9488-DAC34929E531}"/>
            </a:ext>
          </a:extLst>
        </xdr:cNvPr>
        <xdr:cNvSpPr/>
      </xdr:nvSpPr>
      <xdr:spPr>
        <a:xfrm>
          <a:off x="18735040" y="6805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151130</xdr:rowOff>
    </xdr:from>
    <xdr:to>
      <xdr:col>116</xdr:col>
      <xdr:colOff>63500</xdr:colOff>
      <xdr:row>40</xdr:row>
      <xdr:rowOff>158115</xdr:rowOff>
    </xdr:to>
    <xdr:cxnSp macro="">
      <xdr:nvCxnSpPr>
        <xdr:cNvPr id="493" name="直線コネクタ 492">
          <a:extLst>
            <a:ext uri="{FF2B5EF4-FFF2-40B4-BE49-F238E27FC236}">
              <a16:creationId xmlns:a16="http://schemas.microsoft.com/office/drawing/2014/main" id="{80095472-6DC9-46BE-804E-DF74652B1D9D}"/>
            </a:ext>
          </a:extLst>
        </xdr:cNvPr>
        <xdr:cNvCxnSpPr/>
      </xdr:nvCxnSpPr>
      <xdr:spPr>
        <a:xfrm>
          <a:off x="18778220" y="6856730"/>
          <a:ext cx="7315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103505</xdr:rowOff>
    </xdr:from>
    <xdr:to>
      <xdr:col>107</xdr:col>
      <xdr:colOff>101600</xdr:colOff>
      <xdr:row>41</xdr:row>
      <xdr:rowOff>33655</xdr:rowOff>
    </xdr:to>
    <xdr:sp macro="" textlink="">
      <xdr:nvSpPr>
        <xdr:cNvPr id="494" name="楕円 493">
          <a:extLst>
            <a:ext uri="{FF2B5EF4-FFF2-40B4-BE49-F238E27FC236}">
              <a16:creationId xmlns:a16="http://schemas.microsoft.com/office/drawing/2014/main" id="{4B493DC1-FDFD-45A0-8ABD-CBA3AF41FA7E}"/>
            </a:ext>
          </a:extLst>
        </xdr:cNvPr>
        <xdr:cNvSpPr/>
      </xdr:nvSpPr>
      <xdr:spPr>
        <a:xfrm>
          <a:off x="17937480" y="680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151130</xdr:rowOff>
    </xdr:from>
    <xdr:to>
      <xdr:col>111</xdr:col>
      <xdr:colOff>177800</xdr:colOff>
      <xdr:row>40</xdr:row>
      <xdr:rowOff>154940</xdr:rowOff>
    </xdr:to>
    <xdr:cxnSp macro="">
      <xdr:nvCxnSpPr>
        <xdr:cNvPr id="495" name="直線コネクタ 494">
          <a:extLst>
            <a:ext uri="{FF2B5EF4-FFF2-40B4-BE49-F238E27FC236}">
              <a16:creationId xmlns:a16="http://schemas.microsoft.com/office/drawing/2014/main" id="{608BD4BB-BB64-4119-985A-3B0CE02913F6}"/>
            </a:ext>
          </a:extLst>
        </xdr:cNvPr>
        <xdr:cNvCxnSpPr/>
      </xdr:nvCxnSpPr>
      <xdr:spPr>
        <a:xfrm flipV="1">
          <a:off x="17988280" y="6856730"/>
          <a:ext cx="7899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64770</xdr:rowOff>
    </xdr:from>
    <xdr:to>
      <xdr:col>102</xdr:col>
      <xdr:colOff>165100</xdr:colOff>
      <xdr:row>40</xdr:row>
      <xdr:rowOff>166370</xdr:rowOff>
    </xdr:to>
    <xdr:sp macro="" textlink="">
      <xdr:nvSpPr>
        <xdr:cNvPr id="496" name="楕円 495">
          <a:extLst>
            <a:ext uri="{FF2B5EF4-FFF2-40B4-BE49-F238E27FC236}">
              <a16:creationId xmlns:a16="http://schemas.microsoft.com/office/drawing/2014/main" id="{468CE0F9-72B5-4774-A4BA-40CB6D75B0AB}"/>
            </a:ext>
          </a:extLst>
        </xdr:cNvPr>
        <xdr:cNvSpPr/>
      </xdr:nvSpPr>
      <xdr:spPr>
        <a:xfrm>
          <a:off x="1716278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115570</xdr:rowOff>
    </xdr:from>
    <xdr:to>
      <xdr:col>107</xdr:col>
      <xdr:colOff>50800</xdr:colOff>
      <xdr:row>40</xdr:row>
      <xdr:rowOff>154940</xdr:rowOff>
    </xdr:to>
    <xdr:cxnSp macro="">
      <xdr:nvCxnSpPr>
        <xdr:cNvPr id="497" name="直線コネクタ 496">
          <a:extLst>
            <a:ext uri="{FF2B5EF4-FFF2-40B4-BE49-F238E27FC236}">
              <a16:creationId xmlns:a16="http://schemas.microsoft.com/office/drawing/2014/main" id="{BA01F290-AD19-40C4-ADB6-A484327D6A3A}"/>
            </a:ext>
          </a:extLst>
        </xdr:cNvPr>
        <xdr:cNvCxnSpPr/>
      </xdr:nvCxnSpPr>
      <xdr:spPr>
        <a:xfrm>
          <a:off x="17213580" y="6821170"/>
          <a:ext cx="7747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107315</xdr:rowOff>
    </xdr:to>
    <xdr:sp macro="" textlink="">
      <xdr:nvSpPr>
        <xdr:cNvPr id="498" name="楕円 497">
          <a:extLst>
            <a:ext uri="{FF2B5EF4-FFF2-40B4-BE49-F238E27FC236}">
              <a16:creationId xmlns:a16="http://schemas.microsoft.com/office/drawing/2014/main" id="{1448093D-3DFF-4483-B7AC-80A542EAA187}"/>
            </a:ext>
          </a:extLst>
        </xdr:cNvPr>
        <xdr:cNvSpPr/>
      </xdr:nvSpPr>
      <xdr:spPr>
        <a:xfrm>
          <a:off x="16388080" y="671195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56515</xdr:rowOff>
    </xdr:from>
    <xdr:to>
      <xdr:col>102</xdr:col>
      <xdr:colOff>114300</xdr:colOff>
      <xdr:row>40</xdr:row>
      <xdr:rowOff>115570</xdr:rowOff>
    </xdr:to>
    <xdr:cxnSp macro="">
      <xdr:nvCxnSpPr>
        <xdr:cNvPr id="499" name="直線コネクタ 498">
          <a:extLst>
            <a:ext uri="{FF2B5EF4-FFF2-40B4-BE49-F238E27FC236}">
              <a16:creationId xmlns:a16="http://schemas.microsoft.com/office/drawing/2014/main" id="{4BC50D31-1382-4C47-90A3-59E1975E71AE}"/>
            </a:ext>
          </a:extLst>
        </xdr:cNvPr>
        <xdr:cNvCxnSpPr/>
      </xdr:nvCxnSpPr>
      <xdr:spPr>
        <a:xfrm>
          <a:off x="16431260" y="6762115"/>
          <a:ext cx="7823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141605</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C9BE7BA6-B9B9-4580-A1B1-CA7192694BFA}"/>
            </a:ext>
          </a:extLst>
        </xdr:cNvPr>
        <xdr:cNvSpPr txBox="1"/>
      </xdr:nvSpPr>
      <xdr:spPr>
        <a:xfrm>
          <a:off x="1856105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48895</xdr:rowOff>
    </xdr:from>
    <xdr:ext cx="466725" cy="259080"/>
    <xdr:sp macro="" textlink="">
      <xdr:nvSpPr>
        <xdr:cNvPr id="501" name="n_2aveValue【認定こども園・幼稚園・保育所】&#10;一人当たり面積">
          <a:extLst>
            <a:ext uri="{FF2B5EF4-FFF2-40B4-BE49-F238E27FC236}">
              <a16:creationId xmlns:a16="http://schemas.microsoft.com/office/drawing/2014/main" id="{189B6F88-83D8-4DF4-A894-4424FBDF1930}"/>
            </a:ext>
          </a:extLst>
        </xdr:cNvPr>
        <xdr:cNvSpPr txBox="1"/>
      </xdr:nvSpPr>
      <xdr:spPr>
        <a:xfrm>
          <a:off x="17776190" y="6419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35560</xdr:rowOff>
    </xdr:from>
    <xdr:ext cx="466725" cy="259080"/>
    <xdr:sp macro="" textlink="">
      <xdr:nvSpPr>
        <xdr:cNvPr id="502" name="n_3aveValue【認定こども園・幼稚園・保育所】&#10;一人当たり面積">
          <a:extLst>
            <a:ext uri="{FF2B5EF4-FFF2-40B4-BE49-F238E27FC236}">
              <a16:creationId xmlns:a16="http://schemas.microsoft.com/office/drawing/2014/main" id="{FA41C030-1C55-4908-A489-7F367533E337}"/>
            </a:ext>
          </a:extLst>
        </xdr:cNvPr>
        <xdr:cNvSpPr txBox="1"/>
      </xdr:nvSpPr>
      <xdr:spPr>
        <a:xfrm>
          <a:off x="17001490" y="6405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45720</xdr:rowOff>
    </xdr:from>
    <xdr:ext cx="466725" cy="259080"/>
    <xdr:sp macro="" textlink="">
      <xdr:nvSpPr>
        <xdr:cNvPr id="503" name="n_4aveValue【認定こども園・幼稚園・保育所】&#10;一人当たり面積">
          <a:extLst>
            <a:ext uri="{FF2B5EF4-FFF2-40B4-BE49-F238E27FC236}">
              <a16:creationId xmlns:a16="http://schemas.microsoft.com/office/drawing/2014/main" id="{83882E93-6594-4F1B-B6F5-A8AA6154EC06}"/>
            </a:ext>
          </a:extLst>
        </xdr:cNvPr>
        <xdr:cNvSpPr txBox="1"/>
      </xdr:nvSpPr>
      <xdr:spPr>
        <a:xfrm>
          <a:off x="16226790" y="6416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21590</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8CB6D29D-6432-45E5-8726-0C8A5E08C5C8}"/>
            </a:ext>
          </a:extLst>
        </xdr:cNvPr>
        <xdr:cNvSpPr txBox="1"/>
      </xdr:nvSpPr>
      <xdr:spPr>
        <a:xfrm>
          <a:off x="18561050" y="6894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24765</xdr:rowOff>
    </xdr:from>
    <xdr:ext cx="466725" cy="259080"/>
    <xdr:sp macro="" textlink="">
      <xdr:nvSpPr>
        <xdr:cNvPr id="505" name="n_2mainValue【認定こども園・幼稚園・保育所】&#10;一人当たり面積">
          <a:extLst>
            <a:ext uri="{FF2B5EF4-FFF2-40B4-BE49-F238E27FC236}">
              <a16:creationId xmlns:a16="http://schemas.microsoft.com/office/drawing/2014/main" id="{DB858210-A0C3-40F1-82AE-2F56FFCEE938}"/>
            </a:ext>
          </a:extLst>
        </xdr:cNvPr>
        <xdr:cNvSpPr txBox="1"/>
      </xdr:nvSpPr>
      <xdr:spPr>
        <a:xfrm>
          <a:off x="17776190" y="6898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157480</xdr:rowOff>
    </xdr:from>
    <xdr:ext cx="466725" cy="255905"/>
    <xdr:sp macro="" textlink="">
      <xdr:nvSpPr>
        <xdr:cNvPr id="506" name="n_3mainValue【認定こども園・幼稚園・保育所】&#10;一人当たり面積">
          <a:extLst>
            <a:ext uri="{FF2B5EF4-FFF2-40B4-BE49-F238E27FC236}">
              <a16:creationId xmlns:a16="http://schemas.microsoft.com/office/drawing/2014/main" id="{A5AD6482-B77D-4E5E-BF81-F0AF54BB8FD9}"/>
            </a:ext>
          </a:extLst>
        </xdr:cNvPr>
        <xdr:cNvSpPr txBox="1"/>
      </xdr:nvSpPr>
      <xdr:spPr>
        <a:xfrm>
          <a:off x="17001490" y="6863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98425</xdr:rowOff>
    </xdr:from>
    <xdr:ext cx="466725" cy="255905"/>
    <xdr:sp macro="" textlink="">
      <xdr:nvSpPr>
        <xdr:cNvPr id="507" name="n_4mainValue【認定こども園・幼稚園・保育所】&#10;一人当たり面積">
          <a:extLst>
            <a:ext uri="{FF2B5EF4-FFF2-40B4-BE49-F238E27FC236}">
              <a16:creationId xmlns:a16="http://schemas.microsoft.com/office/drawing/2014/main" id="{54090C8D-8688-433C-86EC-7E0DF740BBD8}"/>
            </a:ext>
          </a:extLst>
        </xdr:cNvPr>
        <xdr:cNvSpPr txBox="1"/>
      </xdr:nvSpPr>
      <xdr:spPr>
        <a:xfrm>
          <a:off x="16226790" y="6804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BD422A9-474F-41BF-A55B-DED00D5A17B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BDDAB1D-8FF8-4610-B893-DDCC6D803014}"/>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A89A17E-FD44-44C6-A1DA-B3C31490BB92}"/>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F96D105-E8FA-4055-8E36-691AC288AFDD}"/>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79E2722-B6A7-4EDB-9C12-C2ABD1D3EDE4}"/>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4870AB9-9370-4538-BDBF-1824139513AB}"/>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65BAC2A-3072-486C-8CD5-82B339DA0A4F}"/>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D038CA8-10EB-4319-B147-F13D92A1865E}"/>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6" name="テキスト ボックス 515">
          <a:extLst>
            <a:ext uri="{FF2B5EF4-FFF2-40B4-BE49-F238E27FC236}">
              <a16:creationId xmlns:a16="http://schemas.microsoft.com/office/drawing/2014/main" id="{123C0BAB-F438-40C0-BBF9-12D7FA284541}"/>
            </a:ext>
          </a:extLst>
        </xdr:cNvPr>
        <xdr:cNvSpPr txBox="1"/>
      </xdr:nvSpPr>
      <xdr:spPr>
        <a:xfrm>
          <a:off x="10922000" y="875538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C12E4C2-C4D5-44F9-9F9C-E1D06EEB27E2}"/>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18" name="テキスト ボックス 517">
          <a:extLst>
            <a:ext uri="{FF2B5EF4-FFF2-40B4-BE49-F238E27FC236}">
              <a16:creationId xmlns:a16="http://schemas.microsoft.com/office/drawing/2014/main" id="{0C0CE81A-8B61-465E-8E4B-99685D315FE1}"/>
            </a:ext>
          </a:extLst>
        </xdr:cNvPr>
        <xdr:cNvSpPr txBox="1"/>
      </xdr:nvSpPr>
      <xdr:spPr>
        <a:xfrm>
          <a:off x="10561320" y="11040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9710F3DE-0A6A-4BEA-B776-40920D5873A4}"/>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520" name="テキスト ボックス 519">
          <a:extLst>
            <a:ext uri="{FF2B5EF4-FFF2-40B4-BE49-F238E27FC236}">
              <a16:creationId xmlns:a16="http://schemas.microsoft.com/office/drawing/2014/main" id="{8A7DB211-86DC-4128-A33D-A1A778C5C0D5}"/>
            </a:ext>
          </a:extLst>
        </xdr:cNvPr>
        <xdr:cNvSpPr txBox="1"/>
      </xdr:nvSpPr>
      <xdr:spPr>
        <a:xfrm>
          <a:off x="1056132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A6CAE4E-8D82-425B-963E-5EDA61E64CEC}"/>
            </a:ext>
          </a:extLst>
        </xdr:cNvPr>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4B1429DD-9D44-4D87-A228-8EEA20707473}"/>
            </a:ext>
          </a:extLst>
        </xdr:cNvPr>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91182C06-0617-4AA4-B1FD-6460418A7607}"/>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4" name="テキスト ボックス 523">
          <a:extLst>
            <a:ext uri="{FF2B5EF4-FFF2-40B4-BE49-F238E27FC236}">
              <a16:creationId xmlns:a16="http://schemas.microsoft.com/office/drawing/2014/main" id="{E78C7804-E799-4A61-A1E6-7C3CAA664E3B}"/>
            </a:ext>
          </a:extLst>
        </xdr:cNvPr>
        <xdr:cNvSpPr txBox="1"/>
      </xdr:nvSpPr>
      <xdr:spPr>
        <a:xfrm>
          <a:off x="10602595" y="99199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957E15E0-1E87-452B-BFD8-DBCF866D1205}"/>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8FA1F523-12ED-4D51-BCB2-FD3174B2FBA6}"/>
            </a:ext>
          </a:extLst>
        </xdr:cNvPr>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B2A0F033-00C3-499D-8D91-9E4714390096}"/>
            </a:ext>
          </a:extLst>
        </xdr:cNvPr>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11152938-EF88-4BE4-B61C-67A436673EDA}"/>
            </a:ext>
          </a:extLst>
        </xdr:cNvPr>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84DEAED-9FC9-4298-B410-15E3E8BE607D}"/>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30" name="テキスト ボックス 529">
          <a:extLst>
            <a:ext uri="{FF2B5EF4-FFF2-40B4-BE49-F238E27FC236}">
              <a16:creationId xmlns:a16="http://schemas.microsoft.com/office/drawing/2014/main" id="{462071B5-1F1C-4E2A-ADBB-6E381204A3C2}"/>
            </a:ext>
          </a:extLst>
        </xdr:cNvPr>
        <xdr:cNvSpPr txBox="1"/>
      </xdr:nvSpPr>
      <xdr:spPr>
        <a:xfrm>
          <a:off x="10666730" y="880364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7E83A874-8392-44A4-A8E9-A9B626FB1767}"/>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76200</xdr:rowOff>
    </xdr:from>
    <xdr:to>
      <xdr:col>85</xdr:col>
      <xdr:colOff>126365</xdr:colOff>
      <xdr:row>63</xdr:row>
      <xdr:rowOff>20955</xdr:rowOff>
    </xdr:to>
    <xdr:cxnSp macro="">
      <xdr:nvCxnSpPr>
        <xdr:cNvPr id="532" name="直線コネクタ 531">
          <a:extLst>
            <a:ext uri="{FF2B5EF4-FFF2-40B4-BE49-F238E27FC236}">
              <a16:creationId xmlns:a16="http://schemas.microsoft.com/office/drawing/2014/main" id="{980B936F-D858-49D0-B09A-CAEFBB4E6E13}"/>
            </a:ext>
          </a:extLst>
        </xdr:cNvPr>
        <xdr:cNvCxnSpPr/>
      </xdr:nvCxnSpPr>
      <xdr:spPr>
        <a:xfrm flipV="1">
          <a:off x="14375765" y="929640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24765</xdr:rowOff>
    </xdr:from>
    <xdr:ext cx="405130" cy="259080"/>
    <xdr:sp macro="" textlink="">
      <xdr:nvSpPr>
        <xdr:cNvPr id="533" name="【学校施設】&#10;有形固定資産減価償却率最小値テキスト">
          <a:extLst>
            <a:ext uri="{FF2B5EF4-FFF2-40B4-BE49-F238E27FC236}">
              <a16:creationId xmlns:a16="http://schemas.microsoft.com/office/drawing/2014/main" id="{065235EE-F05D-45A4-B913-C47CA9B33AA0}"/>
            </a:ext>
          </a:extLst>
        </xdr:cNvPr>
        <xdr:cNvSpPr txBox="1"/>
      </xdr:nvSpPr>
      <xdr:spPr>
        <a:xfrm>
          <a:off x="14414500"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FE9BF45E-C9C2-4C61-81E4-58C3B14692EC}"/>
            </a:ext>
          </a:extLst>
        </xdr:cNvPr>
        <xdr:cNvCxnSpPr/>
      </xdr:nvCxnSpPr>
      <xdr:spPr>
        <a:xfrm>
          <a:off x="14287500" y="10582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22860</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6EAA9100-3439-4F31-A2A4-816E75DC1FAF}"/>
            </a:ext>
          </a:extLst>
        </xdr:cNvPr>
        <xdr:cNvSpPr txBox="1"/>
      </xdr:nvSpPr>
      <xdr:spPr>
        <a:xfrm>
          <a:off x="14414500" y="907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28917E0D-D1AA-42A9-AB19-544F2A392196}"/>
            </a:ext>
          </a:extLst>
        </xdr:cNvPr>
        <xdr:cNvCxnSpPr/>
      </xdr:nvCxnSpPr>
      <xdr:spPr>
        <a:xfrm>
          <a:off x="14287500" y="9296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125730</xdr:rowOff>
    </xdr:from>
    <xdr:ext cx="405130" cy="259080"/>
    <xdr:sp macro="" textlink="">
      <xdr:nvSpPr>
        <xdr:cNvPr id="537" name="【学校施設】&#10;有形固定資産減価償却率平均値テキスト">
          <a:extLst>
            <a:ext uri="{FF2B5EF4-FFF2-40B4-BE49-F238E27FC236}">
              <a16:creationId xmlns:a16="http://schemas.microsoft.com/office/drawing/2014/main" id="{30C09B2D-29C2-4BC6-B19E-E988088A3FB0}"/>
            </a:ext>
          </a:extLst>
        </xdr:cNvPr>
        <xdr:cNvSpPr txBox="1"/>
      </xdr:nvSpPr>
      <xdr:spPr>
        <a:xfrm>
          <a:off x="14414500" y="1001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BA05F9DF-CD8E-4737-A605-BFACC1EF0F06}"/>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69EBBE9E-BF40-4491-9AC3-631448F9842C}"/>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552E3664-8C65-4BB0-92BE-6B0835472013}"/>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DE65766E-2429-4CF8-AA74-A7E671EEB4BB}"/>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5A1DBE5F-764C-46CE-8376-F567439CEC2C}"/>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653D4B6D-54EE-4356-B0B8-6E1F307416F9}"/>
            </a:ext>
          </a:extLst>
        </xdr:cNvPr>
        <xdr:cNvSpPr txBox="1"/>
      </xdr:nvSpPr>
      <xdr:spPr>
        <a:xfrm>
          <a:off x="142087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4" name="テキスト ボックス 543">
          <a:extLst>
            <a:ext uri="{FF2B5EF4-FFF2-40B4-BE49-F238E27FC236}">
              <a16:creationId xmlns:a16="http://schemas.microsoft.com/office/drawing/2014/main" id="{0C10AAC8-488D-4518-B63D-72E7DDE3DCBA}"/>
            </a:ext>
          </a:extLst>
        </xdr:cNvPr>
        <xdr:cNvSpPr txBox="1"/>
      </xdr:nvSpPr>
      <xdr:spPr>
        <a:xfrm>
          <a:off x="134620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5" name="テキスト ボックス 544">
          <a:extLst>
            <a:ext uri="{FF2B5EF4-FFF2-40B4-BE49-F238E27FC236}">
              <a16:creationId xmlns:a16="http://schemas.microsoft.com/office/drawing/2014/main" id="{54136E36-ED68-4C89-9AD3-0975040C699B}"/>
            </a:ext>
          </a:extLst>
        </xdr:cNvPr>
        <xdr:cNvSpPr txBox="1"/>
      </xdr:nvSpPr>
      <xdr:spPr>
        <a:xfrm>
          <a:off x="126873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6" name="テキスト ボックス 545">
          <a:extLst>
            <a:ext uri="{FF2B5EF4-FFF2-40B4-BE49-F238E27FC236}">
              <a16:creationId xmlns:a16="http://schemas.microsoft.com/office/drawing/2014/main" id="{A373CD2D-51DD-4CC5-9415-EBCCBB11E7F3}"/>
            </a:ext>
          </a:extLst>
        </xdr:cNvPr>
        <xdr:cNvSpPr txBox="1"/>
      </xdr:nvSpPr>
      <xdr:spPr>
        <a:xfrm>
          <a:off x="1190498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7" name="テキスト ボックス 546">
          <a:extLst>
            <a:ext uri="{FF2B5EF4-FFF2-40B4-BE49-F238E27FC236}">
              <a16:creationId xmlns:a16="http://schemas.microsoft.com/office/drawing/2014/main" id="{6F0551AF-E4A2-441D-A9C9-30426E3A823B}"/>
            </a:ext>
          </a:extLst>
        </xdr:cNvPr>
        <xdr:cNvSpPr txBox="1"/>
      </xdr:nvSpPr>
      <xdr:spPr>
        <a:xfrm>
          <a:off x="111150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48" name="楕円 547">
          <a:extLst>
            <a:ext uri="{FF2B5EF4-FFF2-40B4-BE49-F238E27FC236}">
              <a16:creationId xmlns:a16="http://schemas.microsoft.com/office/drawing/2014/main" id="{C94355E9-0A75-48DE-975A-59EC5654FAF6}"/>
            </a:ext>
          </a:extLst>
        </xdr:cNvPr>
        <xdr:cNvSpPr/>
      </xdr:nvSpPr>
      <xdr:spPr>
        <a:xfrm>
          <a:off x="14325600" y="9961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93980</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5CF470B7-667D-4E4E-9ADF-18AAFABCACEE}"/>
            </a:ext>
          </a:extLst>
        </xdr:cNvPr>
        <xdr:cNvSpPr txBox="1"/>
      </xdr:nvSpPr>
      <xdr:spPr>
        <a:xfrm>
          <a:off x="14414500"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50" name="楕円 549">
          <a:extLst>
            <a:ext uri="{FF2B5EF4-FFF2-40B4-BE49-F238E27FC236}">
              <a16:creationId xmlns:a16="http://schemas.microsoft.com/office/drawing/2014/main" id="{6A9E8970-C5F0-48CA-9EC5-470CFF6FD3B7}"/>
            </a:ext>
          </a:extLst>
        </xdr:cNvPr>
        <xdr:cNvSpPr/>
      </xdr:nvSpPr>
      <xdr:spPr>
        <a:xfrm>
          <a:off x="1357884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121920</xdr:rowOff>
    </xdr:to>
    <xdr:cxnSp macro="">
      <xdr:nvCxnSpPr>
        <xdr:cNvPr id="551" name="直線コネクタ 550">
          <a:extLst>
            <a:ext uri="{FF2B5EF4-FFF2-40B4-BE49-F238E27FC236}">
              <a16:creationId xmlns:a16="http://schemas.microsoft.com/office/drawing/2014/main" id="{A85A26A8-A976-42EE-981F-F16A35188420}"/>
            </a:ext>
          </a:extLst>
        </xdr:cNvPr>
        <xdr:cNvCxnSpPr/>
      </xdr:nvCxnSpPr>
      <xdr:spPr>
        <a:xfrm>
          <a:off x="13629640" y="9966960"/>
          <a:ext cx="746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552" name="楕円 551">
          <a:extLst>
            <a:ext uri="{FF2B5EF4-FFF2-40B4-BE49-F238E27FC236}">
              <a16:creationId xmlns:a16="http://schemas.microsoft.com/office/drawing/2014/main" id="{D480529F-D92C-4425-947B-2775815DD30F}"/>
            </a:ext>
          </a:extLst>
        </xdr:cNvPr>
        <xdr:cNvSpPr/>
      </xdr:nvSpPr>
      <xdr:spPr>
        <a:xfrm>
          <a:off x="1280414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60</xdr:row>
      <xdr:rowOff>55245</xdr:rowOff>
    </xdr:to>
    <xdr:cxnSp macro="">
      <xdr:nvCxnSpPr>
        <xdr:cNvPr id="553" name="直線コネクタ 552">
          <a:extLst>
            <a:ext uri="{FF2B5EF4-FFF2-40B4-BE49-F238E27FC236}">
              <a16:creationId xmlns:a16="http://schemas.microsoft.com/office/drawing/2014/main" id="{1F8EFDC6-1806-4B6D-9D3C-97B40D9B4EB5}"/>
            </a:ext>
          </a:extLst>
        </xdr:cNvPr>
        <xdr:cNvCxnSpPr/>
      </xdr:nvCxnSpPr>
      <xdr:spPr>
        <a:xfrm flipV="1">
          <a:off x="12854940" y="9966960"/>
          <a:ext cx="7747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54" name="楕円 553">
          <a:extLst>
            <a:ext uri="{FF2B5EF4-FFF2-40B4-BE49-F238E27FC236}">
              <a16:creationId xmlns:a16="http://schemas.microsoft.com/office/drawing/2014/main" id="{0DF44DED-040A-402C-ACC1-A682E563FCD0}"/>
            </a:ext>
          </a:extLst>
        </xdr:cNvPr>
        <xdr:cNvSpPr/>
      </xdr:nvSpPr>
      <xdr:spPr>
        <a:xfrm>
          <a:off x="12029440" y="1006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55245</xdr:rowOff>
    </xdr:to>
    <xdr:cxnSp macro="">
      <xdr:nvCxnSpPr>
        <xdr:cNvPr id="555" name="直線コネクタ 554">
          <a:extLst>
            <a:ext uri="{FF2B5EF4-FFF2-40B4-BE49-F238E27FC236}">
              <a16:creationId xmlns:a16="http://schemas.microsoft.com/office/drawing/2014/main" id="{2F2B1EFA-815F-4C59-A237-A2DDED8258F9}"/>
            </a:ext>
          </a:extLst>
        </xdr:cNvPr>
        <xdr:cNvCxnSpPr/>
      </xdr:nvCxnSpPr>
      <xdr:spPr>
        <a:xfrm>
          <a:off x="12072620" y="1010793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56" name="楕円 555">
          <a:extLst>
            <a:ext uri="{FF2B5EF4-FFF2-40B4-BE49-F238E27FC236}">
              <a16:creationId xmlns:a16="http://schemas.microsoft.com/office/drawing/2014/main" id="{A4EDD405-2CCC-4628-988A-D0585F9D7015}"/>
            </a:ext>
          </a:extLst>
        </xdr:cNvPr>
        <xdr:cNvSpPr/>
      </xdr:nvSpPr>
      <xdr:spPr>
        <a:xfrm>
          <a:off x="1123188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64770</xdr:rowOff>
    </xdr:to>
    <xdr:cxnSp macro="">
      <xdr:nvCxnSpPr>
        <xdr:cNvPr id="557" name="直線コネクタ 556">
          <a:extLst>
            <a:ext uri="{FF2B5EF4-FFF2-40B4-BE49-F238E27FC236}">
              <a16:creationId xmlns:a16="http://schemas.microsoft.com/office/drawing/2014/main" id="{6E1F17EA-9BE6-4871-A4C1-F0C0BB05293A}"/>
            </a:ext>
          </a:extLst>
        </xdr:cNvPr>
        <xdr:cNvCxnSpPr/>
      </xdr:nvCxnSpPr>
      <xdr:spPr>
        <a:xfrm flipV="1">
          <a:off x="11282680" y="10107930"/>
          <a:ext cx="7899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53340</xdr:rowOff>
    </xdr:from>
    <xdr:ext cx="405130" cy="255905"/>
    <xdr:sp macro="" textlink="">
      <xdr:nvSpPr>
        <xdr:cNvPr id="558" name="n_1aveValue【学校施設】&#10;有形固定資産減価償却率">
          <a:extLst>
            <a:ext uri="{FF2B5EF4-FFF2-40B4-BE49-F238E27FC236}">
              <a16:creationId xmlns:a16="http://schemas.microsoft.com/office/drawing/2014/main" id="{D853F4F3-DE22-4BF4-8E0F-1AC752CFDB5F}"/>
            </a:ext>
          </a:extLst>
        </xdr:cNvPr>
        <xdr:cNvSpPr txBox="1"/>
      </xdr:nvSpPr>
      <xdr:spPr>
        <a:xfrm>
          <a:off x="13437235" y="101117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55880</xdr:rowOff>
    </xdr:from>
    <xdr:ext cx="401955" cy="259080"/>
    <xdr:sp macro="" textlink="">
      <xdr:nvSpPr>
        <xdr:cNvPr id="559" name="n_2aveValue【学校施設】&#10;有形固定資産減価償却率">
          <a:extLst>
            <a:ext uri="{FF2B5EF4-FFF2-40B4-BE49-F238E27FC236}">
              <a16:creationId xmlns:a16="http://schemas.microsoft.com/office/drawing/2014/main" id="{BA15D9BA-A3B2-470E-B67C-62809829FAEF}"/>
            </a:ext>
          </a:extLst>
        </xdr:cNvPr>
        <xdr:cNvSpPr txBox="1"/>
      </xdr:nvSpPr>
      <xdr:spPr>
        <a:xfrm>
          <a:off x="12675235" y="9779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38735</xdr:rowOff>
    </xdr:from>
    <xdr:ext cx="401955" cy="259080"/>
    <xdr:sp macro="" textlink="">
      <xdr:nvSpPr>
        <xdr:cNvPr id="560" name="n_3aveValue【学校施設】&#10;有形固定資産減価償却率">
          <a:extLst>
            <a:ext uri="{FF2B5EF4-FFF2-40B4-BE49-F238E27FC236}">
              <a16:creationId xmlns:a16="http://schemas.microsoft.com/office/drawing/2014/main" id="{5DAC3BB9-5685-4289-BD2C-467E70703E23}"/>
            </a:ext>
          </a:extLst>
        </xdr:cNvPr>
        <xdr:cNvSpPr txBox="1"/>
      </xdr:nvSpPr>
      <xdr:spPr>
        <a:xfrm>
          <a:off x="11900535" y="9761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33020</xdr:rowOff>
    </xdr:from>
    <xdr:ext cx="401955" cy="259080"/>
    <xdr:sp macro="" textlink="">
      <xdr:nvSpPr>
        <xdr:cNvPr id="561" name="n_4aveValue【学校施設】&#10;有形固定資産減価償却率">
          <a:extLst>
            <a:ext uri="{FF2B5EF4-FFF2-40B4-BE49-F238E27FC236}">
              <a16:creationId xmlns:a16="http://schemas.microsoft.com/office/drawing/2014/main" id="{A09013C6-EAF2-42F2-A62D-A4188CD20C25}"/>
            </a:ext>
          </a:extLst>
        </xdr:cNvPr>
        <xdr:cNvSpPr txBox="1"/>
      </xdr:nvSpPr>
      <xdr:spPr>
        <a:xfrm>
          <a:off x="11102975" y="9756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143510</xdr:rowOff>
    </xdr:from>
    <xdr:ext cx="405130" cy="255905"/>
    <xdr:sp macro="" textlink="">
      <xdr:nvSpPr>
        <xdr:cNvPr id="562" name="n_1mainValue【学校施設】&#10;有形固定資産減価償却率">
          <a:extLst>
            <a:ext uri="{FF2B5EF4-FFF2-40B4-BE49-F238E27FC236}">
              <a16:creationId xmlns:a16="http://schemas.microsoft.com/office/drawing/2014/main" id="{A7DA8444-9D15-45B8-800F-C66DEA7E7817}"/>
            </a:ext>
          </a:extLst>
        </xdr:cNvPr>
        <xdr:cNvSpPr txBox="1"/>
      </xdr:nvSpPr>
      <xdr:spPr>
        <a:xfrm>
          <a:off x="13437235" y="9698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97790</xdr:rowOff>
    </xdr:from>
    <xdr:ext cx="401955" cy="255905"/>
    <xdr:sp macro="" textlink="">
      <xdr:nvSpPr>
        <xdr:cNvPr id="563" name="n_2mainValue【学校施設】&#10;有形固定資産減価償却率">
          <a:extLst>
            <a:ext uri="{FF2B5EF4-FFF2-40B4-BE49-F238E27FC236}">
              <a16:creationId xmlns:a16="http://schemas.microsoft.com/office/drawing/2014/main" id="{4CF4E1A9-3810-4245-A69E-7264748DCFBB}"/>
            </a:ext>
          </a:extLst>
        </xdr:cNvPr>
        <xdr:cNvSpPr txBox="1"/>
      </xdr:nvSpPr>
      <xdr:spPr>
        <a:xfrm>
          <a:off x="12675235" y="10156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91440</xdr:rowOff>
    </xdr:from>
    <xdr:ext cx="401955" cy="259080"/>
    <xdr:sp macro="" textlink="">
      <xdr:nvSpPr>
        <xdr:cNvPr id="564" name="n_3mainValue【学校施設】&#10;有形固定資産減価償却率">
          <a:extLst>
            <a:ext uri="{FF2B5EF4-FFF2-40B4-BE49-F238E27FC236}">
              <a16:creationId xmlns:a16="http://schemas.microsoft.com/office/drawing/2014/main" id="{64BA7322-7134-4615-B86A-7266ED6CCD6C}"/>
            </a:ext>
          </a:extLst>
        </xdr:cNvPr>
        <xdr:cNvSpPr txBox="1"/>
      </xdr:nvSpPr>
      <xdr:spPr>
        <a:xfrm>
          <a:off x="11900535" y="10149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106680</xdr:rowOff>
    </xdr:from>
    <xdr:ext cx="401955" cy="259080"/>
    <xdr:sp macro="" textlink="">
      <xdr:nvSpPr>
        <xdr:cNvPr id="565" name="n_4mainValue【学校施設】&#10;有形固定資産減価償却率">
          <a:extLst>
            <a:ext uri="{FF2B5EF4-FFF2-40B4-BE49-F238E27FC236}">
              <a16:creationId xmlns:a16="http://schemas.microsoft.com/office/drawing/2014/main" id="{7F9AD05F-9BD1-4EDB-B5F5-185BCCE52D45}"/>
            </a:ext>
          </a:extLst>
        </xdr:cNvPr>
        <xdr:cNvSpPr txBox="1"/>
      </xdr:nvSpPr>
      <xdr:spPr>
        <a:xfrm>
          <a:off x="11102975" y="10165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8D1ED6C-1535-48B3-BF45-80D03A0924E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840E50E-3BE6-424C-A43D-A2AD4F872C85}"/>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26AE849-E8B3-464F-B861-5313466E4131}"/>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BAD32DC-F89A-4E50-8ADB-06F094867737}"/>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9DBDFBE-2B40-48E7-A3FE-5C63871F9A50}"/>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95FC4F6-01C2-45C2-A64B-81CB4B4EFCF8}"/>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F106565-D810-4544-A071-D2DB79F9259D}"/>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E49724C-B0B3-4D25-B1AA-8956B723DAEB}"/>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4" name="テキスト ボックス 573">
          <a:extLst>
            <a:ext uri="{FF2B5EF4-FFF2-40B4-BE49-F238E27FC236}">
              <a16:creationId xmlns:a16="http://schemas.microsoft.com/office/drawing/2014/main" id="{35AD63D4-9AAA-4844-9FD8-F13FF8A1CECF}"/>
            </a:ext>
          </a:extLst>
        </xdr:cNvPr>
        <xdr:cNvSpPr txBox="1"/>
      </xdr:nvSpPr>
      <xdr:spPr>
        <a:xfrm>
          <a:off x="16078200" y="875538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5B4523C-256F-4988-8758-769B753E4EAD}"/>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6" name="テキスト ボックス 575">
          <a:extLst>
            <a:ext uri="{FF2B5EF4-FFF2-40B4-BE49-F238E27FC236}">
              <a16:creationId xmlns:a16="http://schemas.microsoft.com/office/drawing/2014/main" id="{9623E691-46CD-4550-A75B-7E0A479AAA18}"/>
            </a:ext>
          </a:extLst>
        </xdr:cNvPr>
        <xdr:cNvSpPr txBox="1"/>
      </xdr:nvSpPr>
      <xdr:spPr>
        <a:xfrm>
          <a:off x="15694660" y="11040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BFC0B753-A231-4C1F-BD04-9277E4C639D8}"/>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78" name="テキスト ボックス 577">
          <a:extLst>
            <a:ext uri="{FF2B5EF4-FFF2-40B4-BE49-F238E27FC236}">
              <a16:creationId xmlns:a16="http://schemas.microsoft.com/office/drawing/2014/main" id="{E68A0C49-73C9-4948-8C73-00305B9D3D7D}"/>
            </a:ext>
          </a:extLst>
        </xdr:cNvPr>
        <xdr:cNvSpPr txBox="1"/>
      </xdr:nvSpPr>
      <xdr:spPr>
        <a:xfrm>
          <a:off x="1569466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954DE56F-AAF6-449A-B3F0-36CA6172CFFD}"/>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80" name="テキスト ボックス 579">
          <a:extLst>
            <a:ext uri="{FF2B5EF4-FFF2-40B4-BE49-F238E27FC236}">
              <a16:creationId xmlns:a16="http://schemas.microsoft.com/office/drawing/2014/main" id="{1B49836F-ED84-4524-B703-628E6E7515F3}"/>
            </a:ext>
          </a:extLst>
        </xdr:cNvPr>
        <xdr:cNvSpPr txBox="1"/>
      </xdr:nvSpPr>
      <xdr:spPr>
        <a:xfrm>
          <a:off x="15694660" y="10293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B8C75C93-6512-41EB-8BD4-C7ECD1E7013C}"/>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2" name="テキスト ボックス 581">
          <a:extLst>
            <a:ext uri="{FF2B5EF4-FFF2-40B4-BE49-F238E27FC236}">
              <a16:creationId xmlns:a16="http://schemas.microsoft.com/office/drawing/2014/main" id="{248A2804-AB23-46EB-8DAF-E2553ACC53D4}"/>
            </a:ext>
          </a:extLst>
        </xdr:cNvPr>
        <xdr:cNvSpPr txBox="1"/>
      </xdr:nvSpPr>
      <xdr:spPr>
        <a:xfrm>
          <a:off x="15694660" y="99199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955B54D3-DBF9-4929-A9C8-B2D69E1125E0}"/>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84" name="テキスト ボックス 583">
          <a:extLst>
            <a:ext uri="{FF2B5EF4-FFF2-40B4-BE49-F238E27FC236}">
              <a16:creationId xmlns:a16="http://schemas.microsoft.com/office/drawing/2014/main" id="{D5A03D00-2DE2-4BF4-8C6D-48603E7D4FC0}"/>
            </a:ext>
          </a:extLst>
        </xdr:cNvPr>
        <xdr:cNvSpPr txBox="1"/>
      </xdr:nvSpPr>
      <xdr:spPr>
        <a:xfrm>
          <a:off x="15694660" y="9550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AD9FC251-1D01-4215-8CD4-CD43BB89788E}"/>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86" name="テキスト ボックス 585">
          <a:extLst>
            <a:ext uri="{FF2B5EF4-FFF2-40B4-BE49-F238E27FC236}">
              <a16:creationId xmlns:a16="http://schemas.microsoft.com/office/drawing/2014/main" id="{A4FF1B28-680C-4609-8C07-59A093FDBE46}"/>
            </a:ext>
          </a:extLst>
        </xdr:cNvPr>
        <xdr:cNvSpPr txBox="1"/>
      </xdr:nvSpPr>
      <xdr:spPr>
        <a:xfrm>
          <a:off x="15694660" y="9177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8D9AA64-5048-4F4D-A261-956BBC670A15}"/>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8" name="テキスト ボックス 587">
          <a:extLst>
            <a:ext uri="{FF2B5EF4-FFF2-40B4-BE49-F238E27FC236}">
              <a16:creationId xmlns:a16="http://schemas.microsoft.com/office/drawing/2014/main" id="{8A666828-4499-4E1B-AA27-C93725C35A8A}"/>
            </a:ext>
          </a:extLst>
        </xdr:cNvPr>
        <xdr:cNvSpPr txBox="1"/>
      </xdr:nvSpPr>
      <xdr:spPr>
        <a:xfrm>
          <a:off x="15694660" y="880364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0F02760-8CF2-49F1-AD40-1A3265EF3DE9}"/>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19050</xdr:rowOff>
    </xdr:from>
    <xdr:to>
      <xdr:col>116</xdr:col>
      <xdr:colOff>62865</xdr:colOff>
      <xdr:row>64</xdr:row>
      <xdr:rowOff>46990</xdr:rowOff>
    </xdr:to>
    <xdr:cxnSp macro="">
      <xdr:nvCxnSpPr>
        <xdr:cNvPr id="590" name="直線コネクタ 589">
          <a:extLst>
            <a:ext uri="{FF2B5EF4-FFF2-40B4-BE49-F238E27FC236}">
              <a16:creationId xmlns:a16="http://schemas.microsoft.com/office/drawing/2014/main" id="{5BF472E9-BF7A-4523-92EB-7C17C9643A68}"/>
            </a:ext>
          </a:extLst>
        </xdr:cNvPr>
        <xdr:cNvCxnSpPr/>
      </xdr:nvCxnSpPr>
      <xdr:spPr>
        <a:xfrm flipV="1">
          <a:off x="19509105" y="940689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9900" cy="259080"/>
    <xdr:sp macro="" textlink="">
      <xdr:nvSpPr>
        <xdr:cNvPr id="591" name="【学校施設】&#10;一人当たり面積最小値テキスト">
          <a:extLst>
            <a:ext uri="{FF2B5EF4-FFF2-40B4-BE49-F238E27FC236}">
              <a16:creationId xmlns:a16="http://schemas.microsoft.com/office/drawing/2014/main" id="{16757997-AE00-4E6B-93F7-46E2CA3B55A1}"/>
            </a:ext>
          </a:extLst>
        </xdr:cNvPr>
        <xdr:cNvSpPr txBox="1"/>
      </xdr:nvSpPr>
      <xdr:spPr>
        <a:xfrm>
          <a:off x="1954784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46990</xdr:rowOff>
    </xdr:from>
    <xdr:to>
      <xdr:col>116</xdr:col>
      <xdr:colOff>152400</xdr:colOff>
      <xdr:row>64</xdr:row>
      <xdr:rowOff>46990</xdr:rowOff>
    </xdr:to>
    <xdr:cxnSp macro="">
      <xdr:nvCxnSpPr>
        <xdr:cNvPr id="592" name="直線コネクタ 591">
          <a:extLst>
            <a:ext uri="{FF2B5EF4-FFF2-40B4-BE49-F238E27FC236}">
              <a16:creationId xmlns:a16="http://schemas.microsoft.com/office/drawing/2014/main" id="{1332EBFF-01EA-4FD7-9C2A-F27BED746659}"/>
            </a:ext>
          </a:extLst>
        </xdr:cNvPr>
        <xdr:cNvCxnSpPr/>
      </xdr:nvCxnSpPr>
      <xdr:spPr>
        <a:xfrm>
          <a:off x="19443700" y="1077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137160</xdr:rowOff>
    </xdr:from>
    <xdr:ext cx="469900" cy="259080"/>
    <xdr:sp macro="" textlink="">
      <xdr:nvSpPr>
        <xdr:cNvPr id="593" name="【学校施設】&#10;一人当たり面積最大値テキスト">
          <a:extLst>
            <a:ext uri="{FF2B5EF4-FFF2-40B4-BE49-F238E27FC236}">
              <a16:creationId xmlns:a16="http://schemas.microsoft.com/office/drawing/2014/main" id="{8BD0BF3D-62EC-4297-A3D9-84C47A76A3B7}"/>
            </a:ext>
          </a:extLst>
        </xdr:cNvPr>
        <xdr:cNvSpPr txBox="1"/>
      </xdr:nvSpPr>
      <xdr:spPr>
        <a:xfrm>
          <a:off x="19547840" y="918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E6DA4C3E-0317-4157-9AC4-89C51AA64CA0}"/>
            </a:ext>
          </a:extLst>
        </xdr:cNvPr>
        <xdr:cNvCxnSpPr/>
      </xdr:nvCxnSpPr>
      <xdr:spPr>
        <a:xfrm>
          <a:off x="19443700" y="9406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158750</xdr:rowOff>
    </xdr:from>
    <xdr:ext cx="469900" cy="259080"/>
    <xdr:sp macro="" textlink="">
      <xdr:nvSpPr>
        <xdr:cNvPr id="595" name="【学校施設】&#10;一人当たり面積平均値テキスト">
          <a:extLst>
            <a:ext uri="{FF2B5EF4-FFF2-40B4-BE49-F238E27FC236}">
              <a16:creationId xmlns:a16="http://schemas.microsoft.com/office/drawing/2014/main" id="{52265BDE-019A-4D02-828B-22C4BE108381}"/>
            </a:ext>
          </a:extLst>
        </xdr:cNvPr>
        <xdr:cNvSpPr txBox="1"/>
      </xdr:nvSpPr>
      <xdr:spPr>
        <a:xfrm>
          <a:off x="19547840" y="9881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CBB10683-F36D-4E07-BAFF-2700538D7EF5}"/>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144145</xdr:rowOff>
    </xdr:from>
    <xdr:to>
      <xdr:col>112</xdr:col>
      <xdr:colOff>38100</xdr:colOff>
      <xdr:row>60</xdr:row>
      <xdr:rowOff>74930</xdr:rowOff>
    </xdr:to>
    <xdr:sp macro="" textlink="">
      <xdr:nvSpPr>
        <xdr:cNvPr id="597" name="フローチャート: 判断 596">
          <a:extLst>
            <a:ext uri="{FF2B5EF4-FFF2-40B4-BE49-F238E27FC236}">
              <a16:creationId xmlns:a16="http://schemas.microsoft.com/office/drawing/2014/main" id="{41182C10-785B-4710-BC2C-4EF7FE193EAE}"/>
            </a:ext>
          </a:extLst>
        </xdr:cNvPr>
        <xdr:cNvSpPr/>
      </xdr:nvSpPr>
      <xdr:spPr>
        <a:xfrm>
          <a:off x="18735040" y="1003490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95250</xdr:rowOff>
    </xdr:from>
    <xdr:to>
      <xdr:col>107</xdr:col>
      <xdr:colOff>101600</xdr:colOff>
      <xdr:row>61</xdr:row>
      <xdr:rowOff>25400</xdr:rowOff>
    </xdr:to>
    <xdr:sp macro="" textlink="">
      <xdr:nvSpPr>
        <xdr:cNvPr id="598" name="フローチャート: 判断 597">
          <a:extLst>
            <a:ext uri="{FF2B5EF4-FFF2-40B4-BE49-F238E27FC236}">
              <a16:creationId xmlns:a16="http://schemas.microsoft.com/office/drawing/2014/main" id="{7E03868A-0AF3-4AB1-967C-17296A7CF985}"/>
            </a:ext>
          </a:extLst>
        </xdr:cNvPr>
        <xdr:cNvSpPr/>
      </xdr:nvSpPr>
      <xdr:spPr>
        <a:xfrm>
          <a:off x="1793748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24FE07B3-20BF-49D5-9704-3DCF62BDD456}"/>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117475</xdr:rowOff>
    </xdr:from>
    <xdr:to>
      <xdr:col>98</xdr:col>
      <xdr:colOff>38100</xdr:colOff>
      <xdr:row>61</xdr:row>
      <xdr:rowOff>47625</xdr:rowOff>
    </xdr:to>
    <xdr:sp macro="" textlink="">
      <xdr:nvSpPr>
        <xdr:cNvPr id="600" name="フローチャート: 判断 599">
          <a:extLst>
            <a:ext uri="{FF2B5EF4-FFF2-40B4-BE49-F238E27FC236}">
              <a16:creationId xmlns:a16="http://schemas.microsoft.com/office/drawing/2014/main" id="{FFB9671A-5122-4133-AAE1-DAB8278C0CB5}"/>
            </a:ext>
          </a:extLst>
        </xdr:cNvPr>
        <xdr:cNvSpPr/>
      </xdr:nvSpPr>
      <xdr:spPr>
        <a:xfrm>
          <a:off x="16388080" y="10175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1" name="テキスト ボックス 600">
          <a:extLst>
            <a:ext uri="{FF2B5EF4-FFF2-40B4-BE49-F238E27FC236}">
              <a16:creationId xmlns:a16="http://schemas.microsoft.com/office/drawing/2014/main" id="{CCCA0638-D9A0-4717-893C-86FF3641CE7B}"/>
            </a:ext>
          </a:extLst>
        </xdr:cNvPr>
        <xdr:cNvSpPr txBox="1"/>
      </xdr:nvSpPr>
      <xdr:spPr>
        <a:xfrm>
          <a:off x="193421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2" name="テキスト ボックス 601">
          <a:extLst>
            <a:ext uri="{FF2B5EF4-FFF2-40B4-BE49-F238E27FC236}">
              <a16:creationId xmlns:a16="http://schemas.microsoft.com/office/drawing/2014/main" id="{7CDDCBD9-7CD4-4006-BF8F-A9BA7EFE7F7A}"/>
            </a:ext>
          </a:extLst>
        </xdr:cNvPr>
        <xdr:cNvSpPr txBox="1"/>
      </xdr:nvSpPr>
      <xdr:spPr>
        <a:xfrm>
          <a:off x="1861058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3" name="テキスト ボックス 602">
          <a:extLst>
            <a:ext uri="{FF2B5EF4-FFF2-40B4-BE49-F238E27FC236}">
              <a16:creationId xmlns:a16="http://schemas.microsoft.com/office/drawing/2014/main" id="{46F2F468-4C27-49F9-9B4D-63C57E1C43E0}"/>
            </a:ext>
          </a:extLst>
        </xdr:cNvPr>
        <xdr:cNvSpPr txBox="1"/>
      </xdr:nvSpPr>
      <xdr:spPr>
        <a:xfrm>
          <a:off x="178206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4" name="テキスト ボックス 603">
          <a:extLst>
            <a:ext uri="{FF2B5EF4-FFF2-40B4-BE49-F238E27FC236}">
              <a16:creationId xmlns:a16="http://schemas.microsoft.com/office/drawing/2014/main" id="{700950DE-F455-4206-B19C-E988D63EBBCB}"/>
            </a:ext>
          </a:extLst>
        </xdr:cNvPr>
        <xdr:cNvSpPr txBox="1"/>
      </xdr:nvSpPr>
      <xdr:spPr>
        <a:xfrm>
          <a:off x="170459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5" name="テキスト ボックス 604">
          <a:extLst>
            <a:ext uri="{FF2B5EF4-FFF2-40B4-BE49-F238E27FC236}">
              <a16:creationId xmlns:a16="http://schemas.microsoft.com/office/drawing/2014/main" id="{4BA09F55-BD63-41CE-96A4-671FB09DD0C5}"/>
            </a:ext>
          </a:extLst>
        </xdr:cNvPr>
        <xdr:cNvSpPr txBox="1"/>
      </xdr:nvSpPr>
      <xdr:spPr>
        <a:xfrm>
          <a:off x="1626362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116840</xdr:rowOff>
    </xdr:from>
    <xdr:to>
      <xdr:col>116</xdr:col>
      <xdr:colOff>114300</xdr:colOff>
      <xdr:row>61</xdr:row>
      <xdr:rowOff>46990</xdr:rowOff>
    </xdr:to>
    <xdr:sp macro="" textlink="">
      <xdr:nvSpPr>
        <xdr:cNvPr id="606" name="楕円 605">
          <a:extLst>
            <a:ext uri="{FF2B5EF4-FFF2-40B4-BE49-F238E27FC236}">
              <a16:creationId xmlns:a16="http://schemas.microsoft.com/office/drawing/2014/main" id="{B6E4057C-4788-4072-8024-BA2A08CA4291}"/>
            </a:ext>
          </a:extLst>
        </xdr:cNvPr>
        <xdr:cNvSpPr/>
      </xdr:nvSpPr>
      <xdr:spPr>
        <a:xfrm>
          <a:off x="1945894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95250</xdr:rowOff>
    </xdr:from>
    <xdr:ext cx="469900" cy="259080"/>
    <xdr:sp macro="" textlink="">
      <xdr:nvSpPr>
        <xdr:cNvPr id="607" name="【学校施設】&#10;一人当たり面積該当値テキスト">
          <a:extLst>
            <a:ext uri="{FF2B5EF4-FFF2-40B4-BE49-F238E27FC236}">
              <a16:creationId xmlns:a16="http://schemas.microsoft.com/office/drawing/2014/main" id="{93844F7F-3B21-4B05-B5A6-6E89F2D6381F}"/>
            </a:ext>
          </a:extLst>
        </xdr:cNvPr>
        <xdr:cNvSpPr txBox="1"/>
      </xdr:nvSpPr>
      <xdr:spPr>
        <a:xfrm>
          <a:off x="19547840" y="1015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08" name="楕円 607">
          <a:extLst>
            <a:ext uri="{FF2B5EF4-FFF2-40B4-BE49-F238E27FC236}">
              <a16:creationId xmlns:a16="http://schemas.microsoft.com/office/drawing/2014/main" id="{0345A7E0-F7AA-4D2D-888F-E40380E600C8}"/>
            </a:ext>
          </a:extLst>
        </xdr:cNvPr>
        <xdr:cNvSpPr/>
      </xdr:nvSpPr>
      <xdr:spPr>
        <a:xfrm>
          <a:off x="1873504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167640</xdr:rowOff>
    </xdr:to>
    <xdr:cxnSp macro="">
      <xdr:nvCxnSpPr>
        <xdr:cNvPr id="609" name="直線コネクタ 608">
          <a:extLst>
            <a:ext uri="{FF2B5EF4-FFF2-40B4-BE49-F238E27FC236}">
              <a16:creationId xmlns:a16="http://schemas.microsoft.com/office/drawing/2014/main" id="{D47C333C-D47C-4C2A-A517-27BB33D19A49}"/>
            </a:ext>
          </a:extLst>
        </xdr:cNvPr>
        <xdr:cNvCxnSpPr/>
      </xdr:nvCxnSpPr>
      <xdr:spPr>
        <a:xfrm>
          <a:off x="18778220" y="10195560"/>
          <a:ext cx="7315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38735</xdr:rowOff>
    </xdr:to>
    <xdr:sp macro="" textlink="">
      <xdr:nvSpPr>
        <xdr:cNvPr id="610" name="楕円 609">
          <a:extLst>
            <a:ext uri="{FF2B5EF4-FFF2-40B4-BE49-F238E27FC236}">
              <a16:creationId xmlns:a16="http://schemas.microsoft.com/office/drawing/2014/main" id="{567640E4-1252-460E-9605-48AF8D558CEB}"/>
            </a:ext>
          </a:extLst>
        </xdr:cNvPr>
        <xdr:cNvSpPr/>
      </xdr:nvSpPr>
      <xdr:spPr>
        <a:xfrm>
          <a:off x="17937480" y="10167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159385</xdr:rowOff>
    </xdr:to>
    <xdr:cxnSp macro="">
      <xdr:nvCxnSpPr>
        <xdr:cNvPr id="611" name="直線コネクタ 610">
          <a:extLst>
            <a:ext uri="{FF2B5EF4-FFF2-40B4-BE49-F238E27FC236}">
              <a16:creationId xmlns:a16="http://schemas.microsoft.com/office/drawing/2014/main" id="{2D506D53-FB92-41BA-AED3-6E7A2EBD3DB0}"/>
            </a:ext>
          </a:extLst>
        </xdr:cNvPr>
        <xdr:cNvCxnSpPr/>
      </xdr:nvCxnSpPr>
      <xdr:spPr>
        <a:xfrm flipV="1">
          <a:off x="17988280" y="10195560"/>
          <a:ext cx="78994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94615</xdr:rowOff>
    </xdr:from>
    <xdr:to>
      <xdr:col>102</xdr:col>
      <xdr:colOff>165100</xdr:colOff>
      <xdr:row>61</xdr:row>
      <xdr:rowOff>24765</xdr:rowOff>
    </xdr:to>
    <xdr:sp macro="" textlink="">
      <xdr:nvSpPr>
        <xdr:cNvPr id="612" name="楕円 611">
          <a:extLst>
            <a:ext uri="{FF2B5EF4-FFF2-40B4-BE49-F238E27FC236}">
              <a16:creationId xmlns:a16="http://schemas.microsoft.com/office/drawing/2014/main" id="{68935E07-10B2-4437-8EF6-8F269FD7476F}"/>
            </a:ext>
          </a:extLst>
        </xdr:cNvPr>
        <xdr:cNvSpPr/>
      </xdr:nvSpPr>
      <xdr:spPr>
        <a:xfrm>
          <a:off x="17162780" y="10153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145415</xdr:rowOff>
    </xdr:from>
    <xdr:to>
      <xdr:col>107</xdr:col>
      <xdr:colOff>50800</xdr:colOff>
      <xdr:row>60</xdr:row>
      <xdr:rowOff>159385</xdr:rowOff>
    </xdr:to>
    <xdr:cxnSp macro="">
      <xdr:nvCxnSpPr>
        <xdr:cNvPr id="613" name="直線コネクタ 612">
          <a:extLst>
            <a:ext uri="{FF2B5EF4-FFF2-40B4-BE49-F238E27FC236}">
              <a16:creationId xmlns:a16="http://schemas.microsoft.com/office/drawing/2014/main" id="{DDC3D026-23F2-400F-B63B-24B89761DC3F}"/>
            </a:ext>
          </a:extLst>
        </xdr:cNvPr>
        <xdr:cNvCxnSpPr/>
      </xdr:nvCxnSpPr>
      <xdr:spPr>
        <a:xfrm>
          <a:off x="17213580" y="10203815"/>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102235</xdr:rowOff>
    </xdr:from>
    <xdr:to>
      <xdr:col>98</xdr:col>
      <xdr:colOff>38100</xdr:colOff>
      <xdr:row>60</xdr:row>
      <xdr:rowOff>32385</xdr:rowOff>
    </xdr:to>
    <xdr:sp macro="" textlink="">
      <xdr:nvSpPr>
        <xdr:cNvPr id="614" name="楕円 613">
          <a:extLst>
            <a:ext uri="{FF2B5EF4-FFF2-40B4-BE49-F238E27FC236}">
              <a16:creationId xmlns:a16="http://schemas.microsoft.com/office/drawing/2014/main" id="{51A58F6E-F3F6-4E90-AC1D-6DF07EBC76EC}"/>
            </a:ext>
          </a:extLst>
        </xdr:cNvPr>
        <xdr:cNvSpPr/>
      </xdr:nvSpPr>
      <xdr:spPr>
        <a:xfrm>
          <a:off x="16388080" y="9992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153035</xdr:rowOff>
    </xdr:from>
    <xdr:to>
      <xdr:col>102</xdr:col>
      <xdr:colOff>114300</xdr:colOff>
      <xdr:row>60</xdr:row>
      <xdr:rowOff>145415</xdr:rowOff>
    </xdr:to>
    <xdr:cxnSp macro="">
      <xdr:nvCxnSpPr>
        <xdr:cNvPr id="615" name="直線コネクタ 614">
          <a:extLst>
            <a:ext uri="{FF2B5EF4-FFF2-40B4-BE49-F238E27FC236}">
              <a16:creationId xmlns:a16="http://schemas.microsoft.com/office/drawing/2014/main" id="{BDA6A7B6-EA31-40B0-9E23-4FF707F582A6}"/>
            </a:ext>
          </a:extLst>
        </xdr:cNvPr>
        <xdr:cNvCxnSpPr/>
      </xdr:nvCxnSpPr>
      <xdr:spPr>
        <a:xfrm>
          <a:off x="16431260" y="10043795"/>
          <a:ext cx="7823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90805</xdr:rowOff>
    </xdr:from>
    <xdr:ext cx="469900" cy="258445"/>
    <xdr:sp macro="" textlink="">
      <xdr:nvSpPr>
        <xdr:cNvPr id="616" name="n_1aveValue【学校施設】&#10;一人当たり面積">
          <a:extLst>
            <a:ext uri="{FF2B5EF4-FFF2-40B4-BE49-F238E27FC236}">
              <a16:creationId xmlns:a16="http://schemas.microsoft.com/office/drawing/2014/main" id="{D85BB8C1-A9E4-4127-9073-05FDFF315B02}"/>
            </a:ext>
          </a:extLst>
        </xdr:cNvPr>
        <xdr:cNvSpPr txBox="1"/>
      </xdr:nvSpPr>
      <xdr:spPr>
        <a:xfrm>
          <a:off x="18561050" y="9813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41910</xdr:rowOff>
    </xdr:from>
    <xdr:ext cx="466725" cy="255905"/>
    <xdr:sp macro="" textlink="">
      <xdr:nvSpPr>
        <xdr:cNvPr id="617" name="n_2aveValue【学校施設】&#10;一人当たり面積">
          <a:extLst>
            <a:ext uri="{FF2B5EF4-FFF2-40B4-BE49-F238E27FC236}">
              <a16:creationId xmlns:a16="http://schemas.microsoft.com/office/drawing/2014/main" id="{56010524-DE57-40F5-BA76-F4452CCF0A27}"/>
            </a:ext>
          </a:extLst>
        </xdr:cNvPr>
        <xdr:cNvSpPr txBox="1"/>
      </xdr:nvSpPr>
      <xdr:spPr>
        <a:xfrm>
          <a:off x="17776190" y="99326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22860</xdr:rowOff>
    </xdr:from>
    <xdr:ext cx="466725" cy="259080"/>
    <xdr:sp macro="" textlink="">
      <xdr:nvSpPr>
        <xdr:cNvPr id="618" name="n_3aveValue【学校施設】&#10;一人当たり面積">
          <a:extLst>
            <a:ext uri="{FF2B5EF4-FFF2-40B4-BE49-F238E27FC236}">
              <a16:creationId xmlns:a16="http://schemas.microsoft.com/office/drawing/2014/main" id="{B7E57E39-F4AB-4603-A8CB-B91CADACDBA9}"/>
            </a:ext>
          </a:extLst>
        </xdr:cNvPr>
        <xdr:cNvSpPr txBox="1"/>
      </xdr:nvSpPr>
      <xdr:spPr>
        <a:xfrm>
          <a:off x="17001490" y="10248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38735</xdr:rowOff>
    </xdr:from>
    <xdr:ext cx="466725" cy="259080"/>
    <xdr:sp macro="" textlink="">
      <xdr:nvSpPr>
        <xdr:cNvPr id="619" name="n_4aveValue【学校施設】&#10;一人当たり面積">
          <a:extLst>
            <a:ext uri="{FF2B5EF4-FFF2-40B4-BE49-F238E27FC236}">
              <a16:creationId xmlns:a16="http://schemas.microsoft.com/office/drawing/2014/main" id="{5A076BAF-6083-4DA6-B6C5-450F691FEC21}"/>
            </a:ext>
          </a:extLst>
        </xdr:cNvPr>
        <xdr:cNvSpPr txBox="1"/>
      </xdr:nvSpPr>
      <xdr:spPr>
        <a:xfrm>
          <a:off x="16226790" y="1026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7620</xdr:rowOff>
    </xdr:from>
    <xdr:ext cx="469900" cy="255905"/>
    <xdr:sp macro="" textlink="">
      <xdr:nvSpPr>
        <xdr:cNvPr id="620" name="n_1mainValue【学校施設】&#10;一人当たり面積">
          <a:extLst>
            <a:ext uri="{FF2B5EF4-FFF2-40B4-BE49-F238E27FC236}">
              <a16:creationId xmlns:a16="http://schemas.microsoft.com/office/drawing/2014/main" id="{934CD0C8-AE60-4C66-8770-E67534123E4A}"/>
            </a:ext>
          </a:extLst>
        </xdr:cNvPr>
        <xdr:cNvSpPr txBox="1"/>
      </xdr:nvSpPr>
      <xdr:spPr>
        <a:xfrm>
          <a:off x="18561050" y="102336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29845</xdr:rowOff>
    </xdr:from>
    <xdr:ext cx="466725" cy="255905"/>
    <xdr:sp macro="" textlink="">
      <xdr:nvSpPr>
        <xdr:cNvPr id="621" name="n_2mainValue【学校施設】&#10;一人当たり面積">
          <a:extLst>
            <a:ext uri="{FF2B5EF4-FFF2-40B4-BE49-F238E27FC236}">
              <a16:creationId xmlns:a16="http://schemas.microsoft.com/office/drawing/2014/main" id="{DC2DF4F8-5D3E-4AC2-8EF5-FCE4A2FE5019}"/>
            </a:ext>
          </a:extLst>
        </xdr:cNvPr>
        <xdr:cNvSpPr txBox="1"/>
      </xdr:nvSpPr>
      <xdr:spPr>
        <a:xfrm>
          <a:off x="17776190" y="102558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41275</xdr:rowOff>
    </xdr:from>
    <xdr:ext cx="466725" cy="255905"/>
    <xdr:sp macro="" textlink="">
      <xdr:nvSpPr>
        <xdr:cNvPr id="622" name="n_3mainValue【学校施設】&#10;一人当たり面積">
          <a:extLst>
            <a:ext uri="{FF2B5EF4-FFF2-40B4-BE49-F238E27FC236}">
              <a16:creationId xmlns:a16="http://schemas.microsoft.com/office/drawing/2014/main" id="{3DD0BFE0-3551-428A-B8C8-F6EF0A69FF99}"/>
            </a:ext>
          </a:extLst>
        </xdr:cNvPr>
        <xdr:cNvSpPr txBox="1"/>
      </xdr:nvSpPr>
      <xdr:spPr>
        <a:xfrm>
          <a:off x="17001490" y="99320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48895</xdr:rowOff>
    </xdr:from>
    <xdr:ext cx="466725" cy="259080"/>
    <xdr:sp macro="" textlink="">
      <xdr:nvSpPr>
        <xdr:cNvPr id="623" name="n_4mainValue【学校施設】&#10;一人当たり面積">
          <a:extLst>
            <a:ext uri="{FF2B5EF4-FFF2-40B4-BE49-F238E27FC236}">
              <a16:creationId xmlns:a16="http://schemas.microsoft.com/office/drawing/2014/main" id="{8609C974-766E-463A-80E8-29033B1DA721}"/>
            </a:ext>
          </a:extLst>
        </xdr:cNvPr>
        <xdr:cNvSpPr txBox="1"/>
      </xdr:nvSpPr>
      <xdr:spPr>
        <a:xfrm>
          <a:off x="16226790" y="9772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BADB6B8-60B8-4B75-B6F4-6A38D956CF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127664C-4534-43F4-9FA0-F0F6DA469EBF}"/>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9665FFB-1173-46BA-85BB-0EECF9238E06}"/>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8211E55-9094-4785-BDF5-6920173EE6D4}"/>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C53091B-286C-44B3-9A47-51989C8CE45A}"/>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212C26D-D04E-404D-8B52-60E806B15F9C}"/>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D8D20B0-644C-4EB2-8D37-4E0C5B5F3FF7}"/>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3ABC543-48D9-4C92-8278-0575C8E4D33D}"/>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2" name="テキスト ボックス 631">
          <a:extLst>
            <a:ext uri="{FF2B5EF4-FFF2-40B4-BE49-F238E27FC236}">
              <a16:creationId xmlns:a16="http://schemas.microsoft.com/office/drawing/2014/main" id="{38CBD74B-77E9-44D9-9F67-1E9693A64751}"/>
            </a:ext>
          </a:extLst>
        </xdr:cNvPr>
        <xdr:cNvSpPr txBox="1"/>
      </xdr:nvSpPr>
      <xdr:spPr>
        <a:xfrm>
          <a:off x="10922000" y="1248156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00142AD-18A0-4B8D-B4FF-E92D30197E52}"/>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4" name="テキスト ボックス 633">
          <a:extLst>
            <a:ext uri="{FF2B5EF4-FFF2-40B4-BE49-F238E27FC236}">
              <a16:creationId xmlns:a16="http://schemas.microsoft.com/office/drawing/2014/main" id="{5CC45068-7200-4B0F-A4E0-CF60D9708388}"/>
            </a:ext>
          </a:extLst>
        </xdr:cNvPr>
        <xdr:cNvSpPr txBox="1"/>
      </xdr:nvSpPr>
      <xdr:spPr>
        <a:xfrm>
          <a:off x="10561320" y="14762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5" name="直線コネクタ 634">
          <a:extLst>
            <a:ext uri="{FF2B5EF4-FFF2-40B4-BE49-F238E27FC236}">
              <a16:creationId xmlns:a16="http://schemas.microsoft.com/office/drawing/2014/main" id="{04E1BF76-F844-4858-91BB-628E41F3DA4E}"/>
            </a:ext>
          </a:extLst>
        </xdr:cNvPr>
        <xdr:cNvCxnSpPr/>
      </xdr:nvCxnSpPr>
      <xdr:spPr>
        <a:xfrm>
          <a:off x="10960100" y="145859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636" name="テキスト ボックス 635">
          <a:extLst>
            <a:ext uri="{FF2B5EF4-FFF2-40B4-BE49-F238E27FC236}">
              <a16:creationId xmlns:a16="http://schemas.microsoft.com/office/drawing/2014/main" id="{65B0B2B9-8193-4AFA-B561-10B2BA7B8988}"/>
            </a:ext>
          </a:extLst>
        </xdr:cNvPr>
        <xdr:cNvSpPr txBox="1"/>
      </xdr:nvSpPr>
      <xdr:spPr>
        <a:xfrm>
          <a:off x="10561320" y="14443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7" name="直線コネクタ 636">
          <a:extLst>
            <a:ext uri="{FF2B5EF4-FFF2-40B4-BE49-F238E27FC236}">
              <a16:creationId xmlns:a16="http://schemas.microsoft.com/office/drawing/2014/main" id="{DCC4E690-F6E2-4280-B083-F0633833FFAE}"/>
            </a:ext>
          </a:extLst>
        </xdr:cNvPr>
        <xdr:cNvCxnSpPr/>
      </xdr:nvCxnSpPr>
      <xdr:spPr>
        <a:xfrm>
          <a:off x="10960100" y="14262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38" name="テキスト ボックス 637">
          <a:extLst>
            <a:ext uri="{FF2B5EF4-FFF2-40B4-BE49-F238E27FC236}">
              <a16:creationId xmlns:a16="http://schemas.microsoft.com/office/drawing/2014/main" id="{7565BB05-3668-40E7-9E98-FD1C39F40BB2}"/>
            </a:ext>
          </a:extLst>
        </xdr:cNvPr>
        <xdr:cNvSpPr txBox="1"/>
      </xdr:nvSpPr>
      <xdr:spPr>
        <a:xfrm>
          <a:off x="10602595" y="14124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9" name="直線コネクタ 638">
          <a:extLst>
            <a:ext uri="{FF2B5EF4-FFF2-40B4-BE49-F238E27FC236}">
              <a16:creationId xmlns:a16="http://schemas.microsoft.com/office/drawing/2014/main" id="{63D61DE4-6D39-44CF-8DE2-95DA42D6FE96}"/>
            </a:ext>
          </a:extLst>
        </xdr:cNvPr>
        <xdr:cNvCxnSpPr/>
      </xdr:nvCxnSpPr>
      <xdr:spPr>
        <a:xfrm>
          <a:off x="10960100" y="139439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0" name="テキスト ボックス 639">
          <a:extLst>
            <a:ext uri="{FF2B5EF4-FFF2-40B4-BE49-F238E27FC236}">
              <a16:creationId xmlns:a16="http://schemas.microsoft.com/office/drawing/2014/main" id="{1F688CA4-37E0-47FC-9DE0-425F791AB656}"/>
            </a:ext>
          </a:extLst>
        </xdr:cNvPr>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1" name="直線コネクタ 640">
          <a:extLst>
            <a:ext uri="{FF2B5EF4-FFF2-40B4-BE49-F238E27FC236}">
              <a16:creationId xmlns:a16="http://schemas.microsoft.com/office/drawing/2014/main" id="{49E022D3-19F2-49AA-B4DE-EC7496622E0E}"/>
            </a:ext>
          </a:extLst>
        </xdr:cNvPr>
        <xdr:cNvCxnSpPr/>
      </xdr:nvCxnSpPr>
      <xdr:spPr>
        <a:xfrm>
          <a:off x="10960100" y="13625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42" name="テキスト ボックス 641">
          <a:extLst>
            <a:ext uri="{FF2B5EF4-FFF2-40B4-BE49-F238E27FC236}">
              <a16:creationId xmlns:a16="http://schemas.microsoft.com/office/drawing/2014/main" id="{39F92CFA-FA3C-46CE-B2C1-9438C55CE1D3}"/>
            </a:ext>
          </a:extLst>
        </xdr:cNvPr>
        <xdr:cNvSpPr txBox="1"/>
      </xdr:nvSpPr>
      <xdr:spPr>
        <a:xfrm>
          <a:off x="10602595" y="134867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3" name="直線コネクタ 642">
          <a:extLst>
            <a:ext uri="{FF2B5EF4-FFF2-40B4-BE49-F238E27FC236}">
              <a16:creationId xmlns:a16="http://schemas.microsoft.com/office/drawing/2014/main" id="{0268D88F-2CD4-405C-B507-4303002C06B0}"/>
            </a:ext>
          </a:extLst>
        </xdr:cNvPr>
        <xdr:cNvCxnSpPr/>
      </xdr:nvCxnSpPr>
      <xdr:spPr>
        <a:xfrm>
          <a:off x="10960100" y="133070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4" name="テキスト ボックス 643">
          <a:extLst>
            <a:ext uri="{FF2B5EF4-FFF2-40B4-BE49-F238E27FC236}">
              <a16:creationId xmlns:a16="http://schemas.microsoft.com/office/drawing/2014/main" id="{110E90A4-4066-4904-92BC-075C117217AE}"/>
            </a:ext>
          </a:extLst>
        </xdr:cNvPr>
        <xdr:cNvSpPr txBox="1"/>
      </xdr:nvSpPr>
      <xdr:spPr>
        <a:xfrm>
          <a:off x="1060259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5" name="直線コネクタ 644">
          <a:extLst>
            <a:ext uri="{FF2B5EF4-FFF2-40B4-BE49-F238E27FC236}">
              <a16:creationId xmlns:a16="http://schemas.microsoft.com/office/drawing/2014/main" id="{DCEA7E0E-9607-4759-91E0-CCA637EA8948}"/>
            </a:ext>
          </a:extLst>
        </xdr:cNvPr>
        <xdr:cNvCxnSpPr/>
      </xdr:nvCxnSpPr>
      <xdr:spPr>
        <a:xfrm>
          <a:off x="10960100" y="129870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915" cy="259080"/>
    <xdr:sp macro="" textlink="">
      <xdr:nvSpPr>
        <xdr:cNvPr id="646" name="テキスト ボックス 645">
          <a:extLst>
            <a:ext uri="{FF2B5EF4-FFF2-40B4-BE49-F238E27FC236}">
              <a16:creationId xmlns:a16="http://schemas.microsoft.com/office/drawing/2014/main" id="{CA62547D-7139-45D3-8365-942D84510254}"/>
            </a:ext>
          </a:extLst>
        </xdr:cNvPr>
        <xdr:cNvSpPr txBox="1"/>
      </xdr:nvSpPr>
      <xdr:spPr>
        <a:xfrm>
          <a:off x="10666730" y="1284859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A4F67B3-F781-410C-9C8D-C8C04FA05A80}"/>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ADA8F25D-94B5-4D9C-9E66-952DE6E43110}"/>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114935</xdr:rowOff>
    </xdr:from>
    <xdr:to>
      <xdr:col>85</xdr:col>
      <xdr:colOff>126365</xdr:colOff>
      <xdr:row>86</xdr:row>
      <xdr:rowOff>168910</xdr:rowOff>
    </xdr:to>
    <xdr:cxnSp macro="">
      <xdr:nvCxnSpPr>
        <xdr:cNvPr id="649" name="直線コネクタ 648">
          <a:extLst>
            <a:ext uri="{FF2B5EF4-FFF2-40B4-BE49-F238E27FC236}">
              <a16:creationId xmlns:a16="http://schemas.microsoft.com/office/drawing/2014/main" id="{A3B0B2EB-1BDA-416D-90A9-0183AF29FB9C}"/>
            </a:ext>
          </a:extLst>
        </xdr:cNvPr>
        <xdr:cNvCxnSpPr/>
      </xdr:nvCxnSpPr>
      <xdr:spPr>
        <a:xfrm flipV="1">
          <a:off x="14375765" y="1302321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0" name="【児童館】&#10;有形固定資産減価償却率最小値テキスト">
          <a:extLst>
            <a:ext uri="{FF2B5EF4-FFF2-40B4-BE49-F238E27FC236}">
              <a16:creationId xmlns:a16="http://schemas.microsoft.com/office/drawing/2014/main" id="{CC97C1F7-B8A0-4419-9BB1-ABB2A6F4B7A8}"/>
            </a:ext>
          </a:extLst>
        </xdr:cNvPr>
        <xdr:cNvSpPr txBox="1"/>
      </xdr:nvSpPr>
      <xdr:spPr>
        <a:xfrm>
          <a:off x="144145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1" name="直線コネクタ 650">
          <a:extLst>
            <a:ext uri="{FF2B5EF4-FFF2-40B4-BE49-F238E27FC236}">
              <a16:creationId xmlns:a16="http://schemas.microsoft.com/office/drawing/2014/main" id="{79127325-BD9B-44DB-951B-9DFDE7B81200}"/>
            </a:ext>
          </a:extLst>
        </xdr:cNvPr>
        <xdr:cNvCxnSpPr/>
      </xdr:nvCxnSpPr>
      <xdr:spPr>
        <a:xfrm>
          <a:off x="14287500" y="1458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61595</xdr:rowOff>
    </xdr:from>
    <xdr:ext cx="340360" cy="259080"/>
    <xdr:sp macro="" textlink="">
      <xdr:nvSpPr>
        <xdr:cNvPr id="652" name="【児童館】&#10;有形固定資産減価償却率最大値テキスト">
          <a:extLst>
            <a:ext uri="{FF2B5EF4-FFF2-40B4-BE49-F238E27FC236}">
              <a16:creationId xmlns:a16="http://schemas.microsoft.com/office/drawing/2014/main" id="{6B5388E6-602E-4E9E-92A5-0C485AA1CB25}"/>
            </a:ext>
          </a:extLst>
        </xdr:cNvPr>
        <xdr:cNvSpPr txBox="1"/>
      </xdr:nvSpPr>
      <xdr:spPr>
        <a:xfrm>
          <a:off x="14414500" y="128022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114935</xdr:rowOff>
    </xdr:from>
    <xdr:to>
      <xdr:col>86</xdr:col>
      <xdr:colOff>25400</xdr:colOff>
      <xdr:row>77</xdr:row>
      <xdr:rowOff>114935</xdr:rowOff>
    </xdr:to>
    <xdr:cxnSp macro="">
      <xdr:nvCxnSpPr>
        <xdr:cNvPr id="653" name="直線コネクタ 652">
          <a:extLst>
            <a:ext uri="{FF2B5EF4-FFF2-40B4-BE49-F238E27FC236}">
              <a16:creationId xmlns:a16="http://schemas.microsoft.com/office/drawing/2014/main" id="{CB6B40CB-312B-47AB-AEE8-613B9F0D7A86}"/>
            </a:ext>
          </a:extLst>
        </xdr:cNvPr>
        <xdr:cNvCxnSpPr/>
      </xdr:nvCxnSpPr>
      <xdr:spPr>
        <a:xfrm>
          <a:off x="14287500" y="13023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5080</xdr:rowOff>
    </xdr:from>
    <xdr:ext cx="405130" cy="259080"/>
    <xdr:sp macro="" textlink="">
      <xdr:nvSpPr>
        <xdr:cNvPr id="654" name="【児童館】&#10;有形固定資産減価償却率平均値テキスト">
          <a:extLst>
            <a:ext uri="{FF2B5EF4-FFF2-40B4-BE49-F238E27FC236}">
              <a16:creationId xmlns:a16="http://schemas.microsoft.com/office/drawing/2014/main" id="{4386A849-8EA3-485D-B5C3-A6C6F2E6F320}"/>
            </a:ext>
          </a:extLst>
        </xdr:cNvPr>
        <xdr:cNvSpPr txBox="1"/>
      </xdr:nvSpPr>
      <xdr:spPr>
        <a:xfrm>
          <a:off x="14414500" y="13751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655" name="フローチャート: 判断 654">
          <a:extLst>
            <a:ext uri="{FF2B5EF4-FFF2-40B4-BE49-F238E27FC236}">
              <a16:creationId xmlns:a16="http://schemas.microsoft.com/office/drawing/2014/main" id="{F1C1E98B-5869-4E42-800E-9274D9BEAD7E}"/>
            </a:ext>
          </a:extLst>
        </xdr:cNvPr>
        <xdr:cNvSpPr/>
      </xdr:nvSpPr>
      <xdr:spPr>
        <a:xfrm>
          <a:off x="14325600" y="139001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107950</xdr:rowOff>
    </xdr:from>
    <xdr:to>
      <xdr:col>81</xdr:col>
      <xdr:colOff>101600</xdr:colOff>
      <xdr:row>83</xdr:row>
      <xdr:rowOff>38100</xdr:rowOff>
    </xdr:to>
    <xdr:sp macro="" textlink="">
      <xdr:nvSpPr>
        <xdr:cNvPr id="656" name="フローチャート: 判断 655">
          <a:extLst>
            <a:ext uri="{FF2B5EF4-FFF2-40B4-BE49-F238E27FC236}">
              <a16:creationId xmlns:a16="http://schemas.microsoft.com/office/drawing/2014/main" id="{51E7F829-A44B-485D-9A64-75BA59015AE2}"/>
            </a:ext>
          </a:extLst>
        </xdr:cNvPr>
        <xdr:cNvSpPr/>
      </xdr:nvSpPr>
      <xdr:spPr>
        <a:xfrm>
          <a:off x="13578840" y="1385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57" name="フローチャート: 判断 656">
          <a:extLst>
            <a:ext uri="{FF2B5EF4-FFF2-40B4-BE49-F238E27FC236}">
              <a16:creationId xmlns:a16="http://schemas.microsoft.com/office/drawing/2014/main" id="{9BCAC8D0-D282-41E7-8134-E4DB0253D901}"/>
            </a:ext>
          </a:extLst>
        </xdr:cNvPr>
        <xdr:cNvSpPr/>
      </xdr:nvSpPr>
      <xdr:spPr>
        <a:xfrm>
          <a:off x="1280414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75565</xdr:rowOff>
    </xdr:from>
    <xdr:to>
      <xdr:col>72</xdr:col>
      <xdr:colOff>38100</xdr:colOff>
      <xdr:row>83</xdr:row>
      <xdr:rowOff>6350</xdr:rowOff>
    </xdr:to>
    <xdr:sp macro="" textlink="">
      <xdr:nvSpPr>
        <xdr:cNvPr id="658" name="フローチャート: 判断 657">
          <a:extLst>
            <a:ext uri="{FF2B5EF4-FFF2-40B4-BE49-F238E27FC236}">
              <a16:creationId xmlns:a16="http://schemas.microsoft.com/office/drawing/2014/main" id="{6565765D-DA1E-4EC6-8BA8-E436AD1B7588}"/>
            </a:ext>
          </a:extLst>
        </xdr:cNvPr>
        <xdr:cNvSpPr/>
      </xdr:nvSpPr>
      <xdr:spPr>
        <a:xfrm>
          <a:off x="12029440" y="1382204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208351AD-742C-4007-93F2-C4DFD95F82E2}"/>
            </a:ext>
          </a:extLst>
        </xdr:cNvPr>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DBB1F8AA-A24A-4F53-BF86-1D802F9FC82E}"/>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BAE35B66-D24D-4074-A644-3ED52EFC6C35}"/>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4B50E78-EF82-4E4B-AECB-892CD35FEC06}"/>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68DA8309-6AFF-4ED2-A420-F0F0C51512BD}"/>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84AB626C-968C-4F45-81BE-5C2E762252CB}"/>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60960</xdr:rowOff>
    </xdr:from>
    <xdr:to>
      <xdr:col>85</xdr:col>
      <xdr:colOff>177800</xdr:colOff>
      <xdr:row>84</xdr:row>
      <xdr:rowOff>162560</xdr:rowOff>
    </xdr:to>
    <xdr:sp macro="" textlink="">
      <xdr:nvSpPr>
        <xdr:cNvPr id="665" name="楕円 664">
          <a:extLst>
            <a:ext uri="{FF2B5EF4-FFF2-40B4-BE49-F238E27FC236}">
              <a16:creationId xmlns:a16="http://schemas.microsoft.com/office/drawing/2014/main" id="{8E7D1883-F5BC-47B6-8EE0-847504B57FA5}"/>
            </a:ext>
          </a:extLst>
        </xdr:cNvPr>
        <xdr:cNvSpPr/>
      </xdr:nvSpPr>
      <xdr:spPr>
        <a:xfrm>
          <a:off x="14325600" y="14142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39370</xdr:rowOff>
    </xdr:from>
    <xdr:ext cx="405130" cy="259080"/>
    <xdr:sp macro="" textlink="">
      <xdr:nvSpPr>
        <xdr:cNvPr id="666" name="【児童館】&#10;有形固定資産減価償却率該当値テキスト">
          <a:extLst>
            <a:ext uri="{FF2B5EF4-FFF2-40B4-BE49-F238E27FC236}">
              <a16:creationId xmlns:a16="http://schemas.microsoft.com/office/drawing/2014/main" id="{8C8A22AE-7201-4E58-B25E-5D9DEEAD15D1}"/>
            </a:ext>
          </a:extLst>
        </xdr:cNvPr>
        <xdr:cNvSpPr txBox="1"/>
      </xdr:nvSpPr>
      <xdr:spPr>
        <a:xfrm>
          <a:off x="14414500" y="1412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27940</xdr:rowOff>
    </xdr:from>
    <xdr:to>
      <xdr:col>81</xdr:col>
      <xdr:colOff>101600</xdr:colOff>
      <xdr:row>84</xdr:row>
      <xdr:rowOff>129540</xdr:rowOff>
    </xdr:to>
    <xdr:sp macro="" textlink="">
      <xdr:nvSpPr>
        <xdr:cNvPr id="667" name="楕円 666">
          <a:extLst>
            <a:ext uri="{FF2B5EF4-FFF2-40B4-BE49-F238E27FC236}">
              <a16:creationId xmlns:a16="http://schemas.microsoft.com/office/drawing/2014/main" id="{7837E505-89E2-4F37-8434-C20A5A74E3EA}"/>
            </a:ext>
          </a:extLst>
        </xdr:cNvPr>
        <xdr:cNvSpPr/>
      </xdr:nvSpPr>
      <xdr:spPr>
        <a:xfrm>
          <a:off x="1357884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78740</xdr:rowOff>
    </xdr:from>
    <xdr:to>
      <xdr:col>85</xdr:col>
      <xdr:colOff>127000</xdr:colOff>
      <xdr:row>84</xdr:row>
      <xdr:rowOff>111760</xdr:rowOff>
    </xdr:to>
    <xdr:cxnSp macro="">
      <xdr:nvCxnSpPr>
        <xdr:cNvPr id="668" name="直線コネクタ 667">
          <a:extLst>
            <a:ext uri="{FF2B5EF4-FFF2-40B4-BE49-F238E27FC236}">
              <a16:creationId xmlns:a16="http://schemas.microsoft.com/office/drawing/2014/main" id="{DAD0CB9B-FCC9-43CB-9F04-FB10C02053F3}"/>
            </a:ext>
          </a:extLst>
        </xdr:cNvPr>
        <xdr:cNvCxnSpPr/>
      </xdr:nvCxnSpPr>
      <xdr:spPr>
        <a:xfrm>
          <a:off x="13629640" y="14160500"/>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13335</xdr:rowOff>
    </xdr:from>
    <xdr:to>
      <xdr:col>76</xdr:col>
      <xdr:colOff>165100</xdr:colOff>
      <xdr:row>84</xdr:row>
      <xdr:rowOff>114935</xdr:rowOff>
    </xdr:to>
    <xdr:sp macro="" textlink="">
      <xdr:nvSpPr>
        <xdr:cNvPr id="669" name="楕円 668">
          <a:extLst>
            <a:ext uri="{FF2B5EF4-FFF2-40B4-BE49-F238E27FC236}">
              <a16:creationId xmlns:a16="http://schemas.microsoft.com/office/drawing/2014/main" id="{87B59A06-9814-4006-9033-789AF9BEE0AC}"/>
            </a:ext>
          </a:extLst>
        </xdr:cNvPr>
        <xdr:cNvSpPr/>
      </xdr:nvSpPr>
      <xdr:spPr>
        <a:xfrm>
          <a:off x="1280414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64135</xdr:rowOff>
    </xdr:from>
    <xdr:to>
      <xdr:col>81</xdr:col>
      <xdr:colOff>50800</xdr:colOff>
      <xdr:row>84</xdr:row>
      <xdr:rowOff>78740</xdr:rowOff>
    </xdr:to>
    <xdr:cxnSp macro="">
      <xdr:nvCxnSpPr>
        <xdr:cNvPr id="670" name="直線コネクタ 669">
          <a:extLst>
            <a:ext uri="{FF2B5EF4-FFF2-40B4-BE49-F238E27FC236}">
              <a16:creationId xmlns:a16="http://schemas.microsoft.com/office/drawing/2014/main" id="{9CE40B8B-81EE-451E-B7F0-C63DD341D9A2}"/>
            </a:ext>
          </a:extLst>
        </xdr:cNvPr>
        <xdr:cNvCxnSpPr/>
      </xdr:nvCxnSpPr>
      <xdr:spPr>
        <a:xfrm>
          <a:off x="12854940" y="14145895"/>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152400</xdr:rowOff>
    </xdr:from>
    <xdr:to>
      <xdr:col>72</xdr:col>
      <xdr:colOff>38100</xdr:colOff>
      <xdr:row>84</xdr:row>
      <xdr:rowOff>82550</xdr:rowOff>
    </xdr:to>
    <xdr:sp macro="" textlink="">
      <xdr:nvSpPr>
        <xdr:cNvPr id="671" name="楕円 670">
          <a:extLst>
            <a:ext uri="{FF2B5EF4-FFF2-40B4-BE49-F238E27FC236}">
              <a16:creationId xmlns:a16="http://schemas.microsoft.com/office/drawing/2014/main" id="{DBE4AD81-D30C-4232-BD38-44436A5FE35F}"/>
            </a:ext>
          </a:extLst>
        </xdr:cNvPr>
        <xdr:cNvSpPr/>
      </xdr:nvSpPr>
      <xdr:spPr>
        <a:xfrm>
          <a:off x="12029440" y="1406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31750</xdr:rowOff>
    </xdr:from>
    <xdr:to>
      <xdr:col>76</xdr:col>
      <xdr:colOff>114300</xdr:colOff>
      <xdr:row>84</xdr:row>
      <xdr:rowOff>64135</xdr:rowOff>
    </xdr:to>
    <xdr:cxnSp macro="">
      <xdr:nvCxnSpPr>
        <xdr:cNvPr id="672" name="直線コネクタ 671">
          <a:extLst>
            <a:ext uri="{FF2B5EF4-FFF2-40B4-BE49-F238E27FC236}">
              <a16:creationId xmlns:a16="http://schemas.microsoft.com/office/drawing/2014/main" id="{3C45914C-2275-4407-BFFF-5C2CF9D0F5AE}"/>
            </a:ext>
          </a:extLst>
        </xdr:cNvPr>
        <xdr:cNvCxnSpPr/>
      </xdr:nvCxnSpPr>
      <xdr:spPr>
        <a:xfrm>
          <a:off x="12072620" y="1411351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121285</xdr:rowOff>
    </xdr:from>
    <xdr:to>
      <xdr:col>67</xdr:col>
      <xdr:colOff>101600</xdr:colOff>
      <xdr:row>84</xdr:row>
      <xdr:rowOff>52070</xdr:rowOff>
    </xdr:to>
    <xdr:sp macro="" textlink="">
      <xdr:nvSpPr>
        <xdr:cNvPr id="673" name="楕円 672">
          <a:extLst>
            <a:ext uri="{FF2B5EF4-FFF2-40B4-BE49-F238E27FC236}">
              <a16:creationId xmlns:a16="http://schemas.microsoft.com/office/drawing/2014/main" id="{BEF1EB51-DF3D-493C-835B-7A83CCE96FEC}"/>
            </a:ext>
          </a:extLst>
        </xdr:cNvPr>
        <xdr:cNvSpPr/>
      </xdr:nvSpPr>
      <xdr:spPr>
        <a:xfrm>
          <a:off x="11231880"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635</xdr:rowOff>
    </xdr:from>
    <xdr:to>
      <xdr:col>71</xdr:col>
      <xdr:colOff>177800</xdr:colOff>
      <xdr:row>84</xdr:row>
      <xdr:rowOff>31750</xdr:rowOff>
    </xdr:to>
    <xdr:cxnSp macro="">
      <xdr:nvCxnSpPr>
        <xdr:cNvPr id="674" name="直線コネクタ 673">
          <a:extLst>
            <a:ext uri="{FF2B5EF4-FFF2-40B4-BE49-F238E27FC236}">
              <a16:creationId xmlns:a16="http://schemas.microsoft.com/office/drawing/2014/main" id="{2958C56F-73C0-4085-AC30-EB67BA080A24}"/>
            </a:ext>
          </a:extLst>
        </xdr:cNvPr>
        <xdr:cNvCxnSpPr/>
      </xdr:nvCxnSpPr>
      <xdr:spPr>
        <a:xfrm>
          <a:off x="11282680" y="14082395"/>
          <a:ext cx="78994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54610</xdr:rowOff>
    </xdr:from>
    <xdr:ext cx="405130" cy="255905"/>
    <xdr:sp macro="" textlink="">
      <xdr:nvSpPr>
        <xdr:cNvPr id="675" name="n_1aveValue【児童館】&#10;有形固定資産減価償却率">
          <a:extLst>
            <a:ext uri="{FF2B5EF4-FFF2-40B4-BE49-F238E27FC236}">
              <a16:creationId xmlns:a16="http://schemas.microsoft.com/office/drawing/2014/main" id="{637CB33E-53E4-4AFF-BE27-BF60436D94C1}"/>
            </a:ext>
          </a:extLst>
        </xdr:cNvPr>
        <xdr:cNvSpPr txBox="1"/>
      </xdr:nvSpPr>
      <xdr:spPr>
        <a:xfrm>
          <a:off x="13437235" y="136334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57785</xdr:rowOff>
    </xdr:from>
    <xdr:ext cx="401955" cy="259080"/>
    <xdr:sp macro="" textlink="">
      <xdr:nvSpPr>
        <xdr:cNvPr id="676" name="n_2aveValue【児童館】&#10;有形固定資産減価償却率">
          <a:extLst>
            <a:ext uri="{FF2B5EF4-FFF2-40B4-BE49-F238E27FC236}">
              <a16:creationId xmlns:a16="http://schemas.microsoft.com/office/drawing/2014/main" id="{A099CA27-E9D0-4914-B632-B59A34BAE5D1}"/>
            </a:ext>
          </a:extLst>
        </xdr:cNvPr>
        <xdr:cNvSpPr txBox="1"/>
      </xdr:nvSpPr>
      <xdr:spPr>
        <a:xfrm>
          <a:off x="12675235" y="1363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22225</xdr:rowOff>
    </xdr:from>
    <xdr:ext cx="401955" cy="258445"/>
    <xdr:sp macro="" textlink="">
      <xdr:nvSpPr>
        <xdr:cNvPr id="677" name="n_3aveValue【児童館】&#10;有形固定資産減価償却率">
          <a:extLst>
            <a:ext uri="{FF2B5EF4-FFF2-40B4-BE49-F238E27FC236}">
              <a16:creationId xmlns:a16="http://schemas.microsoft.com/office/drawing/2014/main" id="{464B583F-0CE3-4A54-BE33-A4D22D032ECD}"/>
            </a:ext>
          </a:extLst>
        </xdr:cNvPr>
        <xdr:cNvSpPr txBox="1"/>
      </xdr:nvSpPr>
      <xdr:spPr>
        <a:xfrm>
          <a:off x="11900535" y="136010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36830</xdr:rowOff>
    </xdr:from>
    <xdr:ext cx="401955" cy="259080"/>
    <xdr:sp macro="" textlink="">
      <xdr:nvSpPr>
        <xdr:cNvPr id="678" name="n_4aveValue【児童館】&#10;有形固定資産減価償却率">
          <a:extLst>
            <a:ext uri="{FF2B5EF4-FFF2-40B4-BE49-F238E27FC236}">
              <a16:creationId xmlns:a16="http://schemas.microsoft.com/office/drawing/2014/main" id="{4520A16F-2EFA-4D75-9EC8-B3569671D4D6}"/>
            </a:ext>
          </a:extLst>
        </xdr:cNvPr>
        <xdr:cNvSpPr txBox="1"/>
      </xdr:nvSpPr>
      <xdr:spPr>
        <a:xfrm>
          <a:off x="11102975" y="13615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120650</xdr:rowOff>
    </xdr:from>
    <xdr:ext cx="405130" cy="255905"/>
    <xdr:sp macro="" textlink="">
      <xdr:nvSpPr>
        <xdr:cNvPr id="679" name="n_1mainValue【児童館】&#10;有形固定資産減価償却率">
          <a:extLst>
            <a:ext uri="{FF2B5EF4-FFF2-40B4-BE49-F238E27FC236}">
              <a16:creationId xmlns:a16="http://schemas.microsoft.com/office/drawing/2014/main" id="{90262B45-5B31-4B91-B2B3-2FA760562D72}"/>
            </a:ext>
          </a:extLst>
        </xdr:cNvPr>
        <xdr:cNvSpPr txBox="1"/>
      </xdr:nvSpPr>
      <xdr:spPr>
        <a:xfrm>
          <a:off x="13437235" y="14202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106045</xdr:rowOff>
    </xdr:from>
    <xdr:ext cx="401955" cy="259080"/>
    <xdr:sp macro="" textlink="">
      <xdr:nvSpPr>
        <xdr:cNvPr id="680" name="n_2mainValue【児童館】&#10;有形固定資産減価償却率">
          <a:extLst>
            <a:ext uri="{FF2B5EF4-FFF2-40B4-BE49-F238E27FC236}">
              <a16:creationId xmlns:a16="http://schemas.microsoft.com/office/drawing/2014/main" id="{FDB1CB70-BFBE-4CB4-A90B-70160AECF7DF}"/>
            </a:ext>
          </a:extLst>
        </xdr:cNvPr>
        <xdr:cNvSpPr txBox="1"/>
      </xdr:nvSpPr>
      <xdr:spPr>
        <a:xfrm>
          <a:off x="12675235" y="14187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73660</xdr:rowOff>
    </xdr:from>
    <xdr:ext cx="401955" cy="259080"/>
    <xdr:sp macro="" textlink="">
      <xdr:nvSpPr>
        <xdr:cNvPr id="681" name="n_3mainValue【児童館】&#10;有形固定資産減価償却率">
          <a:extLst>
            <a:ext uri="{FF2B5EF4-FFF2-40B4-BE49-F238E27FC236}">
              <a16:creationId xmlns:a16="http://schemas.microsoft.com/office/drawing/2014/main" id="{01E6F1E1-D402-4E53-90C7-1E02DC6F7B2E}"/>
            </a:ext>
          </a:extLst>
        </xdr:cNvPr>
        <xdr:cNvSpPr txBox="1"/>
      </xdr:nvSpPr>
      <xdr:spPr>
        <a:xfrm>
          <a:off x="11900535" y="14155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42545</xdr:rowOff>
    </xdr:from>
    <xdr:ext cx="401955" cy="255905"/>
    <xdr:sp macro="" textlink="">
      <xdr:nvSpPr>
        <xdr:cNvPr id="682" name="n_4mainValue【児童館】&#10;有形固定資産減価償却率">
          <a:extLst>
            <a:ext uri="{FF2B5EF4-FFF2-40B4-BE49-F238E27FC236}">
              <a16:creationId xmlns:a16="http://schemas.microsoft.com/office/drawing/2014/main" id="{05A6A78D-4772-481D-BE03-CDB4D46795FB}"/>
            </a:ext>
          </a:extLst>
        </xdr:cNvPr>
        <xdr:cNvSpPr txBox="1"/>
      </xdr:nvSpPr>
      <xdr:spPr>
        <a:xfrm>
          <a:off x="11102975" y="141243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DF29C547-989A-4618-83E9-68C9FF67344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E250D56-7B3B-4930-A853-B5D2DEDD3C9B}"/>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F2DC2B8-2A4E-464E-BED3-6DD7473340CA}"/>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E644A62-8C5F-44B9-9F53-31FB27E873C5}"/>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02E20F2-1945-48CD-B1E1-B0398CD11BF3}"/>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BD74BEB8-23E7-4617-A11C-EB97073DDAA3}"/>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A60F93FA-2D39-405F-8AD5-672B264A010F}"/>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C427F2E-E0AF-4A7A-9098-8900390B5FE8}"/>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1" name="テキスト ボックス 690">
          <a:extLst>
            <a:ext uri="{FF2B5EF4-FFF2-40B4-BE49-F238E27FC236}">
              <a16:creationId xmlns:a16="http://schemas.microsoft.com/office/drawing/2014/main" id="{46521340-D02F-4216-8804-4C7A620A9C8D}"/>
            </a:ext>
          </a:extLst>
        </xdr:cNvPr>
        <xdr:cNvSpPr txBox="1"/>
      </xdr:nvSpPr>
      <xdr:spPr>
        <a:xfrm>
          <a:off x="16078200" y="1248156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788F070-439F-4541-8556-91855E58635C}"/>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3" name="直線コネクタ 692">
          <a:extLst>
            <a:ext uri="{FF2B5EF4-FFF2-40B4-BE49-F238E27FC236}">
              <a16:creationId xmlns:a16="http://schemas.microsoft.com/office/drawing/2014/main" id="{BC702040-C896-40B6-991B-F95DD07E9EC8}"/>
            </a:ext>
          </a:extLst>
        </xdr:cNvPr>
        <xdr:cNvCxnSpPr/>
      </xdr:nvCxnSpPr>
      <xdr:spPr>
        <a:xfrm>
          <a:off x="1609344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694" name="テキスト ボックス 693">
          <a:extLst>
            <a:ext uri="{FF2B5EF4-FFF2-40B4-BE49-F238E27FC236}">
              <a16:creationId xmlns:a16="http://schemas.microsoft.com/office/drawing/2014/main" id="{3AA8187E-CF8F-499C-BCDF-704D87B57C3B}"/>
            </a:ext>
          </a:extLst>
        </xdr:cNvPr>
        <xdr:cNvSpPr txBox="1"/>
      </xdr:nvSpPr>
      <xdr:spPr>
        <a:xfrm>
          <a:off x="15694660" y="14443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5" name="直線コネクタ 694">
          <a:extLst>
            <a:ext uri="{FF2B5EF4-FFF2-40B4-BE49-F238E27FC236}">
              <a16:creationId xmlns:a16="http://schemas.microsoft.com/office/drawing/2014/main" id="{13121A09-7107-476D-BE83-18051CC50174}"/>
            </a:ext>
          </a:extLst>
        </xdr:cNvPr>
        <xdr:cNvCxnSpPr/>
      </xdr:nvCxnSpPr>
      <xdr:spPr>
        <a:xfrm>
          <a:off x="1609344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696" name="テキスト ボックス 695">
          <a:extLst>
            <a:ext uri="{FF2B5EF4-FFF2-40B4-BE49-F238E27FC236}">
              <a16:creationId xmlns:a16="http://schemas.microsoft.com/office/drawing/2014/main" id="{B2DD58D9-72BC-4F8B-9E52-8CBDE6D0855C}"/>
            </a:ext>
          </a:extLst>
        </xdr:cNvPr>
        <xdr:cNvSpPr txBox="1"/>
      </xdr:nvSpPr>
      <xdr:spPr>
        <a:xfrm>
          <a:off x="15694660" y="1412430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7" name="直線コネクタ 696">
          <a:extLst>
            <a:ext uri="{FF2B5EF4-FFF2-40B4-BE49-F238E27FC236}">
              <a16:creationId xmlns:a16="http://schemas.microsoft.com/office/drawing/2014/main" id="{C453E9C3-8410-4F5F-B3C8-DF44774E3F0F}"/>
            </a:ext>
          </a:extLst>
        </xdr:cNvPr>
        <xdr:cNvCxnSpPr/>
      </xdr:nvCxnSpPr>
      <xdr:spPr>
        <a:xfrm>
          <a:off x="1609344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698" name="テキスト ボックス 697">
          <a:extLst>
            <a:ext uri="{FF2B5EF4-FFF2-40B4-BE49-F238E27FC236}">
              <a16:creationId xmlns:a16="http://schemas.microsoft.com/office/drawing/2014/main" id="{4200018D-40A9-41E6-877A-34358826216C}"/>
            </a:ext>
          </a:extLst>
        </xdr:cNvPr>
        <xdr:cNvSpPr txBox="1"/>
      </xdr:nvSpPr>
      <xdr:spPr>
        <a:xfrm>
          <a:off x="15694660" y="138055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9" name="直線コネクタ 698">
          <a:extLst>
            <a:ext uri="{FF2B5EF4-FFF2-40B4-BE49-F238E27FC236}">
              <a16:creationId xmlns:a16="http://schemas.microsoft.com/office/drawing/2014/main" id="{97F779E2-6449-431D-8CD0-C4B85CECD067}"/>
            </a:ext>
          </a:extLst>
        </xdr:cNvPr>
        <xdr:cNvCxnSpPr/>
      </xdr:nvCxnSpPr>
      <xdr:spPr>
        <a:xfrm>
          <a:off x="1609344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700" name="テキスト ボックス 699">
          <a:extLst>
            <a:ext uri="{FF2B5EF4-FFF2-40B4-BE49-F238E27FC236}">
              <a16:creationId xmlns:a16="http://schemas.microsoft.com/office/drawing/2014/main" id="{FA0E24C9-9730-4EBD-BFAF-55D96D86CFBD}"/>
            </a:ext>
          </a:extLst>
        </xdr:cNvPr>
        <xdr:cNvSpPr txBox="1"/>
      </xdr:nvSpPr>
      <xdr:spPr>
        <a:xfrm>
          <a:off x="15694660" y="134867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1" name="直線コネクタ 700">
          <a:extLst>
            <a:ext uri="{FF2B5EF4-FFF2-40B4-BE49-F238E27FC236}">
              <a16:creationId xmlns:a16="http://schemas.microsoft.com/office/drawing/2014/main" id="{8E6E4FC3-0C53-4E8B-A4A3-92F8D5691336}"/>
            </a:ext>
          </a:extLst>
        </xdr:cNvPr>
        <xdr:cNvCxnSpPr/>
      </xdr:nvCxnSpPr>
      <xdr:spPr>
        <a:xfrm>
          <a:off x="1609344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702" name="テキスト ボックス 701">
          <a:extLst>
            <a:ext uri="{FF2B5EF4-FFF2-40B4-BE49-F238E27FC236}">
              <a16:creationId xmlns:a16="http://schemas.microsoft.com/office/drawing/2014/main" id="{D2846C5B-B611-4ED2-8CC0-9A38E1D5D44F}"/>
            </a:ext>
          </a:extLst>
        </xdr:cNvPr>
        <xdr:cNvSpPr txBox="1"/>
      </xdr:nvSpPr>
      <xdr:spPr>
        <a:xfrm>
          <a:off x="15694660" y="13167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3" name="直線コネクタ 702">
          <a:extLst>
            <a:ext uri="{FF2B5EF4-FFF2-40B4-BE49-F238E27FC236}">
              <a16:creationId xmlns:a16="http://schemas.microsoft.com/office/drawing/2014/main" id="{F8E4A74D-EE69-45FB-B15B-65BB356A2A53}"/>
            </a:ext>
          </a:extLst>
        </xdr:cNvPr>
        <xdr:cNvCxnSpPr/>
      </xdr:nvCxnSpPr>
      <xdr:spPr>
        <a:xfrm>
          <a:off x="1609344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704" name="テキスト ボックス 703">
          <a:extLst>
            <a:ext uri="{FF2B5EF4-FFF2-40B4-BE49-F238E27FC236}">
              <a16:creationId xmlns:a16="http://schemas.microsoft.com/office/drawing/2014/main" id="{EEC8A0CC-64FD-4870-A708-527F888A9B94}"/>
            </a:ext>
          </a:extLst>
        </xdr:cNvPr>
        <xdr:cNvSpPr txBox="1"/>
      </xdr:nvSpPr>
      <xdr:spPr>
        <a:xfrm>
          <a:off x="15694660" y="12848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58C74368-F6DF-4209-A904-C46D511D6385}"/>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6" name="テキスト ボックス 705">
          <a:extLst>
            <a:ext uri="{FF2B5EF4-FFF2-40B4-BE49-F238E27FC236}">
              <a16:creationId xmlns:a16="http://schemas.microsoft.com/office/drawing/2014/main" id="{0748BE33-0E89-4315-A382-8F76FE23C0A0}"/>
            </a:ext>
          </a:extLst>
        </xdr:cNvPr>
        <xdr:cNvSpPr txBox="1"/>
      </xdr:nvSpPr>
      <xdr:spPr>
        <a:xfrm>
          <a:off x="15694660" y="12529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7132CFF6-A97B-45E2-BC90-A86510517F87}"/>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111760</xdr:rowOff>
    </xdr:from>
    <xdr:to>
      <xdr:col>116</xdr:col>
      <xdr:colOff>62865</xdr:colOff>
      <xdr:row>86</xdr:row>
      <xdr:rowOff>86995</xdr:rowOff>
    </xdr:to>
    <xdr:cxnSp macro="">
      <xdr:nvCxnSpPr>
        <xdr:cNvPr id="708" name="直線コネクタ 707">
          <a:extLst>
            <a:ext uri="{FF2B5EF4-FFF2-40B4-BE49-F238E27FC236}">
              <a16:creationId xmlns:a16="http://schemas.microsoft.com/office/drawing/2014/main" id="{3F2F19BC-5C65-44F5-A161-BF5F905CD25D}"/>
            </a:ext>
          </a:extLst>
        </xdr:cNvPr>
        <xdr:cNvCxnSpPr/>
      </xdr:nvCxnSpPr>
      <xdr:spPr>
        <a:xfrm flipV="1">
          <a:off x="19509105" y="1302004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90805</xdr:rowOff>
    </xdr:from>
    <xdr:ext cx="469900" cy="258445"/>
    <xdr:sp macro="" textlink="">
      <xdr:nvSpPr>
        <xdr:cNvPr id="709" name="【児童館】&#10;一人当たり面積最小値テキスト">
          <a:extLst>
            <a:ext uri="{FF2B5EF4-FFF2-40B4-BE49-F238E27FC236}">
              <a16:creationId xmlns:a16="http://schemas.microsoft.com/office/drawing/2014/main" id="{499715B7-11F1-4CE9-A562-441D39DF5336}"/>
            </a:ext>
          </a:extLst>
        </xdr:cNvPr>
        <xdr:cNvSpPr txBox="1"/>
      </xdr:nvSpPr>
      <xdr:spPr>
        <a:xfrm>
          <a:off x="19547840" y="14507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86995</xdr:rowOff>
    </xdr:from>
    <xdr:to>
      <xdr:col>116</xdr:col>
      <xdr:colOff>152400</xdr:colOff>
      <xdr:row>86</xdr:row>
      <xdr:rowOff>86995</xdr:rowOff>
    </xdr:to>
    <xdr:cxnSp macro="">
      <xdr:nvCxnSpPr>
        <xdr:cNvPr id="710" name="直線コネクタ 709">
          <a:extLst>
            <a:ext uri="{FF2B5EF4-FFF2-40B4-BE49-F238E27FC236}">
              <a16:creationId xmlns:a16="http://schemas.microsoft.com/office/drawing/2014/main" id="{C2FA9EDF-A67B-4C8E-A17B-B6250B5644B0}"/>
            </a:ext>
          </a:extLst>
        </xdr:cNvPr>
        <xdr:cNvCxnSpPr/>
      </xdr:nvCxnSpPr>
      <xdr:spPr>
        <a:xfrm>
          <a:off x="19443700" y="14504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58420</xdr:rowOff>
    </xdr:from>
    <xdr:ext cx="469900" cy="259080"/>
    <xdr:sp macro="" textlink="">
      <xdr:nvSpPr>
        <xdr:cNvPr id="711" name="【児童館】&#10;一人当たり面積最大値テキスト">
          <a:extLst>
            <a:ext uri="{FF2B5EF4-FFF2-40B4-BE49-F238E27FC236}">
              <a16:creationId xmlns:a16="http://schemas.microsoft.com/office/drawing/2014/main" id="{68B49681-852B-4978-855C-613665D3A72E}"/>
            </a:ext>
          </a:extLst>
        </xdr:cNvPr>
        <xdr:cNvSpPr txBox="1"/>
      </xdr:nvSpPr>
      <xdr:spPr>
        <a:xfrm>
          <a:off x="19547840" y="1279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111760</xdr:rowOff>
    </xdr:from>
    <xdr:to>
      <xdr:col>116</xdr:col>
      <xdr:colOff>152400</xdr:colOff>
      <xdr:row>77</xdr:row>
      <xdr:rowOff>111760</xdr:rowOff>
    </xdr:to>
    <xdr:cxnSp macro="">
      <xdr:nvCxnSpPr>
        <xdr:cNvPr id="712" name="直線コネクタ 711">
          <a:extLst>
            <a:ext uri="{FF2B5EF4-FFF2-40B4-BE49-F238E27FC236}">
              <a16:creationId xmlns:a16="http://schemas.microsoft.com/office/drawing/2014/main" id="{E9828859-EBD0-48D3-81AE-C919337997D2}"/>
            </a:ext>
          </a:extLst>
        </xdr:cNvPr>
        <xdr:cNvCxnSpPr/>
      </xdr:nvCxnSpPr>
      <xdr:spPr>
        <a:xfrm>
          <a:off x="19443700" y="13020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132715</xdr:rowOff>
    </xdr:from>
    <xdr:ext cx="469900" cy="255905"/>
    <xdr:sp macro="" textlink="">
      <xdr:nvSpPr>
        <xdr:cNvPr id="713" name="【児童館】&#10;一人当たり面積平均値テキスト">
          <a:extLst>
            <a:ext uri="{FF2B5EF4-FFF2-40B4-BE49-F238E27FC236}">
              <a16:creationId xmlns:a16="http://schemas.microsoft.com/office/drawing/2014/main" id="{15F755C3-885E-43EE-BBF6-7CC3976CF218}"/>
            </a:ext>
          </a:extLst>
        </xdr:cNvPr>
        <xdr:cNvSpPr txBox="1"/>
      </xdr:nvSpPr>
      <xdr:spPr>
        <a:xfrm>
          <a:off x="19547840" y="138791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109855</xdr:rowOff>
    </xdr:from>
    <xdr:to>
      <xdr:col>116</xdr:col>
      <xdr:colOff>114300</xdr:colOff>
      <xdr:row>84</xdr:row>
      <xdr:rowOff>40640</xdr:rowOff>
    </xdr:to>
    <xdr:sp macro="" textlink="">
      <xdr:nvSpPr>
        <xdr:cNvPr id="714" name="フローチャート: 判断 713">
          <a:extLst>
            <a:ext uri="{FF2B5EF4-FFF2-40B4-BE49-F238E27FC236}">
              <a16:creationId xmlns:a16="http://schemas.microsoft.com/office/drawing/2014/main" id="{8DCB6871-60F0-4485-8EA6-3F4EADF662D7}"/>
            </a:ext>
          </a:extLst>
        </xdr:cNvPr>
        <xdr:cNvSpPr/>
      </xdr:nvSpPr>
      <xdr:spPr>
        <a:xfrm>
          <a:off x="19458940" y="14023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CA4C5DD2-3B32-4C1B-9D5D-B1235940BA3D}"/>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19685</xdr:rowOff>
    </xdr:from>
    <xdr:to>
      <xdr:col>107</xdr:col>
      <xdr:colOff>101600</xdr:colOff>
      <xdr:row>84</xdr:row>
      <xdr:rowOff>121285</xdr:rowOff>
    </xdr:to>
    <xdr:sp macro="" textlink="">
      <xdr:nvSpPr>
        <xdr:cNvPr id="716" name="フローチャート: 判断 715">
          <a:extLst>
            <a:ext uri="{FF2B5EF4-FFF2-40B4-BE49-F238E27FC236}">
              <a16:creationId xmlns:a16="http://schemas.microsoft.com/office/drawing/2014/main" id="{892B87EB-701C-4BB4-9B1C-17C42B1B8463}"/>
            </a:ext>
          </a:extLst>
        </xdr:cNvPr>
        <xdr:cNvSpPr/>
      </xdr:nvSpPr>
      <xdr:spPr>
        <a:xfrm>
          <a:off x="1793748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19685</xdr:rowOff>
    </xdr:from>
    <xdr:to>
      <xdr:col>102</xdr:col>
      <xdr:colOff>165100</xdr:colOff>
      <xdr:row>84</xdr:row>
      <xdr:rowOff>121285</xdr:rowOff>
    </xdr:to>
    <xdr:sp macro="" textlink="">
      <xdr:nvSpPr>
        <xdr:cNvPr id="717" name="フローチャート: 判断 716">
          <a:extLst>
            <a:ext uri="{FF2B5EF4-FFF2-40B4-BE49-F238E27FC236}">
              <a16:creationId xmlns:a16="http://schemas.microsoft.com/office/drawing/2014/main" id="{FDE3C576-A04D-47DA-AE8D-1C1F0DF105F5}"/>
            </a:ext>
          </a:extLst>
        </xdr:cNvPr>
        <xdr:cNvSpPr/>
      </xdr:nvSpPr>
      <xdr:spPr>
        <a:xfrm>
          <a:off x="1716278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19685</xdr:rowOff>
    </xdr:from>
    <xdr:to>
      <xdr:col>98</xdr:col>
      <xdr:colOff>38100</xdr:colOff>
      <xdr:row>84</xdr:row>
      <xdr:rowOff>121285</xdr:rowOff>
    </xdr:to>
    <xdr:sp macro="" textlink="">
      <xdr:nvSpPr>
        <xdr:cNvPr id="718" name="フローチャート: 判断 717">
          <a:extLst>
            <a:ext uri="{FF2B5EF4-FFF2-40B4-BE49-F238E27FC236}">
              <a16:creationId xmlns:a16="http://schemas.microsoft.com/office/drawing/2014/main" id="{8299D542-A1F0-410B-8A2D-CA2C56184177}"/>
            </a:ext>
          </a:extLst>
        </xdr:cNvPr>
        <xdr:cNvSpPr/>
      </xdr:nvSpPr>
      <xdr:spPr>
        <a:xfrm>
          <a:off x="16388080" y="14101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AB6401FB-AE93-4ECA-828F-8587A70225AF}"/>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424B6882-7A03-4BC8-9B0E-93C8986489E5}"/>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351E3589-D316-4703-9E16-B0A9C1E5BC1E}"/>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A208A4FC-008A-499E-878B-1A5BDB651FEF}"/>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C01F5F8B-EE32-4C58-A28C-A52CE284506F}"/>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109855</xdr:rowOff>
    </xdr:from>
    <xdr:to>
      <xdr:col>116</xdr:col>
      <xdr:colOff>114300</xdr:colOff>
      <xdr:row>86</xdr:row>
      <xdr:rowOff>40640</xdr:rowOff>
    </xdr:to>
    <xdr:sp macro="" textlink="">
      <xdr:nvSpPr>
        <xdr:cNvPr id="724" name="楕円 723">
          <a:extLst>
            <a:ext uri="{FF2B5EF4-FFF2-40B4-BE49-F238E27FC236}">
              <a16:creationId xmlns:a16="http://schemas.microsoft.com/office/drawing/2014/main" id="{F1895085-89ED-4FFC-803B-B45FA819B73D}"/>
            </a:ext>
          </a:extLst>
        </xdr:cNvPr>
        <xdr:cNvSpPr/>
      </xdr:nvSpPr>
      <xdr:spPr>
        <a:xfrm>
          <a:off x="19458940" y="14359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24765</xdr:rowOff>
    </xdr:from>
    <xdr:ext cx="469900" cy="259080"/>
    <xdr:sp macro="" textlink="">
      <xdr:nvSpPr>
        <xdr:cNvPr id="725" name="【児童館】&#10;一人当たり面積該当値テキスト">
          <a:extLst>
            <a:ext uri="{FF2B5EF4-FFF2-40B4-BE49-F238E27FC236}">
              <a16:creationId xmlns:a16="http://schemas.microsoft.com/office/drawing/2014/main" id="{2FEA0518-899B-445F-8DFE-B2C4AEF49EE1}"/>
            </a:ext>
          </a:extLst>
        </xdr:cNvPr>
        <xdr:cNvSpPr txBox="1"/>
      </xdr:nvSpPr>
      <xdr:spPr>
        <a:xfrm>
          <a:off x="19547840" y="1427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109855</xdr:rowOff>
    </xdr:from>
    <xdr:to>
      <xdr:col>112</xdr:col>
      <xdr:colOff>38100</xdr:colOff>
      <xdr:row>86</xdr:row>
      <xdr:rowOff>40640</xdr:rowOff>
    </xdr:to>
    <xdr:sp macro="" textlink="">
      <xdr:nvSpPr>
        <xdr:cNvPr id="726" name="楕円 725">
          <a:extLst>
            <a:ext uri="{FF2B5EF4-FFF2-40B4-BE49-F238E27FC236}">
              <a16:creationId xmlns:a16="http://schemas.microsoft.com/office/drawing/2014/main" id="{E61D74E6-BDFD-4B50-B39E-123BED89E876}"/>
            </a:ext>
          </a:extLst>
        </xdr:cNvPr>
        <xdr:cNvSpPr/>
      </xdr:nvSpPr>
      <xdr:spPr>
        <a:xfrm>
          <a:off x="18735040" y="1435925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160655</xdr:rowOff>
    </xdr:from>
    <xdr:to>
      <xdr:col>116</xdr:col>
      <xdr:colOff>63500</xdr:colOff>
      <xdr:row>85</xdr:row>
      <xdr:rowOff>160655</xdr:rowOff>
    </xdr:to>
    <xdr:cxnSp macro="">
      <xdr:nvCxnSpPr>
        <xdr:cNvPr id="727" name="直線コネクタ 726">
          <a:extLst>
            <a:ext uri="{FF2B5EF4-FFF2-40B4-BE49-F238E27FC236}">
              <a16:creationId xmlns:a16="http://schemas.microsoft.com/office/drawing/2014/main" id="{FD52CB37-193A-4164-9DC8-D67F3DC4F23B}"/>
            </a:ext>
          </a:extLst>
        </xdr:cNvPr>
        <xdr:cNvCxnSpPr/>
      </xdr:nvCxnSpPr>
      <xdr:spPr>
        <a:xfrm>
          <a:off x="18778220" y="1441005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109855</xdr:rowOff>
    </xdr:from>
    <xdr:to>
      <xdr:col>107</xdr:col>
      <xdr:colOff>101600</xdr:colOff>
      <xdr:row>86</xdr:row>
      <xdr:rowOff>40640</xdr:rowOff>
    </xdr:to>
    <xdr:sp macro="" textlink="">
      <xdr:nvSpPr>
        <xdr:cNvPr id="728" name="楕円 727">
          <a:extLst>
            <a:ext uri="{FF2B5EF4-FFF2-40B4-BE49-F238E27FC236}">
              <a16:creationId xmlns:a16="http://schemas.microsoft.com/office/drawing/2014/main" id="{594CF24E-88A4-48B6-B8DA-653E662B64F5}"/>
            </a:ext>
          </a:extLst>
        </xdr:cNvPr>
        <xdr:cNvSpPr/>
      </xdr:nvSpPr>
      <xdr:spPr>
        <a:xfrm>
          <a:off x="17937480" y="14359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160655</xdr:rowOff>
    </xdr:from>
    <xdr:to>
      <xdr:col>111</xdr:col>
      <xdr:colOff>177800</xdr:colOff>
      <xdr:row>85</xdr:row>
      <xdr:rowOff>160655</xdr:rowOff>
    </xdr:to>
    <xdr:cxnSp macro="">
      <xdr:nvCxnSpPr>
        <xdr:cNvPr id="729" name="直線コネクタ 728">
          <a:extLst>
            <a:ext uri="{FF2B5EF4-FFF2-40B4-BE49-F238E27FC236}">
              <a16:creationId xmlns:a16="http://schemas.microsoft.com/office/drawing/2014/main" id="{0BB87090-7420-4738-912D-919CC294FFFC}"/>
            </a:ext>
          </a:extLst>
        </xdr:cNvPr>
        <xdr:cNvCxnSpPr/>
      </xdr:nvCxnSpPr>
      <xdr:spPr>
        <a:xfrm>
          <a:off x="17988280" y="1441005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109855</xdr:rowOff>
    </xdr:from>
    <xdr:to>
      <xdr:col>102</xdr:col>
      <xdr:colOff>165100</xdr:colOff>
      <xdr:row>86</xdr:row>
      <xdr:rowOff>40640</xdr:rowOff>
    </xdr:to>
    <xdr:sp macro="" textlink="">
      <xdr:nvSpPr>
        <xdr:cNvPr id="730" name="楕円 729">
          <a:extLst>
            <a:ext uri="{FF2B5EF4-FFF2-40B4-BE49-F238E27FC236}">
              <a16:creationId xmlns:a16="http://schemas.microsoft.com/office/drawing/2014/main" id="{A376E0B5-398D-40F7-AAC8-E462E40050C9}"/>
            </a:ext>
          </a:extLst>
        </xdr:cNvPr>
        <xdr:cNvSpPr/>
      </xdr:nvSpPr>
      <xdr:spPr>
        <a:xfrm>
          <a:off x="17162780" y="14359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160655</xdr:rowOff>
    </xdr:from>
    <xdr:to>
      <xdr:col>107</xdr:col>
      <xdr:colOff>50800</xdr:colOff>
      <xdr:row>85</xdr:row>
      <xdr:rowOff>160655</xdr:rowOff>
    </xdr:to>
    <xdr:cxnSp macro="">
      <xdr:nvCxnSpPr>
        <xdr:cNvPr id="731" name="直線コネクタ 730">
          <a:extLst>
            <a:ext uri="{FF2B5EF4-FFF2-40B4-BE49-F238E27FC236}">
              <a16:creationId xmlns:a16="http://schemas.microsoft.com/office/drawing/2014/main" id="{5F704F61-86F0-4A79-ACFB-C3A5FD0C07DC}"/>
            </a:ext>
          </a:extLst>
        </xdr:cNvPr>
        <xdr:cNvCxnSpPr/>
      </xdr:nvCxnSpPr>
      <xdr:spPr>
        <a:xfrm>
          <a:off x="17213580" y="1441005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126365</xdr:rowOff>
    </xdr:from>
    <xdr:to>
      <xdr:col>98</xdr:col>
      <xdr:colOff>38100</xdr:colOff>
      <xdr:row>86</xdr:row>
      <xdr:rowOff>56515</xdr:rowOff>
    </xdr:to>
    <xdr:sp macro="" textlink="">
      <xdr:nvSpPr>
        <xdr:cNvPr id="732" name="楕円 731">
          <a:extLst>
            <a:ext uri="{FF2B5EF4-FFF2-40B4-BE49-F238E27FC236}">
              <a16:creationId xmlns:a16="http://schemas.microsoft.com/office/drawing/2014/main" id="{EC85F82C-DC16-4329-B215-FE342359BC10}"/>
            </a:ext>
          </a:extLst>
        </xdr:cNvPr>
        <xdr:cNvSpPr/>
      </xdr:nvSpPr>
      <xdr:spPr>
        <a:xfrm>
          <a:off x="16388080" y="14375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160655</xdr:rowOff>
    </xdr:from>
    <xdr:to>
      <xdr:col>102</xdr:col>
      <xdr:colOff>114300</xdr:colOff>
      <xdr:row>86</xdr:row>
      <xdr:rowOff>6350</xdr:rowOff>
    </xdr:to>
    <xdr:cxnSp macro="">
      <xdr:nvCxnSpPr>
        <xdr:cNvPr id="733" name="直線コネクタ 732">
          <a:extLst>
            <a:ext uri="{FF2B5EF4-FFF2-40B4-BE49-F238E27FC236}">
              <a16:creationId xmlns:a16="http://schemas.microsoft.com/office/drawing/2014/main" id="{91A3F6A7-E7D3-45FE-BFAE-4013630A0633}"/>
            </a:ext>
          </a:extLst>
        </xdr:cNvPr>
        <xdr:cNvCxnSpPr/>
      </xdr:nvCxnSpPr>
      <xdr:spPr>
        <a:xfrm flipV="1">
          <a:off x="16431260" y="1441005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105410</xdr:rowOff>
    </xdr:from>
    <xdr:ext cx="469900" cy="259080"/>
    <xdr:sp macro="" textlink="">
      <xdr:nvSpPr>
        <xdr:cNvPr id="734" name="n_1aveValue【児童館】&#10;一人当たり面積">
          <a:extLst>
            <a:ext uri="{FF2B5EF4-FFF2-40B4-BE49-F238E27FC236}">
              <a16:creationId xmlns:a16="http://schemas.microsoft.com/office/drawing/2014/main" id="{DD1E1683-F328-4208-98DF-FD7C70FC700E}"/>
            </a:ext>
          </a:extLst>
        </xdr:cNvPr>
        <xdr:cNvSpPr txBox="1"/>
      </xdr:nvSpPr>
      <xdr:spPr>
        <a:xfrm>
          <a:off x="18561050" y="1385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137795</xdr:rowOff>
    </xdr:from>
    <xdr:ext cx="466725" cy="259080"/>
    <xdr:sp macro="" textlink="">
      <xdr:nvSpPr>
        <xdr:cNvPr id="735" name="n_2aveValue【児童館】&#10;一人当たり面積">
          <a:extLst>
            <a:ext uri="{FF2B5EF4-FFF2-40B4-BE49-F238E27FC236}">
              <a16:creationId xmlns:a16="http://schemas.microsoft.com/office/drawing/2014/main" id="{DCC053BD-D125-4D74-A1BC-B335CC354B28}"/>
            </a:ext>
          </a:extLst>
        </xdr:cNvPr>
        <xdr:cNvSpPr txBox="1"/>
      </xdr:nvSpPr>
      <xdr:spPr>
        <a:xfrm>
          <a:off x="17776190" y="13884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137795</xdr:rowOff>
    </xdr:from>
    <xdr:ext cx="466725" cy="259080"/>
    <xdr:sp macro="" textlink="">
      <xdr:nvSpPr>
        <xdr:cNvPr id="736" name="n_3aveValue【児童館】&#10;一人当たり面積">
          <a:extLst>
            <a:ext uri="{FF2B5EF4-FFF2-40B4-BE49-F238E27FC236}">
              <a16:creationId xmlns:a16="http://schemas.microsoft.com/office/drawing/2014/main" id="{BBA601C0-851A-40E8-ABD1-208473BA986F}"/>
            </a:ext>
          </a:extLst>
        </xdr:cNvPr>
        <xdr:cNvSpPr txBox="1"/>
      </xdr:nvSpPr>
      <xdr:spPr>
        <a:xfrm>
          <a:off x="17001490" y="13884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137795</xdr:rowOff>
    </xdr:from>
    <xdr:ext cx="466725" cy="259080"/>
    <xdr:sp macro="" textlink="">
      <xdr:nvSpPr>
        <xdr:cNvPr id="737" name="n_4aveValue【児童館】&#10;一人当たり面積">
          <a:extLst>
            <a:ext uri="{FF2B5EF4-FFF2-40B4-BE49-F238E27FC236}">
              <a16:creationId xmlns:a16="http://schemas.microsoft.com/office/drawing/2014/main" id="{3363745F-002A-483E-86D0-7664B80549EB}"/>
            </a:ext>
          </a:extLst>
        </xdr:cNvPr>
        <xdr:cNvSpPr txBox="1"/>
      </xdr:nvSpPr>
      <xdr:spPr>
        <a:xfrm>
          <a:off x="16226790" y="13884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31115</xdr:rowOff>
    </xdr:from>
    <xdr:ext cx="469900" cy="255905"/>
    <xdr:sp macro="" textlink="">
      <xdr:nvSpPr>
        <xdr:cNvPr id="738" name="n_1mainValue【児童館】&#10;一人当たり面積">
          <a:extLst>
            <a:ext uri="{FF2B5EF4-FFF2-40B4-BE49-F238E27FC236}">
              <a16:creationId xmlns:a16="http://schemas.microsoft.com/office/drawing/2014/main" id="{11CFE47F-48AB-4B07-B5E8-BEB83F59E52F}"/>
            </a:ext>
          </a:extLst>
        </xdr:cNvPr>
        <xdr:cNvSpPr txBox="1"/>
      </xdr:nvSpPr>
      <xdr:spPr>
        <a:xfrm>
          <a:off x="18561050" y="144481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31115</xdr:rowOff>
    </xdr:from>
    <xdr:ext cx="466725" cy="255905"/>
    <xdr:sp macro="" textlink="">
      <xdr:nvSpPr>
        <xdr:cNvPr id="739" name="n_2mainValue【児童館】&#10;一人当たり面積">
          <a:extLst>
            <a:ext uri="{FF2B5EF4-FFF2-40B4-BE49-F238E27FC236}">
              <a16:creationId xmlns:a16="http://schemas.microsoft.com/office/drawing/2014/main" id="{E71A15DE-B897-41DE-BB1A-8FEFCA1D722F}"/>
            </a:ext>
          </a:extLst>
        </xdr:cNvPr>
        <xdr:cNvSpPr txBox="1"/>
      </xdr:nvSpPr>
      <xdr:spPr>
        <a:xfrm>
          <a:off x="17776190" y="14448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31115</xdr:rowOff>
    </xdr:from>
    <xdr:ext cx="466725" cy="255905"/>
    <xdr:sp macro="" textlink="">
      <xdr:nvSpPr>
        <xdr:cNvPr id="740" name="n_3mainValue【児童館】&#10;一人当たり面積">
          <a:extLst>
            <a:ext uri="{FF2B5EF4-FFF2-40B4-BE49-F238E27FC236}">
              <a16:creationId xmlns:a16="http://schemas.microsoft.com/office/drawing/2014/main" id="{C49852F8-56AA-4FCC-9E44-6A161D02BEEF}"/>
            </a:ext>
          </a:extLst>
        </xdr:cNvPr>
        <xdr:cNvSpPr txBox="1"/>
      </xdr:nvSpPr>
      <xdr:spPr>
        <a:xfrm>
          <a:off x="17001490" y="14448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47625</xdr:rowOff>
    </xdr:from>
    <xdr:ext cx="466725" cy="259080"/>
    <xdr:sp macro="" textlink="">
      <xdr:nvSpPr>
        <xdr:cNvPr id="741" name="n_4mainValue【児童館】&#10;一人当たり面積">
          <a:extLst>
            <a:ext uri="{FF2B5EF4-FFF2-40B4-BE49-F238E27FC236}">
              <a16:creationId xmlns:a16="http://schemas.microsoft.com/office/drawing/2014/main" id="{89079943-F7F4-482C-A5F1-631F1A27FFDB}"/>
            </a:ext>
          </a:extLst>
        </xdr:cNvPr>
        <xdr:cNvSpPr txBox="1"/>
      </xdr:nvSpPr>
      <xdr:spPr>
        <a:xfrm>
          <a:off x="16226790" y="1446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EF5F645C-2948-4464-92EE-DB4C9DEE9CC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4CF68002-C5BB-4F41-BD79-82EB27EFBB99}"/>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3E0A092-9987-40AF-87BC-860713028E74}"/>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6D8F3796-6DE1-445C-A521-1AA35DB8B2C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DD07924-D944-44B5-95D1-6A10AC705C59}"/>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DC5E397-E964-4DBA-B21C-CB9A409131E2}"/>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4FFE2D35-A4DE-49E8-9C9D-6B245FDB87AC}"/>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9078502-17A3-4ABF-B665-9B338C895287}"/>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50" name="テキスト ボックス 749">
          <a:extLst>
            <a:ext uri="{FF2B5EF4-FFF2-40B4-BE49-F238E27FC236}">
              <a16:creationId xmlns:a16="http://schemas.microsoft.com/office/drawing/2014/main" id="{D1BAB52E-5A76-425F-8B91-00BB484A6038}"/>
            </a:ext>
          </a:extLst>
        </xdr:cNvPr>
        <xdr:cNvSpPr txBox="1"/>
      </xdr:nvSpPr>
      <xdr:spPr>
        <a:xfrm>
          <a:off x="10922000" y="1620774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1F7B4BBB-D386-4B60-B07B-F502E295124D}"/>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52" name="テキスト ボックス 751">
          <a:extLst>
            <a:ext uri="{FF2B5EF4-FFF2-40B4-BE49-F238E27FC236}">
              <a16:creationId xmlns:a16="http://schemas.microsoft.com/office/drawing/2014/main" id="{686E7764-6DD3-4FBE-B691-308301542F27}"/>
            </a:ext>
          </a:extLst>
        </xdr:cNvPr>
        <xdr:cNvSpPr txBox="1"/>
      </xdr:nvSpPr>
      <xdr:spPr>
        <a:xfrm>
          <a:off x="10561320" y="18488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a:extLst>
            <a:ext uri="{FF2B5EF4-FFF2-40B4-BE49-F238E27FC236}">
              <a16:creationId xmlns:a16="http://schemas.microsoft.com/office/drawing/2014/main" id="{5B60E7E3-53D7-4F90-BB68-14E60333F7C4}"/>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4" name="テキスト ボックス 753">
          <a:extLst>
            <a:ext uri="{FF2B5EF4-FFF2-40B4-BE49-F238E27FC236}">
              <a16:creationId xmlns:a16="http://schemas.microsoft.com/office/drawing/2014/main" id="{82A5C961-D260-4DAA-8B65-9D64BE1BF7E4}"/>
            </a:ext>
          </a:extLst>
        </xdr:cNvPr>
        <xdr:cNvSpPr txBox="1"/>
      </xdr:nvSpPr>
      <xdr:spPr>
        <a:xfrm>
          <a:off x="10561320" y="181698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a:extLst>
            <a:ext uri="{FF2B5EF4-FFF2-40B4-BE49-F238E27FC236}">
              <a16:creationId xmlns:a16="http://schemas.microsoft.com/office/drawing/2014/main" id="{4E365AA8-3FAE-457E-8D39-8EB6D91DE961}"/>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6" name="テキスト ボックス 755">
          <a:extLst>
            <a:ext uri="{FF2B5EF4-FFF2-40B4-BE49-F238E27FC236}">
              <a16:creationId xmlns:a16="http://schemas.microsoft.com/office/drawing/2014/main" id="{AFFD7D8F-3E11-45CB-91CD-E54208A86AEA}"/>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a:extLst>
            <a:ext uri="{FF2B5EF4-FFF2-40B4-BE49-F238E27FC236}">
              <a16:creationId xmlns:a16="http://schemas.microsoft.com/office/drawing/2014/main" id="{E32CBAA1-24F3-4831-A524-E8B904D7DA5B}"/>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8" name="テキスト ボックス 757">
          <a:extLst>
            <a:ext uri="{FF2B5EF4-FFF2-40B4-BE49-F238E27FC236}">
              <a16:creationId xmlns:a16="http://schemas.microsoft.com/office/drawing/2014/main" id="{E8397FD0-7EB2-454A-A257-A2DD7ECFF60C}"/>
            </a:ext>
          </a:extLst>
        </xdr:cNvPr>
        <xdr:cNvSpPr txBox="1"/>
      </xdr:nvSpPr>
      <xdr:spPr>
        <a:xfrm>
          <a:off x="10602595" y="175323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a:extLst>
            <a:ext uri="{FF2B5EF4-FFF2-40B4-BE49-F238E27FC236}">
              <a16:creationId xmlns:a16="http://schemas.microsoft.com/office/drawing/2014/main" id="{BA00D34C-9982-4AB9-85E5-9CFC54698BF3}"/>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0" name="テキスト ボックス 759">
          <a:extLst>
            <a:ext uri="{FF2B5EF4-FFF2-40B4-BE49-F238E27FC236}">
              <a16:creationId xmlns:a16="http://schemas.microsoft.com/office/drawing/2014/main" id="{0FC65EDB-C40F-4469-9B7C-C5CC01E5F7F1}"/>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a:extLst>
            <a:ext uri="{FF2B5EF4-FFF2-40B4-BE49-F238E27FC236}">
              <a16:creationId xmlns:a16="http://schemas.microsoft.com/office/drawing/2014/main" id="{E4A0448A-C067-4966-A3A7-E1FDC1E4BB4C}"/>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2" name="テキスト ボックス 761">
          <a:extLst>
            <a:ext uri="{FF2B5EF4-FFF2-40B4-BE49-F238E27FC236}">
              <a16:creationId xmlns:a16="http://schemas.microsoft.com/office/drawing/2014/main" id="{C4F0FE5F-5FC7-4BC5-9E10-EABAAB5962CC}"/>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a:extLst>
            <a:ext uri="{FF2B5EF4-FFF2-40B4-BE49-F238E27FC236}">
              <a16:creationId xmlns:a16="http://schemas.microsoft.com/office/drawing/2014/main" id="{B26CC26D-D2E4-494A-B473-8D67F80C8AC6}"/>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4" name="テキスト ボックス 763">
          <a:extLst>
            <a:ext uri="{FF2B5EF4-FFF2-40B4-BE49-F238E27FC236}">
              <a16:creationId xmlns:a16="http://schemas.microsoft.com/office/drawing/2014/main" id="{EC591013-DE02-4F99-B7DE-289CBAA0057B}"/>
            </a:ext>
          </a:extLst>
        </xdr:cNvPr>
        <xdr:cNvSpPr txBox="1"/>
      </xdr:nvSpPr>
      <xdr:spPr>
        <a:xfrm>
          <a:off x="10666730" y="165747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1886820A-C2C3-4F22-A314-54544A23316E}"/>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1EFCA4AD-5DEA-4045-84C9-93EB03E644E7}"/>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161290</xdr:rowOff>
    </xdr:from>
    <xdr:to>
      <xdr:col>85</xdr:col>
      <xdr:colOff>126365</xdr:colOff>
      <xdr:row>108</xdr:row>
      <xdr:rowOff>89535</xdr:rowOff>
    </xdr:to>
    <xdr:cxnSp macro="">
      <xdr:nvCxnSpPr>
        <xdr:cNvPr id="767" name="直線コネクタ 766">
          <a:extLst>
            <a:ext uri="{FF2B5EF4-FFF2-40B4-BE49-F238E27FC236}">
              <a16:creationId xmlns:a16="http://schemas.microsoft.com/office/drawing/2014/main" id="{748407D4-32B2-4F09-9E15-3354EAD3898E}"/>
            </a:ext>
          </a:extLst>
        </xdr:cNvPr>
        <xdr:cNvCxnSpPr/>
      </xdr:nvCxnSpPr>
      <xdr:spPr>
        <a:xfrm flipV="1">
          <a:off x="14375765" y="16925290"/>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93345</xdr:rowOff>
    </xdr:from>
    <xdr:ext cx="405130" cy="259080"/>
    <xdr:sp macro="" textlink="">
      <xdr:nvSpPr>
        <xdr:cNvPr id="768" name="【公民館】&#10;有形固定資産減価償却率最小値テキスト">
          <a:extLst>
            <a:ext uri="{FF2B5EF4-FFF2-40B4-BE49-F238E27FC236}">
              <a16:creationId xmlns:a16="http://schemas.microsoft.com/office/drawing/2014/main" id="{862CBE79-714F-4654-BE95-A468D9A4752D}"/>
            </a:ext>
          </a:extLst>
        </xdr:cNvPr>
        <xdr:cNvSpPr txBox="1"/>
      </xdr:nvSpPr>
      <xdr:spPr>
        <a:xfrm>
          <a:off x="14414500" y="1819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89535</xdr:rowOff>
    </xdr:from>
    <xdr:to>
      <xdr:col>86</xdr:col>
      <xdr:colOff>25400</xdr:colOff>
      <xdr:row>108</xdr:row>
      <xdr:rowOff>89535</xdr:rowOff>
    </xdr:to>
    <xdr:cxnSp macro="">
      <xdr:nvCxnSpPr>
        <xdr:cNvPr id="769" name="直線コネクタ 768">
          <a:extLst>
            <a:ext uri="{FF2B5EF4-FFF2-40B4-BE49-F238E27FC236}">
              <a16:creationId xmlns:a16="http://schemas.microsoft.com/office/drawing/2014/main" id="{8A91ED41-74B7-4F59-83D5-F98AFCBFA267}"/>
            </a:ext>
          </a:extLst>
        </xdr:cNvPr>
        <xdr:cNvCxnSpPr/>
      </xdr:nvCxnSpPr>
      <xdr:spPr>
        <a:xfrm>
          <a:off x="14287500" y="18194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107950</xdr:rowOff>
    </xdr:from>
    <xdr:ext cx="405130" cy="259080"/>
    <xdr:sp macro="" textlink="">
      <xdr:nvSpPr>
        <xdr:cNvPr id="770" name="【公民館】&#10;有形固定資産減価償却率最大値テキスト">
          <a:extLst>
            <a:ext uri="{FF2B5EF4-FFF2-40B4-BE49-F238E27FC236}">
              <a16:creationId xmlns:a16="http://schemas.microsoft.com/office/drawing/2014/main" id="{A497E53E-ACEC-447E-93B3-AC08FB744BB0}"/>
            </a:ext>
          </a:extLst>
        </xdr:cNvPr>
        <xdr:cNvSpPr txBox="1"/>
      </xdr:nvSpPr>
      <xdr:spPr>
        <a:xfrm>
          <a:off x="14414500" y="16704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161290</xdr:rowOff>
    </xdr:from>
    <xdr:to>
      <xdr:col>86</xdr:col>
      <xdr:colOff>25400</xdr:colOff>
      <xdr:row>100</xdr:row>
      <xdr:rowOff>161290</xdr:rowOff>
    </xdr:to>
    <xdr:cxnSp macro="">
      <xdr:nvCxnSpPr>
        <xdr:cNvPr id="771" name="直線コネクタ 770">
          <a:extLst>
            <a:ext uri="{FF2B5EF4-FFF2-40B4-BE49-F238E27FC236}">
              <a16:creationId xmlns:a16="http://schemas.microsoft.com/office/drawing/2014/main" id="{47ABC70B-13E5-4AB1-995E-53BACEEF5728}"/>
            </a:ext>
          </a:extLst>
        </xdr:cNvPr>
        <xdr:cNvCxnSpPr/>
      </xdr:nvCxnSpPr>
      <xdr:spPr>
        <a:xfrm>
          <a:off x="14287500" y="16925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64770</xdr:rowOff>
    </xdr:from>
    <xdr:ext cx="405130" cy="255905"/>
    <xdr:sp macro="" textlink="">
      <xdr:nvSpPr>
        <xdr:cNvPr id="772" name="【公民館】&#10;有形固定資産減価償却率平均値テキスト">
          <a:extLst>
            <a:ext uri="{FF2B5EF4-FFF2-40B4-BE49-F238E27FC236}">
              <a16:creationId xmlns:a16="http://schemas.microsoft.com/office/drawing/2014/main" id="{53EBEAFB-D952-4B48-98ED-D8F7E004BB7F}"/>
            </a:ext>
          </a:extLst>
        </xdr:cNvPr>
        <xdr:cNvSpPr txBox="1"/>
      </xdr:nvSpPr>
      <xdr:spPr>
        <a:xfrm>
          <a:off x="14414500" y="174993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41910</xdr:rowOff>
    </xdr:from>
    <xdr:to>
      <xdr:col>85</xdr:col>
      <xdr:colOff>177800</xdr:colOff>
      <xdr:row>105</xdr:row>
      <xdr:rowOff>143510</xdr:rowOff>
    </xdr:to>
    <xdr:sp macro="" textlink="">
      <xdr:nvSpPr>
        <xdr:cNvPr id="773" name="フローチャート: 判断 772">
          <a:extLst>
            <a:ext uri="{FF2B5EF4-FFF2-40B4-BE49-F238E27FC236}">
              <a16:creationId xmlns:a16="http://schemas.microsoft.com/office/drawing/2014/main" id="{5A62415F-9062-47DB-A56D-14BC8CA98946}"/>
            </a:ext>
          </a:extLst>
        </xdr:cNvPr>
        <xdr:cNvSpPr/>
      </xdr:nvSpPr>
      <xdr:spPr>
        <a:xfrm>
          <a:off x="14325600" y="17644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95885</xdr:rowOff>
    </xdr:to>
    <xdr:sp macro="" textlink="">
      <xdr:nvSpPr>
        <xdr:cNvPr id="774" name="フローチャート: 判断 773">
          <a:extLst>
            <a:ext uri="{FF2B5EF4-FFF2-40B4-BE49-F238E27FC236}">
              <a16:creationId xmlns:a16="http://schemas.microsoft.com/office/drawing/2014/main" id="{69AE5E8A-37FE-4B02-A015-DBC6514A2A1C}"/>
            </a:ext>
          </a:extLst>
        </xdr:cNvPr>
        <xdr:cNvSpPr/>
      </xdr:nvSpPr>
      <xdr:spPr>
        <a:xfrm>
          <a:off x="13578840" y="176009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162560</xdr:rowOff>
    </xdr:from>
    <xdr:to>
      <xdr:col>76</xdr:col>
      <xdr:colOff>165100</xdr:colOff>
      <xdr:row>105</xdr:row>
      <xdr:rowOff>92710</xdr:rowOff>
    </xdr:to>
    <xdr:sp macro="" textlink="">
      <xdr:nvSpPr>
        <xdr:cNvPr id="775" name="フローチャート: 判断 774">
          <a:extLst>
            <a:ext uri="{FF2B5EF4-FFF2-40B4-BE49-F238E27FC236}">
              <a16:creationId xmlns:a16="http://schemas.microsoft.com/office/drawing/2014/main" id="{6AD1476D-E04F-47F2-AF0B-3F3735B9564D}"/>
            </a:ext>
          </a:extLst>
        </xdr:cNvPr>
        <xdr:cNvSpPr/>
      </xdr:nvSpPr>
      <xdr:spPr>
        <a:xfrm>
          <a:off x="12804140" y="1759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xdr:rowOff>
    </xdr:from>
    <xdr:to>
      <xdr:col>72</xdr:col>
      <xdr:colOff>38100</xdr:colOff>
      <xdr:row>105</xdr:row>
      <xdr:rowOff>102235</xdr:rowOff>
    </xdr:to>
    <xdr:sp macro="" textlink="">
      <xdr:nvSpPr>
        <xdr:cNvPr id="776" name="フローチャート: 判断 775">
          <a:extLst>
            <a:ext uri="{FF2B5EF4-FFF2-40B4-BE49-F238E27FC236}">
              <a16:creationId xmlns:a16="http://schemas.microsoft.com/office/drawing/2014/main" id="{3FBBA3AF-9E8E-46B4-9788-9C0F21247D32}"/>
            </a:ext>
          </a:extLst>
        </xdr:cNvPr>
        <xdr:cNvSpPr/>
      </xdr:nvSpPr>
      <xdr:spPr>
        <a:xfrm>
          <a:off x="12029440" y="17602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777" name="フローチャート: 判断 776">
          <a:extLst>
            <a:ext uri="{FF2B5EF4-FFF2-40B4-BE49-F238E27FC236}">
              <a16:creationId xmlns:a16="http://schemas.microsoft.com/office/drawing/2014/main" id="{1219925C-227C-479A-BB2C-E72752BFAB85}"/>
            </a:ext>
          </a:extLst>
        </xdr:cNvPr>
        <xdr:cNvSpPr/>
      </xdr:nvSpPr>
      <xdr:spPr>
        <a:xfrm>
          <a:off x="1123188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D7A0B5A9-3F86-4B01-BE07-FBA84B99920E}"/>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40680F7B-8617-483C-B06C-16662BCA6CB1}"/>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AB45BB5E-E3D7-4D16-A7AA-E4E7EB9875BE}"/>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62CBE2E5-1695-4498-AF06-575115C4D9F0}"/>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C2AE38C0-2FF9-4FBB-A483-E66B346F0C73}"/>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83" name="楕円 782">
          <a:extLst>
            <a:ext uri="{FF2B5EF4-FFF2-40B4-BE49-F238E27FC236}">
              <a16:creationId xmlns:a16="http://schemas.microsoft.com/office/drawing/2014/main" id="{57CC1FDF-CC63-4223-BFAC-EEFE6793E6EA}"/>
            </a:ext>
          </a:extLst>
        </xdr:cNvPr>
        <xdr:cNvSpPr/>
      </xdr:nvSpPr>
      <xdr:spPr>
        <a:xfrm>
          <a:off x="14325600" y="17739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116205</xdr:rowOff>
    </xdr:from>
    <xdr:ext cx="405130" cy="259080"/>
    <xdr:sp macro="" textlink="">
      <xdr:nvSpPr>
        <xdr:cNvPr id="784" name="【公民館】&#10;有形固定資産減価償却率該当値テキスト">
          <a:extLst>
            <a:ext uri="{FF2B5EF4-FFF2-40B4-BE49-F238E27FC236}">
              <a16:creationId xmlns:a16="http://schemas.microsoft.com/office/drawing/2014/main" id="{FA6B2AA5-0E15-4F40-8E5B-9013D3517468}"/>
            </a:ext>
          </a:extLst>
        </xdr:cNvPr>
        <xdr:cNvSpPr txBox="1"/>
      </xdr:nvSpPr>
      <xdr:spPr>
        <a:xfrm>
          <a:off x="14414500" y="17718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97790</xdr:rowOff>
    </xdr:from>
    <xdr:to>
      <xdr:col>81</xdr:col>
      <xdr:colOff>101600</xdr:colOff>
      <xdr:row>106</xdr:row>
      <xdr:rowOff>27305</xdr:rowOff>
    </xdr:to>
    <xdr:sp macro="" textlink="">
      <xdr:nvSpPr>
        <xdr:cNvPr id="785" name="楕円 784">
          <a:extLst>
            <a:ext uri="{FF2B5EF4-FFF2-40B4-BE49-F238E27FC236}">
              <a16:creationId xmlns:a16="http://schemas.microsoft.com/office/drawing/2014/main" id="{20EE0CE9-CA17-48BF-B754-AAD1C924D9D7}"/>
            </a:ext>
          </a:extLst>
        </xdr:cNvPr>
        <xdr:cNvSpPr/>
      </xdr:nvSpPr>
      <xdr:spPr>
        <a:xfrm>
          <a:off x="13578840" y="176999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147955</xdr:rowOff>
    </xdr:from>
    <xdr:to>
      <xdr:col>85</xdr:col>
      <xdr:colOff>127000</xdr:colOff>
      <xdr:row>106</xdr:row>
      <xdr:rowOff>17780</xdr:rowOff>
    </xdr:to>
    <xdr:cxnSp macro="">
      <xdr:nvCxnSpPr>
        <xdr:cNvPr id="786" name="直線コネクタ 785">
          <a:extLst>
            <a:ext uri="{FF2B5EF4-FFF2-40B4-BE49-F238E27FC236}">
              <a16:creationId xmlns:a16="http://schemas.microsoft.com/office/drawing/2014/main" id="{C704B4BD-CA0B-44F3-B3B6-65CB0693FE72}"/>
            </a:ext>
          </a:extLst>
        </xdr:cNvPr>
        <xdr:cNvCxnSpPr/>
      </xdr:nvCxnSpPr>
      <xdr:spPr>
        <a:xfrm>
          <a:off x="13629640" y="17750155"/>
          <a:ext cx="746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79375</xdr:rowOff>
    </xdr:from>
    <xdr:to>
      <xdr:col>76</xdr:col>
      <xdr:colOff>165100</xdr:colOff>
      <xdr:row>106</xdr:row>
      <xdr:rowOff>9525</xdr:rowOff>
    </xdr:to>
    <xdr:sp macro="" textlink="">
      <xdr:nvSpPr>
        <xdr:cNvPr id="787" name="楕円 786">
          <a:extLst>
            <a:ext uri="{FF2B5EF4-FFF2-40B4-BE49-F238E27FC236}">
              <a16:creationId xmlns:a16="http://schemas.microsoft.com/office/drawing/2014/main" id="{4C25AE96-66A3-4952-BCDC-F8DCA7A436F2}"/>
            </a:ext>
          </a:extLst>
        </xdr:cNvPr>
        <xdr:cNvSpPr/>
      </xdr:nvSpPr>
      <xdr:spPr>
        <a:xfrm>
          <a:off x="12804140" y="17681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130175</xdr:rowOff>
    </xdr:from>
    <xdr:to>
      <xdr:col>81</xdr:col>
      <xdr:colOff>50800</xdr:colOff>
      <xdr:row>105</xdr:row>
      <xdr:rowOff>147955</xdr:rowOff>
    </xdr:to>
    <xdr:cxnSp macro="">
      <xdr:nvCxnSpPr>
        <xdr:cNvPr id="788" name="直線コネクタ 787">
          <a:extLst>
            <a:ext uri="{FF2B5EF4-FFF2-40B4-BE49-F238E27FC236}">
              <a16:creationId xmlns:a16="http://schemas.microsoft.com/office/drawing/2014/main" id="{56EEE1A0-9274-4229-9F8A-39D2649659DF}"/>
            </a:ext>
          </a:extLst>
        </xdr:cNvPr>
        <xdr:cNvCxnSpPr/>
      </xdr:nvCxnSpPr>
      <xdr:spPr>
        <a:xfrm>
          <a:off x="12854940" y="17732375"/>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45085</xdr:rowOff>
    </xdr:from>
    <xdr:to>
      <xdr:col>72</xdr:col>
      <xdr:colOff>38100</xdr:colOff>
      <xdr:row>105</xdr:row>
      <xdr:rowOff>146685</xdr:rowOff>
    </xdr:to>
    <xdr:sp macro="" textlink="">
      <xdr:nvSpPr>
        <xdr:cNvPr id="789" name="楕円 788">
          <a:extLst>
            <a:ext uri="{FF2B5EF4-FFF2-40B4-BE49-F238E27FC236}">
              <a16:creationId xmlns:a16="http://schemas.microsoft.com/office/drawing/2014/main" id="{CEC0A2D8-7064-453E-8527-8BE7CE693D57}"/>
            </a:ext>
          </a:extLst>
        </xdr:cNvPr>
        <xdr:cNvSpPr/>
      </xdr:nvSpPr>
      <xdr:spPr>
        <a:xfrm>
          <a:off x="12029440" y="17647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95885</xdr:rowOff>
    </xdr:from>
    <xdr:to>
      <xdr:col>76</xdr:col>
      <xdr:colOff>114300</xdr:colOff>
      <xdr:row>105</xdr:row>
      <xdr:rowOff>130175</xdr:rowOff>
    </xdr:to>
    <xdr:cxnSp macro="">
      <xdr:nvCxnSpPr>
        <xdr:cNvPr id="790" name="直線コネクタ 789">
          <a:extLst>
            <a:ext uri="{FF2B5EF4-FFF2-40B4-BE49-F238E27FC236}">
              <a16:creationId xmlns:a16="http://schemas.microsoft.com/office/drawing/2014/main" id="{798604E6-F976-4113-B174-49CFBC9A6353}"/>
            </a:ext>
          </a:extLst>
        </xdr:cNvPr>
        <xdr:cNvCxnSpPr/>
      </xdr:nvCxnSpPr>
      <xdr:spPr>
        <a:xfrm>
          <a:off x="12072620" y="17698085"/>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10795</xdr:rowOff>
    </xdr:from>
    <xdr:to>
      <xdr:col>67</xdr:col>
      <xdr:colOff>101600</xdr:colOff>
      <xdr:row>105</xdr:row>
      <xdr:rowOff>112395</xdr:rowOff>
    </xdr:to>
    <xdr:sp macro="" textlink="">
      <xdr:nvSpPr>
        <xdr:cNvPr id="791" name="楕円 790">
          <a:extLst>
            <a:ext uri="{FF2B5EF4-FFF2-40B4-BE49-F238E27FC236}">
              <a16:creationId xmlns:a16="http://schemas.microsoft.com/office/drawing/2014/main" id="{6F05555A-8BF0-4DD7-BABF-B761DE474682}"/>
            </a:ext>
          </a:extLst>
        </xdr:cNvPr>
        <xdr:cNvSpPr/>
      </xdr:nvSpPr>
      <xdr:spPr>
        <a:xfrm>
          <a:off x="11231880" y="176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61595</xdr:rowOff>
    </xdr:from>
    <xdr:to>
      <xdr:col>71</xdr:col>
      <xdr:colOff>177800</xdr:colOff>
      <xdr:row>105</xdr:row>
      <xdr:rowOff>95885</xdr:rowOff>
    </xdr:to>
    <xdr:cxnSp macro="">
      <xdr:nvCxnSpPr>
        <xdr:cNvPr id="792" name="直線コネクタ 791">
          <a:extLst>
            <a:ext uri="{FF2B5EF4-FFF2-40B4-BE49-F238E27FC236}">
              <a16:creationId xmlns:a16="http://schemas.microsoft.com/office/drawing/2014/main" id="{2ABCFEDA-B798-427B-B17F-82B6283F202A}"/>
            </a:ext>
          </a:extLst>
        </xdr:cNvPr>
        <xdr:cNvCxnSpPr/>
      </xdr:nvCxnSpPr>
      <xdr:spPr>
        <a:xfrm>
          <a:off x="11282680" y="17663795"/>
          <a:ext cx="7899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112395</xdr:rowOff>
    </xdr:from>
    <xdr:ext cx="405130" cy="255905"/>
    <xdr:sp macro="" textlink="">
      <xdr:nvSpPr>
        <xdr:cNvPr id="793" name="n_1aveValue【公民館】&#10;有形固定資産減価償却率">
          <a:extLst>
            <a:ext uri="{FF2B5EF4-FFF2-40B4-BE49-F238E27FC236}">
              <a16:creationId xmlns:a16="http://schemas.microsoft.com/office/drawing/2014/main" id="{BCD735D9-B37D-45F5-966B-A5CFDF284DB2}"/>
            </a:ext>
          </a:extLst>
        </xdr:cNvPr>
        <xdr:cNvSpPr txBox="1"/>
      </xdr:nvSpPr>
      <xdr:spPr>
        <a:xfrm>
          <a:off x="13437235" y="173793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109220</xdr:rowOff>
    </xdr:from>
    <xdr:ext cx="401955" cy="255905"/>
    <xdr:sp macro="" textlink="">
      <xdr:nvSpPr>
        <xdr:cNvPr id="794" name="n_2aveValue【公民館】&#10;有形固定資産減価償却率">
          <a:extLst>
            <a:ext uri="{FF2B5EF4-FFF2-40B4-BE49-F238E27FC236}">
              <a16:creationId xmlns:a16="http://schemas.microsoft.com/office/drawing/2014/main" id="{79A0B410-CAD8-439D-80D3-0B1398050E1C}"/>
            </a:ext>
          </a:extLst>
        </xdr:cNvPr>
        <xdr:cNvSpPr txBox="1"/>
      </xdr:nvSpPr>
      <xdr:spPr>
        <a:xfrm>
          <a:off x="12675235" y="17376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118745</xdr:rowOff>
    </xdr:from>
    <xdr:ext cx="401955" cy="259080"/>
    <xdr:sp macro="" textlink="">
      <xdr:nvSpPr>
        <xdr:cNvPr id="795" name="n_3aveValue【公民館】&#10;有形固定資産減価償却率">
          <a:extLst>
            <a:ext uri="{FF2B5EF4-FFF2-40B4-BE49-F238E27FC236}">
              <a16:creationId xmlns:a16="http://schemas.microsoft.com/office/drawing/2014/main" id="{250F9DBA-368F-478A-A8E2-65EB125D5952}"/>
            </a:ext>
          </a:extLst>
        </xdr:cNvPr>
        <xdr:cNvSpPr txBox="1"/>
      </xdr:nvSpPr>
      <xdr:spPr>
        <a:xfrm>
          <a:off x="11900535" y="17385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123825</xdr:rowOff>
    </xdr:from>
    <xdr:ext cx="401955" cy="255905"/>
    <xdr:sp macro="" textlink="">
      <xdr:nvSpPr>
        <xdr:cNvPr id="796" name="n_4aveValue【公民館】&#10;有形固定資産減価償却率">
          <a:extLst>
            <a:ext uri="{FF2B5EF4-FFF2-40B4-BE49-F238E27FC236}">
              <a16:creationId xmlns:a16="http://schemas.microsoft.com/office/drawing/2014/main" id="{2A0BD585-5EB4-4026-AC68-2D9EF0076AEA}"/>
            </a:ext>
          </a:extLst>
        </xdr:cNvPr>
        <xdr:cNvSpPr txBox="1"/>
      </xdr:nvSpPr>
      <xdr:spPr>
        <a:xfrm>
          <a:off x="11102975" y="17390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18415</xdr:rowOff>
    </xdr:from>
    <xdr:ext cx="405130" cy="255905"/>
    <xdr:sp macro="" textlink="">
      <xdr:nvSpPr>
        <xdr:cNvPr id="797" name="n_1mainValue【公民館】&#10;有形固定資産減価償却率">
          <a:extLst>
            <a:ext uri="{FF2B5EF4-FFF2-40B4-BE49-F238E27FC236}">
              <a16:creationId xmlns:a16="http://schemas.microsoft.com/office/drawing/2014/main" id="{0EE2DBF7-29D4-4E12-8517-B2309677D9A3}"/>
            </a:ext>
          </a:extLst>
        </xdr:cNvPr>
        <xdr:cNvSpPr txBox="1"/>
      </xdr:nvSpPr>
      <xdr:spPr>
        <a:xfrm>
          <a:off x="13437235" y="177882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635</xdr:rowOff>
    </xdr:from>
    <xdr:ext cx="401955" cy="259080"/>
    <xdr:sp macro="" textlink="">
      <xdr:nvSpPr>
        <xdr:cNvPr id="798" name="n_2mainValue【公民館】&#10;有形固定資産減価償却率">
          <a:extLst>
            <a:ext uri="{FF2B5EF4-FFF2-40B4-BE49-F238E27FC236}">
              <a16:creationId xmlns:a16="http://schemas.microsoft.com/office/drawing/2014/main" id="{D74160E9-ECFF-4398-9AD9-D83C9B595F89}"/>
            </a:ext>
          </a:extLst>
        </xdr:cNvPr>
        <xdr:cNvSpPr txBox="1"/>
      </xdr:nvSpPr>
      <xdr:spPr>
        <a:xfrm>
          <a:off x="12675235" y="177704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137795</xdr:rowOff>
    </xdr:from>
    <xdr:ext cx="401955" cy="259080"/>
    <xdr:sp macro="" textlink="">
      <xdr:nvSpPr>
        <xdr:cNvPr id="799" name="n_3mainValue【公民館】&#10;有形固定資産減価償却率">
          <a:extLst>
            <a:ext uri="{FF2B5EF4-FFF2-40B4-BE49-F238E27FC236}">
              <a16:creationId xmlns:a16="http://schemas.microsoft.com/office/drawing/2014/main" id="{305DD0E7-AFAA-4F0D-BC09-019C97AA6EDB}"/>
            </a:ext>
          </a:extLst>
        </xdr:cNvPr>
        <xdr:cNvSpPr txBox="1"/>
      </xdr:nvSpPr>
      <xdr:spPr>
        <a:xfrm>
          <a:off x="11900535" y="177399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103505</xdr:rowOff>
    </xdr:from>
    <xdr:ext cx="401955" cy="259080"/>
    <xdr:sp macro="" textlink="">
      <xdr:nvSpPr>
        <xdr:cNvPr id="800" name="n_4mainValue【公民館】&#10;有形固定資産減価償却率">
          <a:extLst>
            <a:ext uri="{FF2B5EF4-FFF2-40B4-BE49-F238E27FC236}">
              <a16:creationId xmlns:a16="http://schemas.microsoft.com/office/drawing/2014/main" id="{45110C73-4F6F-41E0-AC49-4BEDCAE19E67}"/>
            </a:ext>
          </a:extLst>
        </xdr:cNvPr>
        <xdr:cNvSpPr txBox="1"/>
      </xdr:nvSpPr>
      <xdr:spPr>
        <a:xfrm>
          <a:off x="11102975" y="17705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9B84D6E4-3C3A-4D05-8B21-74138CDC7FF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DEA763D3-E906-456B-AC78-C7395AF61EB1}"/>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307CAB6-BCE7-4081-B6D0-30E85F4102FD}"/>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7F987775-3D0D-4D86-82FB-60A78B6973AA}"/>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8B05C622-8AB3-4F7B-91B6-FC745C241939}"/>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43636CEF-682B-497A-81B5-572073C4EEF9}"/>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88412F01-3E03-4920-8AEE-1B6044872CDA}"/>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FD4F6D6-D2D6-4507-A0E7-B42DC634B36D}"/>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9" name="テキスト ボックス 808">
          <a:extLst>
            <a:ext uri="{FF2B5EF4-FFF2-40B4-BE49-F238E27FC236}">
              <a16:creationId xmlns:a16="http://schemas.microsoft.com/office/drawing/2014/main" id="{5E96E334-AD50-41AF-9529-5594BFFC53AD}"/>
            </a:ext>
          </a:extLst>
        </xdr:cNvPr>
        <xdr:cNvSpPr txBox="1"/>
      </xdr:nvSpPr>
      <xdr:spPr>
        <a:xfrm>
          <a:off x="16078200" y="1620774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56BB8ED-D865-45BC-A498-9B9592B61D9E}"/>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074CCDA1-01E8-4201-867C-4E8E4D0F9279}"/>
            </a:ext>
          </a:extLst>
        </xdr:cNvPr>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812" name="テキスト ボックス 811">
          <a:extLst>
            <a:ext uri="{FF2B5EF4-FFF2-40B4-BE49-F238E27FC236}">
              <a16:creationId xmlns:a16="http://schemas.microsoft.com/office/drawing/2014/main" id="{37421FBB-468E-436C-B7D7-76CB5F095DF5}"/>
            </a:ext>
          </a:extLst>
        </xdr:cNvPr>
        <xdr:cNvSpPr txBox="1"/>
      </xdr:nvSpPr>
      <xdr:spPr>
        <a:xfrm>
          <a:off x="15694660" y="18042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B84EA965-D46A-4B6A-9298-096C08373633}"/>
            </a:ext>
          </a:extLst>
        </xdr:cNvPr>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814" name="テキスト ボックス 813">
          <a:extLst>
            <a:ext uri="{FF2B5EF4-FFF2-40B4-BE49-F238E27FC236}">
              <a16:creationId xmlns:a16="http://schemas.microsoft.com/office/drawing/2014/main" id="{A6DE3B91-1D18-4355-A203-BC8DB3A81605}"/>
            </a:ext>
          </a:extLst>
        </xdr:cNvPr>
        <xdr:cNvSpPr txBox="1"/>
      </xdr:nvSpPr>
      <xdr:spPr>
        <a:xfrm>
          <a:off x="15694660" y="17597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17D02FE2-98C7-45FD-9CDE-AE4DDEABA3D4}"/>
            </a:ext>
          </a:extLst>
        </xdr:cNvPr>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816" name="テキスト ボックス 815">
          <a:extLst>
            <a:ext uri="{FF2B5EF4-FFF2-40B4-BE49-F238E27FC236}">
              <a16:creationId xmlns:a16="http://schemas.microsoft.com/office/drawing/2014/main" id="{CCC72CDB-F42F-4782-BA6F-EC8F72D6E05F}"/>
            </a:ext>
          </a:extLst>
        </xdr:cNvPr>
        <xdr:cNvSpPr txBox="1"/>
      </xdr:nvSpPr>
      <xdr:spPr>
        <a:xfrm>
          <a:off x="15694660" y="171475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EE9A954D-2139-494A-89F9-D48941C3545D}"/>
            </a:ext>
          </a:extLst>
        </xdr:cNvPr>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818" name="テキスト ボックス 817">
          <a:extLst>
            <a:ext uri="{FF2B5EF4-FFF2-40B4-BE49-F238E27FC236}">
              <a16:creationId xmlns:a16="http://schemas.microsoft.com/office/drawing/2014/main" id="{37101A6C-14C7-499B-BC16-82245E8FC1FF}"/>
            </a:ext>
          </a:extLst>
        </xdr:cNvPr>
        <xdr:cNvSpPr txBox="1"/>
      </xdr:nvSpPr>
      <xdr:spPr>
        <a:xfrm>
          <a:off x="15694660" y="16701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3E57B5B-36F0-44C6-AAC8-AF379A9E508C}"/>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0" name="テキスト ボックス 819">
          <a:extLst>
            <a:ext uri="{FF2B5EF4-FFF2-40B4-BE49-F238E27FC236}">
              <a16:creationId xmlns:a16="http://schemas.microsoft.com/office/drawing/2014/main" id="{9C6D4193-1669-44F7-BB0D-782CCC962718}"/>
            </a:ext>
          </a:extLst>
        </xdr:cNvPr>
        <xdr:cNvSpPr txBox="1"/>
      </xdr:nvSpPr>
      <xdr:spPr>
        <a:xfrm>
          <a:off x="15694660" y="16256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1227CCC5-B6BF-4CE0-9A07-FCDE179AA83D}"/>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167640</xdr:rowOff>
    </xdr:from>
    <xdr:to>
      <xdr:col>116</xdr:col>
      <xdr:colOff>62865</xdr:colOff>
      <xdr:row>108</xdr:row>
      <xdr:rowOff>37465</xdr:rowOff>
    </xdr:to>
    <xdr:cxnSp macro="">
      <xdr:nvCxnSpPr>
        <xdr:cNvPr id="822" name="直線コネクタ 821">
          <a:extLst>
            <a:ext uri="{FF2B5EF4-FFF2-40B4-BE49-F238E27FC236}">
              <a16:creationId xmlns:a16="http://schemas.microsoft.com/office/drawing/2014/main" id="{C7A25893-0F03-426B-9FBD-9A6E475BDD55}"/>
            </a:ext>
          </a:extLst>
        </xdr:cNvPr>
        <xdr:cNvCxnSpPr/>
      </xdr:nvCxnSpPr>
      <xdr:spPr>
        <a:xfrm flipV="1">
          <a:off x="19509105" y="1693164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5905"/>
    <xdr:sp macro="" textlink="">
      <xdr:nvSpPr>
        <xdr:cNvPr id="823" name="【公民館】&#10;一人当たり面積最小値テキスト">
          <a:extLst>
            <a:ext uri="{FF2B5EF4-FFF2-40B4-BE49-F238E27FC236}">
              <a16:creationId xmlns:a16="http://schemas.microsoft.com/office/drawing/2014/main" id="{65A4FE0F-B125-4EE4-8BC4-0FD84B8C8A58}"/>
            </a:ext>
          </a:extLst>
        </xdr:cNvPr>
        <xdr:cNvSpPr txBox="1"/>
      </xdr:nvSpPr>
      <xdr:spPr>
        <a:xfrm>
          <a:off x="19547840" y="181463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824" name="直線コネクタ 823">
          <a:extLst>
            <a:ext uri="{FF2B5EF4-FFF2-40B4-BE49-F238E27FC236}">
              <a16:creationId xmlns:a16="http://schemas.microsoft.com/office/drawing/2014/main" id="{A51A0BF6-4590-47BD-AFAF-1B63C21E5711}"/>
            </a:ext>
          </a:extLst>
        </xdr:cNvPr>
        <xdr:cNvCxnSpPr/>
      </xdr:nvCxnSpPr>
      <xdr:spPr>
        <a:xfrm>
          <a:off x="19443700" y="18142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114300</xdr:rowOff>
    </xdr:from>
    <xdr:ext cx="469900" cy="259080"/>
    <xdr:sp macro="" textlink="">
      <xdr:nvSpPr>
        <xdr:cNvPr id="825" name="【公民館】&#10;一人当たり面積最大値テキスト">
          <a:extLst>
            <a:ext uri="{FF2B5EF4-FFF2-40B4-BE49-F238E27FC236}">
              <a16:creationId xmlns:a16="http://schemas.microsoft.com/office/drawing/2014/main" id="{18DBE820-9F28-4A14-B501-92695F97FCD8}"/>
            </a:ext>
          </a:extLst>
        </xdr:cNvPr>
        <xdr:cNvSpPr txBox="1"/>
      </xdr:nvSpPr>
      <xdr:spPr>
        <a:xfrm>
          <a:off x="19547840" y="1671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167640</xdr:rowOff>
    </xdr:from>
    <xdr:to>
      <xdr:col>116</xdr:col>
      <xdr:colOff>152400</xdr:colOff>
      <xdr:row>100</xdr:row>
      <xdr:rowOff>167640</xdr:rowOff>
    </xdr:to>
    <xdr:cxnSp macro="">
      <xdr:nvCxnSpPr>
        <xdr:cNvPr id="826" name="直線コネクタ 825">
          <a:extLst>
            <a:ext uri="{FF2B5EF4-FFF2-40B4-BE49-F238E27FC236}">
              <a16:creationId xmlns:a16="http://schemas.microsoft.com/office/drawing/2014/main" id="{E0267973-AA2B-40D8-BEF4-3B40ED81856C}"/>
            </a:ext>
          </a:extLst>
        </xdr:cNvPr>
        <xdr:cNvCxnSpPr/>
      </xdr:nvCxnSpPr>
      <xdr:spPr>
        <a:xfrm>
          <a:off x="194437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2540</xdr:rowOff>
    </xdr:from>
    <xdr:ext cx="469900" cy="259080"/>
    <xdr:sp macro="" textlink="">
      <xdr:nvSpPr>
        <xdr:cNvPr id="827" name="【公民館】&#10;一人当たり面積平均値テキスト">
          <a:extLst>
            <a:ext uri="{FF2B5EF4-FFF2-40B4-BE49-F238E27FC236}">
              <a16:creationId xmlns:a16="http://schemas.microsoft.com/office/drawing/2014/main" id="{D55C8751-6179-41E7-9306-393CA296FF39}"/>
            </a:ext>
          </a:extLst>
        </xdr:cNvPr>
        <xdr:cNvSpPr txBox="1"/>
      </xdr:nvSpPr>
      <xdr:spPr>
        <a:xfrm>
          <a:off x="19547840" y="1760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B47D00AF-DFED-46DE-A7C9-C71FB949DE08}"/>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160020</xdr:rowOff>
    </xdr:from>
    <xdr:to>
      <xdr:col>112</xdr:col>
      <xdr:colOff>38100</xdr:colOff>
      <xdr:row>106</xdr:row>
      <xdr:rowOff>90170</xdr:rowOff>
    </xdr:to>
    <xdr:sp macro="" textlink="">
      <xdr:nvSpPr>
        <xdr:cNvPr id="829" name="フローチャート: 判断 828">
          <a:extLst>
            <a:ext uri="{FF2B5EF4-FFF2-40B4-BE49-F238E27FC236}">
              <a16:creationId xmlns:a16="http://schemas.microsoft.com/office/drawing/2014/main" id="{509F09B5-6960-4B48-89B4-CF8957CED6A5}"/>
            </a:ext>
          </a:extLst>
        </xdr:cNvPr>
        <xdr:cNvSpPr/>
      </xdr:nvSpPr>
      <xdr:spPr>
        <a:xfrm>
          <a:off x="18735040" y="17762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18415</xdr:rowOff>
    </xdr:from>
    <xdr:to>
      <xdr:col>107</xdr:col>
      <xdr:colOff>101600</xdr:colOff>
      <xdr:row>106</xdr:row>
      <xdr:rowOff>120650</xdr:rowOff>
    </xdr:to>
    <xdr:sp macro="" textlink="">
      <xdr:nvSpPr>
        <xdr:cNvPr id="830" name="フローチャート: 判断 829">
          <a:extLst>
            <a:ext uri="{FF2B5EF4-FFF2-40B4-BE49-F238E27FC236}">
              <a16:creationId xmlns:a16="http://schemas.microsoft.com/office/drawing/2014/main" id="{264B0037-49A6-4253-8657-C5B9C44EC4CD}"/>
            </a:ext>
          </a:extLst>
        </xdr:cNvPr>
        <xdr:cNvSpPr/>
      </xdr:nvSpPr>
      <xdr:spPr>
        <a:xfrm>
          <a:off x="17937480" y="17788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43815</xdr:rowOff>
    </xdr:from>
    <xdr:to>
      <xdr:col>102</xdr:col>
      <xdr:colOff>165100</xdr:colOff>
      <xdr:row>106</xdr:row>
      <xdr:rowOff>145415</xdr:rowOff>
    </xdr:to>
    <xdr:sp macro="" textlink="">
      <xdr:nvSpPr>
        <xdr:cNvPr id="831" name="フローチャート: 判断 830">
          <a:extLst>
            <a:ext uri="{FF2B5EF4-FFF2-40B4-BE49-F238E27FC236}">
              <a16:creationId xmlns:a16="http://schemas.microsoft.com/office/drawing/2014/main" id="{52663D6D-755F-471E-A622-AA67A073BE40}"/>
            </a:ext>
          </a:extLst>
        </xdr:cNvPr>
        <xdr:cNvSpPr/>
      </xdr:nvSpPr>
      <xdr:spPr>
        <a:xfrm>
          <a:off x="17162780" y="1781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39370</xdr:rowOff>
    </xdr:from>
    <xdr:to>
      <xdr:col>98</xdr:col>
      <xdr:colOff>38100</xdr:colOff>
      <xdr:row>106</xdr:row>
      <xdr:rowOff>140970</xdr:rowOff>
    </xdr:to>
    <xdr:sp macro="" textlink="">
      <xdr:nvSpPr>
        <xdr:cNvPr id="832" name="フローチャート: 判断 831">
          <a:extLst>
            <a:ext uri="{FF2B5EF4-FFF2-40B4-BE49-F238E27FC236}">
              <a16:creationId xmlns:a16="http://schemas.microsoft.com/office/drawing/2014/main" id="{CACC43B4-64AD-457C-B597-535B1003E749}"/>
            </a:ext>
          </a:extLst>
        </xdr:cNvPr>
        <xdr:cNvSpPr/>
      </xdr:nvSpPr>
      <xdr:spPr>
        <a:xfrm>
          <a:off x="16388080" y="17809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5053104C-E2B8-45A5-834C-E1F0DB019345}"/>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FCC1C1C1-19E2-4C43-9712-A1B4CC77C8C9}"/>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85C0B990-9A62-4002-B41D-35CF0B03686E}"/>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DBA32186-B5B8-4AF2-BD3A-1ABF2DBFC7CF}"/>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655CB247-7498-4DED-8BE6-8012A748BB6F}"/>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6985</xdr:rowOff>
    </xdr:from>
    <xdr:to>
      <xdr:col>116</xdr:col>
      <xdr:colOff>114300</xdr:colOff>
      <xdr:row>107</xdr:row>
      <xdr:rowOff>109220</xdr:rowOff>
    </xdr:to>
    <xdr:sp macro="" textlink="">
      <xdr:nvSpPr>
        <xdr:cNvPr id="838" name="楕円 837">
          <a:extLst>
            <a:ext uri="{FF2B5EF4-FFF2-40B4-BE49-F238E27FC236}">
              <a16:creationId xmlns:a16="http://schemas.microsoft.com/office/drawing/2014/main" id="{5614E0F4-9F87-4040-8165-D197AAF539A8}"/>
            </a:ext>
          </a:extLst>
        </xdr:cNvPr>
        <xdr:cNvSpPr/>
      </xdr:nvSpPr>
      <xdr:spPr>
        <a:xfrm>
          <a:off x="19458940" y="1794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156845</xdr:rowOff>
    </xdr:from>
    <xdr:ext cx="469900" cy="255905"/>
    <xdr:sp macro="" textlink="">
      <xdr:nvSpPr>
        <xdr:cNvPr id="839" name="【公民館】&#10;一人当たり面積該当値テキスト">
          <a:extLst>
            <a:ext uri="{FF2B5EF4-FFF2-40B4-BE49-F238E27FC236}">
              <a16:creationId xmlns:a16="http://schemas.microsoft.com/office/drawing/2014/main" id="{D7014BE8-676D-4478-853E-1DDC2C503A9A}"/>
            </a:ext>
          </a:extLst>
        </xdr:cNvPr>
        <xdr:cNvSpPr txBox="1"/>
      </xdr:nvSpPr>
      <xdr:spPr>
        <a:xfrm>
          <a:off x="19547840" y="17926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40" name="楕円 839">
          <a:extLst>
            <a:ext uri="{FF2B5EF4-FFF2-40B4-BE49-F238E27FC236}">
              <a16:creationId xmlns:a16="http://schemas.microsoft.com/office/drawing/2014/main" id="{0EA7DFD7-0C3B-4AEA-8C0C-62ADDCF32816}"/>
            </a:ext>
          </a:extLst>
        </xdr:cNvPr>
        <xdr:cNvSpPr/>
      </xdr:nvSpPr>
      <xdr:spPr>
        <a:xfrm>
          <a:off x="1873504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57785</xdr:rowOff>
    </xdr:from>
    <xdr:to>
      <xdr:col>116</xdr:col>
      <xdr:colOff>63500</xdr:colOff>
      <xdr:row>107</xdr:row>
      <xdr:rowOff>64770</xdr:rowOff>
    </xdr:to>
    <xdr:cxnSp macro="">
      <xdr:nvCxnSpPr>
        <xdr:cNvPr id="841" name="直線コネクタ 840">
          <a:extLst>
            <a:ext uri="{FF2B5EF4-FFF2-40B4-BE49-F238E27FC236}">
              <a16:creationId xmlns:a16="http://schemas.microsoft.com/office/drawing/2014/main" id="{77735DA5-ED7A-4886-9F3F-1DFCC9E05138}"/>
            </a:ext>
          </a:extLst>
        </xdr:cNvPr>
        <xdr:cNvCxnSpPr/>
      </xdr:nvCxnSpPr>
      <xdr:spPr>
        <a:xfrm flipV="1">
          <a:off x="18778220" y="17995265"/>
          <a:ext cx="7315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18415</xdr:rowOff>
    </xdr:from>
    <xdr:to>
      <xdr:col>107</xdr:col>
      <xdr:colOff>101600</xdr:colOff>
      <xdr:row>107</xdr:row>
      <xdr:rowOff>120650</xdr:rowOff>
    </xdr:to>
    <xdr:sp macro="" textlink="">
      <xdr:nvSpPr>
        <xdr:cNvPr id="842" name="楕円 841">
          <a:extLst>
            <a:ext uri="{FF2B5EF4-FFF2-40B4-BE49-F238E27FC236}">
              <a16:creationId xmlns:a16="http://schemas.microsoft.com/office/drawing/2014/main" id="{F92E5447-CA6A-4D48-80EC-6FBF40CD0A16}"/>
            </a:ext>
          </a:extLst>
        </xdr:cNvPr>
        <xdr:cNvSpPr/>
      </xdr:nvSpPr>
      <xdr:spPr>
        <a:xfrm>
          <a:off x="17937480" y="1795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69215</xdr:rowOff>
    </xdr:to>
    <xdr:cxnSp macro="">
      <xdr:nvCxnSpPr>
        <xdr:cNvPr id="843" name="直線コネクタ 842">
          <a:extLst>
            <a:ext uri="{FF2B5EF4-FFF2-40B4-BE49-F238E27FC236}">
              <a16:creationId xmlns:a16="http://schemas.microsoft.com/office/drawing/2014/main" id="{E5AE1DC2-D5CE-4941-83AF-72ADF64817CE}"/>
            </a:ext>
          </a:extLst>
        </xdr:cNvPr>
        <xdr:cNvCxnSpPr/>
      </xdr:nvCxnSpPr>
      <xdr:spPr>
        <a:xfrm flipV="1">
          <a:off x="17988280" y="1800225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20955</xdr:rowOff>
    </xdr:from>
    <xdr:to>
      <xdr:col>102</xdr:col>
      <xdr:colOff>165100</xdr:colOff>
      <xdr:row>107</xdr:row>
      <xdr:rowOff>122555</xdr:rowOff>
    </xdr:to>
    <xdr:sp macro="" textlink="">
      <xdr:nvSpPr>
        <xdr:cNvPr id="844" name="楕円 843">
          <a:extLst>
            <a:ext uri="{FF2B5EF4-FFF2-40B4-BE49-F238E27FC236}">
              <a16:creationId xmlns:a16="http://schemas.microsoft.com/office/drawing/2014/main" id="{7618CAFC-A96A-4D44-8DE5-B8C8C73FE721}"/>
            </a:ext>
          </a:extLst>
        </xdr:cNvPr>
        <xdr:cNvSpPr/>
      </xdr:nvSpPr>
      <xdr:spPr>
        <a:xfrm>
          <a:off x="17162780" y="179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69215</xdr:rowOff>
    </xdr:from>
    <xdr:to>
      <xdr:col>107</xdr:col>
      <xdr:colOff>50800</xdr:colOff>
      <xdr:row>107</xdr:row>
      <xdr:rowOff>71755</xdr:rowOff>
    </xdr:to>
    <xdr:cxnSp macro="">
      <xdr:nvCxnSpPr>
        <xdr:cNvPr id="845" name="直線コネクタ 844">
          <a:extLst>
            <a:ext uri="{FF2B5EF4-FFF2-40B4-BE49-F238E27FC236}">
              <a16:creationId xmlns:a16="http://schemas.microsoft.com/office/drawing/2014/main" id="{70EBEA59-7CB5-462D-8802-C45B4E0B7A62}"/>
            </a:ext>
          </a:extLst>
        </xdr:cNvPr>
        <xdr:cNvCxnSpPr/>
      </xdr:nvCxnSpPr>
      <xdr:spPr>
        <a:xfrm flipV="1">
          <a:off x="17213580" y="1800669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22860</xdr:rowOff>
    </xdr:from>
    <xdr:to>
      <xdr:col>98</xdr:col>
      <xdr:colOff>38100</xdr:colOff>
      <xdr:row>107</xdr:row>
      <xdr:rowOff>124460</xdr:rowOff>
    </xdr:to>
    <xdr:sp macro="" textlink="">
      <xdr:nvSpPr>
        <xdr:cNvPr id="846" name="楕円 845">
          <a:extLst>
            <a:ext uri="{FF2B5EF4-FFF2-40B4-BE49-F238E27FC236}">
              <a16:creationId xmlns:a16="http://schemas.microsoft.com/office/drawing/2014/main" id="{0F89B35C-1773-4305-A64D-00E1D1A4A8DD}"/>
            </a:ext>
          </a:extLst>
        </xdr:cNvPr>
        <xdr:cNvSpPr/>
      </xdr:nvSpPr>
      <xdr:spPr>
        <a:xfrm>
          <a:off x="16388080" y="17960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71755</xdr:rowOff>
    </xdr:from>
    <xdr:to>
      <xdr:col>102</xdr:col>
      <xdr:colOff>114300</xdr:colOff>
      <xdr:row>107</xdr:row>
      <xdr:rowOff>73660</xdr:rowOff>
    </xdr:to>
    <xdr:cxnSp macro="">
      <xdr:nvCxnSpPr>
        <xdr:cNvPr id="847" name="直線コネクタ 846">
          <a:extLst>
            <a:ext uri="{FF2B5EF4-FFF2-40B4-BE49-F238E27FC236}">
              <a16:creationId xmlns:a16="http://schemas.microsoft.com/office/drawing/2014/main" id="{6A37487F-FAC2-416E-A8A3-059CC404DA45}"/>
            </a:ext>
          </a:extLst>
        </xdr:cNvPr>
        <xdr:cNvCxnSpPr/>
      </xdr:nvCxnSpPr>
      <xdr:spPr>
        <a:xfrm flipV="1">
          <a:off x="16431260" y="1800923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106680</xdr:rowOff>
    </xdr:from>
    <xdr:ext cx="469900" cy="259080"/>
    <xdr:sp macro="" textlink="">
      <xdr:nvSpPr>
        <xdr:cNvPr id="848" name="n_1aveValue【公民館】&#10;一人当たり面積">
          <a:extLst>
            <a:ext uri="{FF2B5EF4-FFF2-40B4-BE49-F238E27FC236}">
              <a16:creationId xmlns:a16="http://schemas.microsoft.com/office/drawing/2014/main" id="{E6F7C031-F16F-47F3-A1A9-B0FCDE579930}"/>
            </a:ext>
          </a:extLst>
        </xdr:cNvPr>
        <xdr:cNvSpPr txBox="1"/>
      </xdr:nvSpPr>
      <xdr:spPr>
        <a:xfrm>
          <a:off x="18561050" y="17541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136525</xdr:rowOff>
    </xdr:from>
    <xdr:ext cx="466725" cy="258445"/>
    <xdr:sp macro="" textlink="">
      <xdr:nvSpPr>
        <xdr:cNvPr id="849" name="n_2aveValue【公民館】&#10;一人当たり面積">
          <a:extLst>
            <a:ext uri="{FF2B5EF4-FFF2-40B4-BE49-F238E27FC236}">
              <a16:creationId xmlns:a16="http://schemas.microsoft.com/office/drawing/2014/main" id="{9F1A6A51-E08F-4799-8ADF-10C0E516C5C0}"/>
            </a:ext>
          </a:extLst>
        </xdr:cNvPr>
        <xdr:cNvSpPr txBox="1"/>
      </xdr:nvSpPr>
      <xdr:spPr>
        <a:xfrm>
          <a:off x="17776190" y="17571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161925</xdr:rowOff>
    </xdr:from>
    <xdr:ext cx="466725" cy="259080"/>
    <xdr:sp macro="" textlink="">
      <xdr:nvSpPr>
        <xdr:cNvPr id="850" name="n_3aveValue【公民館】&#10;一人当たり面積">
          <a:extLst>
            <a:ext uri="{FF2B5EF4-FFF2-40B4-BE49-F238E27FC236}">
              <a16:creationId xmlns:a16="http://schemas.microsoft.com/office/drawing/2014/main" id="{9506E3EF-EB0C-48F3-8941-8BB1B2007A0C}"/>
            </a:ext>
          </a:extLst>
        </xdr:cNvPr>
        <xdr:cNvSpPr txBox="1"/>
      </xdr:nvSpPr>
      <xdr:spPr>
        <a:xfrm>
          <a:off x="17001490" y="17596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157480</xdr:rowOff>
    </xdr:from>
    <xdr:ext cx="466725" cy="255905"/>
    <xdr:sp macro="" textlink="">
      <xdr:nvSpPr>
        <xdr:cNvPr id="851" name="n_4aveValue【公民館】&#10;一人当たり面積">
          <a:extLst>
            <a:ext uri="{FF2B5EF4-FFF2-40B4-BE49-F238E27FC236}">
              <a16:creationId xmlns:a16="http://schemas.microsoft.com/office/drawing/2014/main" id="{9CA94089-4E2E-4D22-97F5-E2F535B38FE0}"/>
            </a:ext>
          </a:extLst>
        </xdr:cNvPr>
        <xdr:cNvSpPr txBox="1"/>
      </xdr:nvSpPr>
      <xdr:spPr>
        <a:xfrm>
          <a:off x="16226790" y="17592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106680</xdr:rowOff>
    </xdr:from>
    <xdr:ext cx="469900" cy="259080"/>
    <xdr:sp macro="" textlink="">
      <xdr:nvSpPr>
        <xdr:cNvPr id="852" name="n_1mainValue【公民館】&#10;一人当たり面積">
          <a:extLst>
            <a:ext uri="{FF2B5EF4-FFF2-40B4-BE49-F238E27FC236}">
              <a16:creationId xmlns:a16="http://schemas.microsoft.com/office/drawing/2014/main" id="{B2FF155B-22EE-42F8-BA74-A2BA4855DD3B}"/>
            </a:ext>
          </a:extLst>
        </xdr:cNvPr>
        <xdr:cNvSpPr txBox="1"/>
      </xdr:nvSpPr>
      <xdr:spPr>
        <a:xfrm>
          <a:off x="18561050" y="18044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111125</xdr:rowOff>
    </xdr:from>
    <xdr:ext cx="466725" cy="255905"/>
    <xdr:sp macro="" textlink="">
      <xdr:nvSpPr>
        <xdr:cNvPr id="853" name="n_2mainValue【公民館】&#10;一人当たり面積">
          <a:extLst>
            <a:ext uri="{FF2B5EF4-FFF2-40B4-BE49-F238E27FC236}">
              <a16:creationId xmlns:a16="http://schemas.microsoft.com/office/drawing/2014/main" id="{4482D8E2-8DF6-48FD-A90A-519EDAB9DA3C}"/>
            </a:ext>
          </a:extLst>
        </xdr:cNvPr>
        <xdr:cNvSpPr txBox="1"/>
      </xdr:nvSpPr>
      <xdr:spPr>
        <a:xfrm>
          <a:off x="17776190" y="18048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113665</xdr:rowOff>
    </xdr:from>
    <xdr:ext cx="466725" cy="258445"/>
    <xdr:sp macro="" textlink="">
      <xdr:nvSpPr>
        <xdr:cNvPr id="854" name="n_3mainValue【公民館】&#10;一人当たり面積">
          <a:extLst>
            <a:ext uri="{FF2B5EF4-FFF2-40B4-BE49-F238E27FC236}">
              <a16:creationId xmlns:a16="http://schemas.microsoft.com/office/drawing/2014/main" id="{7503C9ED-4A4C-484C-9A29-D2AA4500319A}"/>
            </a:ext>
          </a:extLst>
        </xdr:cNvPr>
        <xdr:cNvSpPr txBox="1"/>
      </xdr:nvSpPr>
      <xdr:spPr>
        <a:xfrm>
          <a:off x="17001490" y="180511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115570</xdr:rowOff>
    </xdr:from>
    <xdr:ext cx="466725" cy="259080"/>
    <xdr:sp macro="" textlink="">
      <xdr:nvSpPr>
        <xdr:cNvPr id="855" name="n_4mainValue【公民館】&#10;一人当たり面積">
          <a:extLst>
            <a:ext uri="{FF2B5EF4-FFF2-40B4-BE49-F238E27FC236}">
              <a16:creationId xmlns:a16="http://schemas.microsoft.com/office/drawing/2014/main" id="{58D36CCE-35F6-4923-A827-D9C15AE0F4C7}"/>
            </a:ext>
          </a:extLst>
        </xdr:cNvPr>
        <xdr:cNvSpPr txBox="1"/>
      </xdr:nvSpPr>
      <xdr:spPr>
        <a:xfrm>
          <a:off x="16226790" y="18053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464E6F2A-39FE-4E64-AB90-CF9ED1FB826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9EE64123-99D9-4860-A79F-0C6D717B4033}"/>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7A180FA-7EBA-41D8-959A-BCE210EE7215}"/>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2">
                  <a:lumMod val="50000"/>
                </a:schemeClr>
              </a:solidFill>
              <a:latin typeface="ＭＳ Ｐゴシック"/>
              <a:ea typeface="ＭＳ Ｐゴシック"/>
            </a:rPr>
            <a:t>類似団体と比較して、認定こども園・幼稚園・保育所、児童館及び公民館で類似団体より有形固定資産減価償却率が高くなっている。特に認定こども園・幼稚園・保育所については、平成28年度に新設した「おみがわこども園」を民間に譲渡したことが有形固定資産減価償却率が大幅に高くなった主な要因と考えられる。</a:t>
          </a:r>
        </a:p>
        <a:p>
          <a:r>
            <a:rPr kumimoji="1" lang="ja-JP" altLang="en-US" sz="1300">
              <a:solidFill>
                <a:schemeClr val="accent2">
                  <a:lumMod val="50000"/>
                </a:schemeClr>
              </a:solidFill>
              <a:latin typeface="ＭＳ Ｐゴシック"/>
              <a:ea typeface="ＭＳ Ｐゴシック"/>
            </a:rPr>
            <a:t>今後も個別施設計画等に基づき、適切な管理を行うとともに、公共施設マネジメントを進める必要がある。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1E0D95-CE25-4A5C-9A88-97031D785A36}"/>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D98522-CE8C-4657-8C9B-E8E6F451006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1DE0DB-C4F5-4DCA-B5DD-B44A43BBA2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3F4488-D39C-4CE3-B68C-33DD9F0EEDA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AC10B8-AD2D-45ED-840C-18A200047D6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3D6238-2A5C-4EA6-8EC3-BBAFDEC0833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CD7F6B-CA5F-4E04-A7C6-B4177AA5878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304FEE-DD0A-4F3E-B284-510595D1C22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C16378-E607-445B-93CA-DB79967A465E}"/>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C7606C-9FEB-44DC-A27F-D0C2FA0E4853}"/>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0B16A2-48B6-429B-852C-5990BE7264E3}"/>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7C037B-1344-4FCB-8FE7-39476F5CB714}"/>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36D7D3-CEEA-467A-BF06-1C6B86B9F7F3}"/>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9922E3-F0AD-411B-B530-2FEE3D0CAB28}"/>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C852C8-2ADD-4C15-BE86-510F7A1ECE88}"/>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BA09BB-842B-4FCE-A04B-4FCBF69B5E17}"/>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C8E952-5FE4-4F65-83A6-178BB634CEA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CB25AE-EC89-4FDD-A4C9-FE383CC7AB2D}"/>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A69297-F45F-4A70-8C94-5F78DFE18C3D}"/>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4A19EA-C912-435C-AE79-8BBABE5D74ED}"/>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35473B-9279-4E62-80F2-2BBF9FD36D04}"/>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4864FD-232F-4CF5-95CD-DA6C66AEE68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4FB45-A3C9-4031-8CE8-3653FA0BFC8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8C3F67-5D9B-45F4-ABF3-08C10190079C}"/>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D00BD6-76E7-492A-95A9-7A1DE3811CF7}"/>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6CCFA5-567F-42D6-9341-C468CD10C6E7}"/>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169F06-7B37-419F-9AC2-A64341DB3ACD}"/>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B19069F-CCC6-4362-BAF6-3A3558E008FA}"/>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5236D666-5A75-4EBB-B297-64073D16C1AC}"/>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F0EEC3CB-6F25-4580-AB4A-10424C20E579}"/>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FD0E583A-1D88-4C63-A35B-69962B474895}"/>
            </a:ext>
          </a:extLst>
        </xdr:cNvPr>
        <xdr:cNvSpPr txBox="1"/>
      </xdr:nvSpPr>
      <xdr:spPr>
        <a:xfrm>
          <a:off x="629920" y="366649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EADCBF-065B-4E1B-87AA-FF939868782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F1D98F-2507-45DA-8607-8038857141E5}"/>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B2DE10-D428-4C1E-923C-FCC799436C81}"/>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EC0B5D-C905-4191-8D3F-9BBFB77D5C6A}"/>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DEB72-C1F1-443A-BA28-C90B4D2A783B}"/>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0DC6FE-4478-45C4-BB16-ACADE5C75098}"/>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62A1A7-B253-4C5E-B045-380DF8E9419F}"/>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1DB368-32E3-4AB3-BCA3-06E300C40BDE}"/>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2CC680F6-AA8A-49AF-85A9-38711208F95F}"/>
            </a:ext>
          </a:extLst>
        </xdr:cNvPr>
        <xdr:cNvSpPr txBox="1"/>
      </xdr:nvSpPr>
      <xdr:spPr>
        <a:xfrm>
          <a:off x="655320" y="5029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1DE4AE-33C3-47C9-805E-D8F67759C153}"/>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2FD94E0C-F09E-4536-B6F2-451806AB62F7}"/>
            </a:ext>
          </a:extLst>
        </xdr:cNvPr>
        <xdr:cNvSpPr txBox="1"/>
      </xdr:nvSpPr>
      <xdr:spPr>
        <a:xfrm>
          <a:off x="271780" y="7313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BC0FFE4A-104B-4C4A-A790-A175DF791E13}"/>
            </a:ext>
          </a:extLst>
        </xdr:cNvPr>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a:extLst>
            <a:ext uri="{FF2B5EF4-FFF2-40B4-BE49-F238E27FC236}">
              <a16:creationId xmlns:a16="http://schemas.microsoft.com/office/drawing/2014/main" id="{7E5C1C5B-7182-41F7-A5BD-E60A0171A4C7}"/>
            </a:ext>
          </a:extLst>
        </xdr:cNvPr>
        <xdr:cNvSpPr txBox="1"/>
      </xdr:nvSpPr>
      <xdr:spPr>
        <a:xfrm>
          <a:off x="271780" y="6995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1E9FD468-57C9-4DB6-BF23-6E9FDE1BF77E}"/>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5C8C2DF6-4411-4F2A-8AA4-1032D18748C4}"/>
            </a:ext>
          </a:extLst>
        </xdr:cNvPr>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49EF2B44-CB79-4B03-9A1E-E6E5B8DE69AF}"/>
            </a:ext>
          </a:extLst>
        </xdr:cNvPr>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D19A6086-6224-4433-9FED-141ADC48800D}"/>
            </a:ext>
          </a:extLst>
        </xdr:cNvPr>
        <xdr:cNvSpPr txBox="1"/>
      </xdr:nvSpPr>
      <xdr:spPr>
        <a:xfrm>
          <a:off x="335915" y="635762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55616854-D01B-4FA6-969E-F3DD698AF371}"/>
            </a:ext>
          </a:extLst>
        </xdr:cNvPr>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8EB7FCDB-8C3F-4F5A-B4D9-E499A1B8E436}"/>
            </a:ext>
          </a:extLst>
        </xdr:cNvPr>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CE606FDD-FB54-4BD3-9C5F-1DF690DAE0CC}"/>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4A5BA8C-0143-4647-8F06-12DCDEFC05C9}"/>
            </a:ext>
          </a:extLst>
        </xdr:cNvPr>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51882735-A8A7-4475-9C79-26E08A4D32CE}"/>
            </a:ext>
          </a:extLst>
        </xdr:cNvPr>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a:extLst>
            <a:ext uri="{FF2B5EF4-FFF2-40B4-BE49-F238E27FC236}">
              <a16:creationId xmlns:a16="http://schemas.microsoft.com/office/drawing/2014/main" id="{4F14AF3B-91F4-45D2-B519-87E8DF368323}"/>
            </a:ext>
          </a:extLst>
        </xdr:cNvPr>
        <xdr:cNvSpPr txBox="1"/>
      </xdr:nvSpPr>
      <xdr:spPr>
        <a:xfrm>
          <a:off x="377190" y="539623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7675C3-4F12-4E21-98DF-6811DC1BD00A}"/>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24329A-E531-433B-A88D-B9CFB7E9733B}"/>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73025</xdr:rowOff>
    </xdr:to>
    <xdr:cxnSp macro="">
      <xdr:nvCxnSpPr>
        <xdr:cNvPr id="58" name="直線コネクタ 57">
          <a:extLst>
            <a:ext uri="{FF2B5EF4-FFF2-40B4-BE49-F238E27FC236}">
              <a16:creationId xmlns:a16="http://schemas.microsoft.com/office/drawing/2014/main" id="{D9258BB8-F95C-491F-AB57-E7C6B3FBA8E4}"/>
            </a:ext>
          </a:extLst>
        </xdr:cNvPr>
        <xdr:cNvCxnSpPr/>
      </xdr:nvCxnSpPr>
      <xdr:spPr>
        <a:xfrm flipV="1">
          <a:off x="4086225" y="5676900"/>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76835</xdr:rowOff>
    </xdr:from>
    <xdr:ext cx="405130" cy="255905"/>
    <xdr:sp macro="" textlink="">
      <xdr:nvSpPr>
        <xdr:cNvPr id="59" name="【図書館】&#10;有形固定資産減価償却率最小値テキスト">
          <a:extLst>
            <a:ext uri="{FF2B5EF4-FFF2-40B4-BE49-F238E27FC236}">
              <a16:creationId xmlns:a16="http://schemas.microsoft.com/office/drawing/2014/main" id="{9DED787A-00B0-4ADE-A1DF-F1629EA0B7CC}"/>
            </a:ext>
          </a:extLst>
        </xdr:cNvPr>
        <xdr:cNvSpPr txBox="1"/>
      </xdr:nvSpPr>
      <xdr:spPr>
        <a:xfrm>
          <a:off x="4124960" y="69500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73025</xdr:rowOff>
    </xdr:from>
    <xdr:to>
      <xdr:col>24</xdr:col>
      <xdr:colOff>152400</xdr:colOff>
      <xdr:row>41</xdr:row>
      <xdr:rowOff>73025</xdr:rowOff>
    </xdr:to>
    <xdr:cxnSp macro="">
      <xdr:nvCxnSpPr>
        <xdr:cNvPr id="60" name="直線コネクタ 59">
          <a:extLst>
            <a:ext uri="{FF2B5EF4-FFF2-40B4-BE49-F238E27FC236}">
              <a16:creationId xmlns:a16="http://schemas.microsoft.com/office/drawing/2014/main" id="{9D9D0172-0116-4D66-AE27-A59D67A5F2E3}"/>
            </a:ext>
          </a:extLst>
        </xdr:cNvPr>
        <xdr:cNvCxnSpPr/>
      </xdr:nvCxnSpPr>
      <xdr:spPr>
        <a:xfrm>
          <a:off x="4020820" y="6946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91440</xdr:rowOff>
    </xdr:from>
    <xdr:ext cx="340360" cy="259080"/>
    <xdr:sp macro="" textlink="">
      <xdr:nvSpPr>
        <xdr:cNvPr id="61" name="【図書館】&#10;有形固定資産減価償却率最大値テキスト">
          <a:extLst>
            <a:ext uri="{FF2B5EF4-FFF2-40B4-BE49-F238E27FC236}">
              <a16:creationId xmlns:a16="http://schemas.microsoft.com/office/drawing/2014/main" id="{276FE494-BB20-45DB-AA98-2566D79BA617}"/>
            </a:ext>
          </a:extLst>
        </xdr:cNvPr>
        <xdr:cNvSpPr txBox="1"/>
      </xdr:nvSpPr>
      <xdr:spPr>
        <a:xfrm>
          <a:off x="4124960" y="54559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ED63ABE1-CD6C-498F-94EA-E0C227BA30CD}"/>
            </a:ext>
          </a:extLst>
        </xdr:cNvPr>
        <xdr:cNvCxnSpPr/>
      </xdr:nvCxnSpPr>
      <xdr:spPr>
        <a:xfrm>
          <a:off x="4020820" y="5676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111760</xdr:rowOff>
    </xdr:from>
    <xdr:ext cx="405130" cy="255905"/>
    <xdr:sp macro="" textlink="">
      <xdr:nvSpPr>
        <xdr:cNvPr id="63" name="【図書館】&#10;有形固定資産減価償却率平均値テキスト">
          <a:extLst>
            <a:ext uri="{FF2B5EF4-FFF2-40B4-BE49-F238E27FC236}">
              <a16:creationId xmlns:a16="http://schemas.microsoft.com/office/drawing/2014/main" id="{6FDE9E96-F091-4315-9944-5ED943155D80}"/>
            </a:ext>
          </a:extLst>
        </xdr:cNvPr>
        <xdr:cNvSpPr txBox="1"/>
      </xdr:nvSpPr>
      <xdr:spPr>
        <a:xfrm>
          <a:off x="4124960" y="61468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133350</xdr:rowOff>
    </xdr:from>
    <xdr:to>
      <xdr:col>24</xdr:col>
      <xdr:colOff>114300</xdr:colOff>
      <xdr:row>37</xdr:row>
      <xdr:rowOff>63500</xdr:rowOff>
    </xdr:to>
    <xdr:sp macro="" textlink="">
      <xdr:nvSpPr>
        <xdr:cNvPr id="64" name="フローチャート: 判断 63">
          <a:extLst>
            <a:ext uri="{FF2B5EF4-FFF2-40B4-BE49-F238E27FC236}">
              <a16:creationId xmlns:a16="http://schemas.microsoft.com/office/drawing/2014/main" id="{4BAC0686-1C57-45CD-99FF-57FDE51AC7F9}"/>
            </a:ext>
          </a:extLst>
        </xdr:cNvPr>
        <xdr:cNvSpPr/>
      </xdr:nvSpPr>
      <xdr:spPr>
        <a:xfrm>
          <a:off x="4036060" y="6168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256DDFD-9901-43B4-A71C-378ED8E65572}"/>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50165</xdr:rowOff>
    </xdr:to>
    <xdr:sp macro="" textlink="">
      <xdr:nvSpPr>
        <xdr:cNvPr id="66" name="フローチャート: 判断 65">
          <a:extLst>
            <a:ext uri="{FF2B5EF4-FFF2-40B4-BE49-F238E27FC236}">
              <a16:creationId xmlns:a16="http://schemas.microsoft.com/office/drawing/2014/main" id="{732A4353-1317-4572-9FD7-063FABA5DEB0}"/>
            </a:ext>
          </a:extLst>
        </xdr:cNvPr>
        <xdr:cNvSpPr/>
      </xdr:nvSpPr>
      <xdr:spPr>
        <a:xfrm>
          <a:off x="2514600" y="61556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111760</xdr:rowOff>
    </xdr:from>
    <xdr:to>
      <xdr:col>10</xdr:col>
      <xdr:colOff>165100</xdr:colOff>
      <xdr:row>37</xdr:row>
      <xdr:rowOff>41910</xdr:rowOff>
    </xdr:to>
    <xdr:sp macro="" textlink="">
      <xdr:nvSpPr>
        <xdr:cNvPr id="67" name="フローチャート: 判断 66">
          <a:extLst>
            <a:ext uri="{FF2B5EF4-FFF2-40B4-BE49-F238E27FC236}">
              <a16:creationId xmlns:a16="http://schemas.microsoft.com/office/drawing/2014/main" id="{B907F79B-2AEF-4952-96FD-8B1DFF7E139F}"/>
            </a:ext>
          </a:extLst>
        </xdr:cNvPr>
        <xdr:cNvSpPr/>
      </xdr:nvSpPr>
      <xdr:spPr>
        <a:xfrm>
          <a:off x="1739900" y="614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8" name="フローチャート: 判断 67">
          <a:extLst>
            <a:ext uri="{FF2B5EF4-FFF2-40B4-BE49-F238E27FC236}">
              <a16:creationId xmlns:a16="http://schemas.microsoft.com/office/drawing/2014/main" id="{49FE1564-30E8-4817-BADA-41A3F50F34C1}"/>
            </a:ext>
          </a:extLst>
        </xdr:cNvPr>
        <xdr:cNvSpPr/>
      </xdr:nvSpPr>
      <xdr:spPr>
        <a:xfrm>
          <a:off x="965200" y="617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68A5D82-626B-4735-A14E-4D46DC3B5922}"/>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933CBA7-E212-490C-AF1F-FE574A92F836}"/>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E94DCFE5-5633-4F8A-9CFF-D7841B61ACF4}"/>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6AAA215-891D-4B81-A467-BC00E4A3AD50}"/>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3339ABC1-2652-4679-B0BE-81FADBA19C39}"/>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53340</xdr:rowOff>
    </xdr:from>
    <xdr:to>
      <xdr:col>24</xdr:col>
      <xdr:colOff>114300</xdr:colOff>
      <xdr:row>36</xdr:row>
      <xdr:rowOff>154940</xdr:rowOff>
    </xdr:to>
    <xdr:sp macro="" textlink="">
      <xdr:nvSpPr>
        <xdr:cNvPr id="74" name="楕円 73">
          <a:extLst>
            <a:ext uri="{FF2B5EF4-FFF2-40B4-BE49-F238E27FC236}">
              <a16:creationId xmlns:a16="http://schemas.microsoft.com/office/drawing/2014/main" id="{7BA72B33-FF89-4AC3-B60E-062C1DC4E191}"/>
            </a:ext>
          </a:extLst>
        </xdr:cNvPr>
        <xdr:cNvSpPr/>
      </xdr:nvSpPr>
      <xdr:spPr>
        <a:xfrm>
          <a:off x="403606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76200</xdr:rowOff>
    </xdr:from>
    <xdr:ext cx="405130" cy="255905"/>
    <xdr:sp macro="" textlink="">
      <xdr:nvSpPr>
        <xdr:cNvPr id="75" name="【図書館】&#10;有形固定資産減価償却率該当値テキスト">
          <a:extLst>
            <a:ext uri="{FF2B5EF4-FFF2-40B4-BE49-F238E27FC236}">
              <a16:creationId xmlns:a16="http://schemas.microsoft.com/office/drawing/2014/main" id="{ABD59EC8-73F1-42D3-A276-24BC13901F4A}"/>
            </a:ext>
          </a:extLst>
        </xdr:cNvPr>
        <xdr:cNvSpPr txBox="1"/>
      </xdr:nvSpPr>
      <xdr:spPr>
        <a:xfrm>
          <a:off x="4124960" y="59436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a:extLst>
            <a:ext uri="{FF2B5EF4-FFF2-40B4-BE49-F238E27FC236}">
              <a16:creationId xmlns:a16="http://schemas.microsoft.com/office/drawing/2014/main" id="{3C0389D7-7972-49E1-AE78-7C626C64B555}"/>
            </a:ext>
          </a:extLst>
        </xdr:cNvPr>
        <xdr:cNvSpPr/>
      </xdr:nvSpPr>
      <xdr:spPr>
        <a:xfrm>
          <a:off x="331216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104140</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id="{D89A2F96-8C1A-4692-B82E-EB875D32F914}"/>
            </a:ext>
          </a:extLst>
        </xdr:cNvPr>
        <xdr:cNvCxnSpPr/>
      </xdr:nvCxnSpPr>
      <xdr:spPr>
        <a:xfrm flipV="1">
          <a:off x="3355340" y="6139180"/>
          <a:ext cx="73152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8" name="楕円 77">
          <a:extLst>
            <a:ext uri="{FF2B5EF4-FFF2-40B4-BE49-F238E27FC236}">
              <a16:creationId xmlns:a16="http://schemas.microsoft.com/office/drawing/2014/main" id="{02FD8A23-745F-4D66-B773-272CFFEA2C68}"/>
            </a:ext>
          </a:extLst>
        </xdr:cNvPr>
        <xdr:cNvSpPr/>
      </xdr:nvSpPr>
      <xdr:spPr>
        <a:xfrm>
          <a:off x="25146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110490</xdr:rowOff>
    </xdr:to>
    <xdr:cxnSp macro="">
      <xdr:nvCxnSpPr>
        <xdr:cNvPr id="79" name="直線コネクタ 78">
          <a:extLst>
            <a:ext uri="{FF2B5EF4-FFF2-40B4-BE49-F238E27FC236}">
              <a16:creationId xmlns:a16="http://schemas.microsoft.com/office/drawing/2014/main" id="{6D5DAB26-8FF5-4251-944C-5E0D2B35D285}"/>
            </a:ext>
          </a:extLst>
        </xdr:cNvPr>
        <xdr:cNvCxnSpPr/>
      </xdr:nvCxnSpPr>
      <xdr:spPr>
        <a:xfrm>
          <a:off x="2565400" y="6616065"/>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166370</xdr:rowOff>
    </xdr:from>
    <xdr:to>
      <xdr:col>10</xdr:col>
      <xdr:colOff>165100</xdr:colOff>
      <xdr:row>39</xdr:row>
      <xdr:rowOff>95885</xdr:rowOff>
    </xdr:to>
    <xdr:sp macro="" textlink="">
      <xdr:nvSpPr>
        <xdr:cNvPr id="80" name="楕円 79">
          <a:extLst>
            <a:ext uri="{FF2B5EF4-FFF2-40B4-BE49-F238E27FC236}">
              <a16:creationId xmlns:a16="http://schemas.microsoft.com/office/drawing/2014/main" id="{94E5D035-7824-4836-AF2F-DEA86D807838}"/>
            </a:ext>
          </a:extLst>
        </xdr:cNvPr>
        <xdr:cNvSpPr/>
      </xdr:nvSpPr>
      <xdr:spPr>
        <a:xfrm>
          <a:off x="1739900" y="65366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45085</xdr:rowOff>
    </xdr:from>
    <xdr:to>
      <xdr:col>15</xdr:col>
      <xdr:colOff>50800</xdr:colOff>
      <xdr:row>39</xdr:row>
      <xdr:rowOff>78105</xdr:rowOff>
    </xdr:to>
    <xdr:cxnSp macro="">
      <xdr:nvCxnSpPr>
        <xdr:cNvPr id="81" name="直線コネクタ 80">
          <a:extLst>
            <a:ext uri="{FF2B5EF4-FFF2-40B4-BE49-F238E27FC236}">
              <a16:creationId xmlns:a16="http://schemas.microsoft.com/office/drawing/2014/main" id="{28C4DD27-1170-4F93-A25F-64AA973D3439}"/>
            </a:ext>
          </a:extLst>
        </xdr:cNvPr>
        <xdr:cNvCxnSpPr/>
      </xdr:nvCxnSpPr>
      <xdr:spPr>
        <a:xfrm>
          <a:off x="1790700" y="658304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133350</xdr:rowOff>
    </xdr:from>
    <xdr:to>
      <xdr:col>6</xdr:col>
      <xdr:colOff>38100</xdr:colOff>
      <xdr:row>39</xdr:row>
      <xdr:rowOff>63500</xdr:rowOff>
    </xdr:to>
    <xdr:sp macro="" textlink="">
      <xdr:nvSpPr>
        <xdr:cNvPr id="82" name="楕円 81">
          <a:extLst>
            <a:ext uri="{FF2B5EF4-FFF2-40B4-BE49-F238E27FC236}">
              <a16:creationId xmlns:a16="http://schemas.microsoft.com/office/drawing/2014/main" id="{D027123D-99C3-406E-A4E0-960B61451E2E}"/>
            </a:ext>
          </a:extLst>
        </xdr:cNvPr>
        <xdr:cNvSpPr/>
      </xdr:nvSpPr>
      <xdr:spPr>
        <a:xfrm>
          <a:off x="965200" y="6503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12700</xdr:rowOff>
    </xdr:from>
    <xdr:to>
      <xdr:col>10</xdr:col>
      <xdr:colOff>114300</xdr:colOff>
      <xdr:row>39</xdr:row>
      <xdr:rowOff>45085</xdr:rowOff>
    </xdr:to>
    <xdr:cxnSp macro="">
      <xdr:nvCxnSpPr>
        <xdr:cNvPr id="83" name="直線コネクタ 82">
          <a:extLst>
            <a:ext uri="{FF2B5EF4-FFF2-40B4-BE49-F238E27FC236}">
              <a16:creationId xmlns:a16="http://schemas.microsoft.com/office/drawing/2014/main" id="{C0134CCC-2DED-4B66-816D-61E0BA0AC3CC}"/>
            </a:ext>
          </a:extLst>
        </xdr:cNvPr>
        <xdr:cNvCxnSpPr/>
      </xdr:nvCxnSpPr>
      <xdr:spPr>
        <a:xfrm>
          <a:off x="1008380" y="655066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63500</xdr:rowOff>
    </xdr:from>
    <xdr:ext cx="405130" cy="255905"/>
    <xdr:sp macro="" textlink="">
      <xdr:nvSpPr>
        <xdr:cNvPr id="84" name="n_1aveValue【図書館】&#10;有形固定資産減価償却率">
          <a:extLst>
            <a:ext uri="{FF2B5EF4-FFF2-40B4-BE49-F238E27FC236}">
              <a16:creationId xmlns:a16="http://schemas.microsoft.com/office/drawing/2014/main" id="{AE75ADA0-ECE8-4AB0-ACA0-3632F6D25361}"/>
            </a:ext>
          </a:extLst>
        </xdr:cNvPr>
        <xdr:cNvSpPr txBox="1"/>
      </xdr:nvSpPr>
      <xdr:spPr>
        <a:xfrm>
          <a:off x="3170555" y="59309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66675</xdr:rowOff>
    </xdr:from>
    <xdr:ext cx="401955" cy="255905"/>
    <xdr:sp macro="" textlink="">
      <xdr:nvSpPr>
        <xdr:cNvPr id="85" name="n_2aveValue【図書館】&#10;有形固定資産減価償却率">
          <a:extLst>
            <a:ext uri="{FF2B5EF4-FFF2-40B4-BE49-F238E27FC236}">
              <a16:creationId xmlns:a16="http://schemas.microsoft.com/office/drawing/2014/main" id="{9E4B3B46-2AEC-4442-9721-6C82A4ED8E66}"/>
            </a:ext>
          </a:extLst>
        </xdr:cNvPr>
        <xdr:cNvSpPr txBox="1"/>
      </xdr:nvSpPr>
      <xdr:spPr>
        <a:xfrm>
          <a:off x="2385695" y="5934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58420</xdr:rowOff>
    </xdr:from>
    <xdr:ext cx="401955" cy="259080"/>
    <xdr:sp macro="" textlink="">
      <xdr:nvSpPr>
        <xdr:cNvPr id="86" name="n_3aveValue【図書館】&#10;有形固定資産減価償却率">
          <a:extLst>
            <a:ext uri="{FF2B5EF4-FFF2-40B4-BE49-F238E27FC236}">
              <a16:creationId xmlns:a16="http://schemas.microsoft.com/office/drawing/2014/main" id="{AE4E7FA8-53E6-41DC-9A13-87ED94673546}"/>
            </a:ext>
          </a:extLst>
        </xdr:cNvPr>
        <xdr:cNvSpPr txBox="1"/>
      </xdr:nvSpPr>
      <xdr:spPr>
        <a:xfrm>
          <a:off x="1610995" y="5925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84455</xdr:rowOff>
    </xdr:from>
    <xdr:ext cx="401955" cy="259080"/>
    <xdr:sp macro="" textlink="">
      <xdr:nvSpPr>
        <xdr:cNvPr id="87" name="n_4aveValue【図書館】&#10;有形固定資産減価償却率">
          <a:extLst>
            <a:ext uri="{FF2B5EF4-FFF2-40B4-BE49-F238E27FC236}">
              <a16:creationId xmlns:a16="http://schemas.microsoft.com/office/drawing/2014/main" id="{5514A313-84BF-4606-9BDA-54BFE98986FE}"/>
            </a:ext>
          </a:extLst>
        </xdr:cNvPr>
        <xdr:cNvSpPr txBox="1"/>
      </xdr:nvSpPr>
      <xdr:spPr>
        <a:xfrm>
          <a:off x="836295" y="5951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152400</xdr:rowOff>
    </xdr:from>
    <xdr:ext cx="405130" cy="259080"/>
    <xdr:sp macro="" textlink="">
      <xdr:nvSpPr>
        <xdr:cNvPr id="88" name="n_1mainValue【図書館】&#10;有形固定資産減価償却率">
          <a:extLst>
            <a:ext uri="{FF2B5EF4-FFF2-40B4-BE49-F238E27FC236}">
              <a16:creationId xmlns:a16="http://schemas.microsoft.com/office/drawing/2014/main" id="{85CEFCD1-23BC-4DD1-A2BC-00D98EFA3906}"/>
            </a:ext>
          </a:extLst>
        </xdr:cNvPr>
        <xdr:cNvSpPr txBox="1"/>
      </xdr:nvSpPr>
      <xdr:spPr>
        <a:xfrm>
          <a:off x="3170555" y="669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120650</xdr:rowOff>
    </xdr:from>
    <xdr:ext cx="401955" cy="255905"/>
    <xdr:sp macro="" textlink="">
      <xdr:nvSpPr>
        <xdr:cNvPr id="89" name="n_2mainValue【図書館】&#10;有形固定資産減価償却率">
          <a:extLst>
            <a:ext uri="{FF2B5EF4-FFF2-40B4-BE49-F238E27FC236}">
              <a16:creationId xmlns:a16="http://schemas.microsoft.com/office/drawing/2014/main" id="{5C039065-CF4D-49B6-98AC-5EAD75E18878}"/>
            </a:ext>
          </a:extLst>
        </xdr:cNvPr>
        <xdr:cNvSpPr txBox="1"/>
      </xdr:nvSpPr>
      <xdr:spPr>
        <a:xfrm>
          <a:off x="2385695" y="66586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86995</xdr:rowOff>
    </xdr:from>
    <xdr:ext cx="401955" cy="255905"/>
    <xdr:sp macro="" textlink="">
      <xdr:nvSpPr>
        <xdr:cNvPr id="90" name="n_3mainValue【図書館】&#10;有形固定資産減価償却率">
          <a:extLst>
            <a:ext uri="{FF2B5EF4-FFF2-40B4-BE49-F238E27FC236}">
              <a16:creationId xmlns:a16="http://schemas.microsoft.com/office/drawing/2014/main" id="{EB162B80-02FA-400C-8CFC-80571B5FFD32}"/>
            </a:ext>
          </a:extLst>
        </xdr:cNvPr>
        <xdr:cNvSpPr txBox="1"/>
      </xdr:nvSpPr>
      <xdr:spPr>
        <a:xfrm>
          <a:off x="1610995" y="6624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54610</xdr:rowOff>
    </xdr:from>
    <xdr:ext cx="401955" cy="255905"/>
    <xdr:sp macro="" textlink="">
      <xdr:nvSpPr>
        <xdr:cNvPr id="91" name="n_4mainValue【図書館】&#10;有形固定資産減価償却率">
          <a:extLst>
            <a:ext uri="{FF2B5EF4-FFF2-40B4-BE49-F238E27FC236}">
              <a16:creationId xmlns:a16="http://schemas.microsoft.com/office/drawing/2014/main" id="{94F3D8E8-A2F8-4D9B-A5EF-319C856E3B2E}"/>
            </a:ext>
          </a:extLst>
        </xdr:cNvPr>
        <xdr:cNvSpPr txBox="1"/>
      </xdr:nvSpPr>
      <xdr:spPr>
        <a:xfrm>
          <a:off x="836295" y="6592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E230A9-3BCA-4E9F-B3E7-9C7B18F995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3EF283E-2E90-4E4F-8074-EE5228CCD00A}"/>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4CBEC70-4305-433C-83B7-D7FFBE46A54B}"/>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A3319C-8D7D-423B-B9DB-128A1A1C92DA}"/>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77513CF-C947-4F45-9EF6-9F7392C768B6}"/>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E21960-CCEF-44B5-BA88-79F769597659}"/>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65CF52-74C1-406B-BAD1-5B36841FEE62}"/>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AA1842-32C1-4866-97C8-E5B71D76A4DF}"/>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100" name="テキスト ボックス 99">
          <a:extLst>
            <a:ext uri="{FF2B5EF4-FFF2-40B4-BE49-F238E27FC236}">
              <a16:creationId xmlns:a16="http://schemas.microsoft.com/office/drawing/2014/main" id="{D62FDE62-52C5-464C-8C3C-828F8FAB01ED}"/>
            </a:ext>
          </a:extLst>
        </xdr:cNvPr>
        <xdr:cNvSpPr txBox="1"/>
      </xdr:nvSpPr>
      <xdr:spPr>
        <a:xfrm>
          <a:off x="5788660" y="5029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5957D92-87F2-4045-BEDF-D1AE443E976E}"/>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5AA3E95-E77F-453E-8356-71318EA396A6}"/>
            </a:ext>
          </a:extLst>
        </xdr:cNvPr>
        <xdr:cNvCxnSpPr/>
      </xdr:nvCxnSpPr>
      <xdr:spPr>
        <a:xfrm>
          <a:off x="5826760" y="7006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185" cy="259080"/>
    <xdr:sp macro="" textlink="">
      <xdr:nvSpPr>
        <xdr:cNvPr id="103" name="テキスト ボックス 102">
          <a:extLst>
            <a:ext uri="{FF2B5EF4-FFF2-40B4-BE49-F238E27FC236}">
              <a16:creationId xmlns:a16="http://schemas.microsoft.com/office/drawing/2014/main" id="{4EA41A37-8166-4575-9FCF-A67EC090D1F1}"/>
            </a:ext>
          </a:extLst>
        </xdr:cNvPr>
        <xdr:cNvSpPr txBox="1"/>
      </xdr:nvSpPr>
      <xdr:spPr>
        <a:xfrm>
          <a:off x="5405120" y="6868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7D0A9C6-0A1D-464D-ADB8-5A144DD93BF3}"/>
            </a:ext>
          </a:extLst>
        </xdr:cNvPr>
        <xdr:cNvCxnSpPr/>
      </xdr:nvCxnSpPr>
      <xdr:spPr>
        <a:xfrm>
          <a:off x="5826760" y="65570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4185" cy="259080"/>
    <xdr:sp macro="" textlink="">
      <xdr:nvSpPr>
        <xdr:cNvPr id="105" name="テキスト ボックス 104">
          <a:extLst>
            <a:ext uri="{FF2B5EF4-FFF2-40B4-BE49-F238E27FC236}">
              <a16:creationId xmlns:a16="http://schemas.microsoft.com/office/drawing/2014/main" id="{ADBACE4A-0705-44C0-9438-41209E307610}"/>
            </a:ext>
          </a:extLst>
        </xdr:cNvPr>
        <xdr:cNvSpPr txBox="1"/>
      </xdr:nvSpPr>
      <xdr:spPr>
        <a:xfrm>
          <a:off x="5405120" y="6418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9A4F333-0002-44DD-88E5-D553A7F74DA8}"/>
            </a:ext>
          </a:extLst>
        </xdr:cNvPr>
        <xdr:cNvCxnSpPr/>
      </xdr:nvCxnSpPr>
      <xdr:spPr>
        <a:xfrm>
          <a:off x="5826760" y="6111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4185" cy="259080"/>
    <xdr:sp macro="" textlink="">
      <xdr:nvSpPr>
        <xdr:cNvPr id="107" name="テキスト ボックス 106">
          <a:extLst>
            <a:ext uri="{FF2B5EF4-FFF2-40B4-BE49-F238E27FC236}">
              <a16:creationId xmlns:a16="http://schemas.microsoft.com/office/drawing/2014/main" id="{26C10DE5-BEC4-4E24-87E9-533627A6DA1B}"/>
            </a:ext>
          </a:extLst>
        </xdr:cNvPr>
        <xdr:cNvSpPr txBox="1"/>
      </xdr:nvSpPr>
      <xdr:spPr>
        <a:xfrm>
          <a:off x="5405120" y="5972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4A23F73-F02E-48C8-82E7-4D96A060F107}"/>
            </a:ext>
          </a:extLst>
        </xdr:cNvPr>
        <xdr:cNvCxnSpPr/>
      </xdr:nvCxnSpPr>
      <xdr:spPr>
        <a:xfrm>
          <a:off x="5826760" y="56654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4185" cy="259080"/>
    <xdr:sp macro="" textlink="">
      <xdr:nvSpPr>
        <xdr:cNvPr id="109" name="テキスト ボックス 108">
          <a:extLst>
            <a:ext uri="{FF2B5EF4-FFF2-40B4-BE49-F238E27FC236}">
              <a16:creationId xmlns:a16="http://schemas.microsoft.com/office/drawing/2014/main" id="{8B11F848-141A-460F-870A-83EEBEFDB564}"/>
            </a:ext>
          </a:extLst>
        </xdr:cNvPr>
        <xdr:cNvSpPr txBox="1"/>
      </xdr:nvSpPr>
      <xdr:spPr>
        <a:xfrm>
          <a:off x="5405120" y="5527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99801AD-71CE-4F00-BF0D-839043F1CD2A}"/>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1" name="テキスト ボックス 110">
          <a:extLst>
            <a:ext uri="{FF2B5EF4-FFF2-40B4-BE49-F238E27FC236}">
              <a16:creationId xmlns:a16="http://schemas.microsoft.com/office/drawing/2014/main" id="{9FD07773-439E-4B40-B508-330B2EE1A090}"/>
            </a:ext>
          </a:extLst>
        </xdr:cNvPr>
        <xdr:cNvSpPr txBox="1"/>
      </xdr:nvSpPr>
      <xdr:spPr>
        <a:xfrm>
          <a:off x="5405120" y="5077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5007CAD-1A45-428E-B6DC-98208DB9628B}"/>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78740</xdr:rowOff>
    </xdr:from>
    <xdr:to>
      <xdr:col>54</xdr:col>
      <xdr:colOff>189865</xdr:colOff>
      <xdr:row>41</xdr:row>
      <xdr:rowOff>23495</xdr:rowOff>
    </xdr:to>
    <xdr:cxnSp macro="">
      <xdr:nvCxnSpPr>
        <xdr:cNvPr id="113" name="直線コネクタ 112">
          <a:extLst>
            <a:ext uri="{FF2B5EF4-FFF2-40B4-BE49-F238E27FC236}">
              <a16:creationId xmlns:a16="http://schemas.microsoft.com/office/drawing/2014/main" id="{2BED76B4-B842-42D1-9C9D-8D33B22B37DC}"/>
            </a:ext>
          </a:extLst>
        </xdr:cNvPr>
        <xdr:cNvCxnSpPr/>
      </xdr:nvCxnSpPr>
      <xdr:spPr>
        <a:xfrm flipV="1">
          <a:off x="9219565" y="594614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27305</xdr:rowOff>
    </xdr:from>
    <xdr:ext cx="469900" cy="259080"/>
    <xdr:sp macro="" textlink="">
      <xdr:nvSpPr>
        <xdr:cNvPr id="114" name="【図書館】&#10;一人当たり面積最小値テキスト">
          <a:extLst>
            <a:ext uri="{FF2B5EF4-FFF2-40B4-BE49-F238E27FC236}">
              <a16:creationId xmlns:a16="http://schemas.microsoft.com/office/drawing/2014/main" id="{7500CC6F-2692-4AD7-BED5-2C69C9559D8E}"/>
            </a:ext>
          </a:extLst>
        </xdr:cNvPr>
        <xdr:cNvSpPr txBox="1"/>
      </xdr:nvSpPr>
      <xdr:spPr>
        <a:xfrm>
          <a:off x="9258300" y="690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23495</xdr:rowOff>
    </xdr:from>
    <xdr:to>
      <xdr:col>55</xdr:col>
      <xdr:colOff>88900</xdr:colOff>
      <xdr:row>41</xdr:row>
      <xdr:rowOff>23495</xdr:rowOff>
    </xdr:to>
    <xdr:cxnSp macro="">
      <xdr:nvCxnSpPr>
        <xdr:cNvPr id="115" name="直線コネクタ 114">
          <a:extLst>
            <a:ext uri="{FF2B5EF4-FFF2-40B4-BE49-F238E27FC236}">
              <a16:creationId xmlns:a16="http://schemas.microsoft.com/office/drawing/2014/main" id="{13F1A22C-19CE-4E18-9F7F-31A8523CC9F4}"/>
            </a:ext>
          </a:extLst>
        </xdr:cNvPr>
        <xdr:cNvCxnSpPr/>
      </xdr:nvCxnSpPr>
      <xdr:spPr>
        <a:xfrm>
          <a:off x="9154160" y="6896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25400</xdr:rowOff>
    </xdr:from>
    <xdr:ext cx="469900" cy="259080"/>
    <xdr:sp macro="" textlink="">
      <xdr:nvSpPr>
        <xdr:cNvPr id="116" name="【図書館】&#10;一人当たり面積最大値テキスト">
          <a:extLst>
            <a:ext uri="{FF2B5EF4-FFF2-40B4-BE49-F238E27FC236}">
              <a16:creationId xmlns:a16="http://schemas.microsoft.com/office/drawing/2014/main" id="{6332E710-13F6-4CD2-A264-E7FB6E1F02BA}"/>
            </a:ext>
          </a:extLst>
        </xdr:cNvPr>
        <xdr:cNvSpPr txBox="1"/>
      </xdr:nvSpPr>
      <xdr:spPr>
        <a:xfrm>
          <a:off x="9258300" y="57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78740</xdr:rowOff>
    </xdr:from>
    <xdr:to>
      <xdr:col>55</xdr:col>
      <xdr:colOff>88900</xdr:colOff>
      <xdr:row>35</xdr:row>
      <xdr:rowOff>78740</xdr:rowOff>
    </xdr:to>
    <xdr:cxnSp macro="">
      <xdr:nvCxnSpPr>
        <xdr:cNvPr id="117" name="直線コネクタ 116">
          <a:extLst>
            <a:ext uri="{FF2B5EF4-FFF2-40B4-BE49-F238E27FC236}">
              <a16:creationId xmlns:a16="http://schemas.microsoft.com/office/drawing/2014/main" id="{DCB60C38-DB15-468F-8F30-4BF013AE5E3C}"/>
            </a:ext>
          </a:extLst>
        </xdr:cNvPr>
        <xdr:cNvCxnSpPr/>
      </xdr:nvCxnSpPr>
      <xdr:spPr>
        <a:xfrm>
          <a:off x="9154160" y="5946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25400</xdr:rowOff>
    </xdr:from>
    <xdr:ext cx="469900" cy="259080"/>
    <xdr:sp macro="" textlink="">
      <xdr:nvSpPr>
        <xdr:cNvPr id="118" name="【図書館】&#10;一人当たり面積平均値テキスト">
          <a:extLst>
            <a:ext uri="{FF2B5EF4-FFF2-40B4-BE49-F238E27FC236}">
              <a16:creationId xmlns:a16="http://schemas.microsoft.com/office/drawing/2014/main" id="{2AAC5CB1-7F3C-47C6-A499-6547869A8EFE}"/>
            </a:ext>
          </a:extLst>
        </xdr:cNvPr>
        <xdr:cNvSpPr txBox="1"/>
      </xdr:nvSpPr>
      <xdr:spPr>
        <a:xfrm>
          <a:off x="9258300" y="6563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5E996E9-2EE6-45C0-B066-64D11ADA505F}"/>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11430</xdr:rowOff>
    </xdr:from>
    <xdr:to>
      <xdr:col>50</xdr:col>
      <xdr:colOff>165100</xdr:colOff>
      <xdr:row>40</xdr:row>
      <xdr:rowOff>113030</xdr:rowOff>
    </xdr:to>
    <xdr:sp macro="" textlink="">
      <xdr:nvSpPr>
        <xdr:cNvPr id="120" name="フローチャート: 判断 119">
          <a:extLst>
            <a:ext uri="{FF2B5EF4-FFF2-40B4-BE49-F238E27FC236}">
              <a16:creationId xmlns:a16="http://schemas.microsoft.com/office/drawing/2014/main" id="{6F516F5A-017F-48FF-A711-9D5B5058A664}"/>
            </a:ext>
          </a:extLst>
        </xdr:cNvPr>
        <xdr:cNvSpPr/>
      </xdr:nvSpPr>
      <xdr:spPr>
        <a:xfrm>
          <a:off x="8445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43815</xdr:rowOff>
    </xdr:from>
    <xdr:to>
      <xdr:col>46</xdr:col>
      <xdr:colOff>38100</xdr:colOff>
      <xdr:row>40</xdr:row>
      <xdr:rowOff>145415</xdr:rowOff>
    </xdr:to>
    <xdr:sp macro="" textlink="">
      <xdr:nvSpPr>
        <xdr:cNvPr id="121" name="フローチャート: 判断 120">
          <a:extLst>
            <a:ext uri="{FF2B5EF4-FFF2-40B4-BE49-F238E27FC236}">
              <a16:creationId xmlns:a16="http://schemas.microsoft.com/office/drawing/2014/main" id="{9528544A-8B76-4099-AF14-1EC6A8992532}"/>
            </a:ext>
          </a:extLst>
        </xdr:cNvPr>
        <xdr:cNvSpPr/>
      </xdr:nvSpPr>
      <xdr:spPr>
        <a:xfrm>
          <a:off x="7670800" y="6749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52705</xdr:rowOff>
    </xdr:from>
    <xdr:to>
      <xdr:col>41</xdr:col>
      <xdr:colOff>101600</xdr:colOff>
      <xdr:row>40</xdr:row>
      <xdr:rowOff>154940</xdr:rowOff>
    </xdr:to>
    <xdr:sp macro="" textlink="">
      <xdr:nvSpPr>
        <xdr:cNvPr id="122" name="フローチャート: 判断 121">
          <a:extLst>
            <a:ext uri="{FF2B5EF4-FFF2-40B4-BE49-F238E27FC236}">
              <a16:creationId xmlns:a16="http://schemas.microsoft.com/office/drawing/2014/main" id="{F4B88BE7-ED00-421C-B168-7F2F072D0344}"/>
            </a:ext>
          </a:extLst>
        </xdr:cNvPr>
        <xdr:cNvSpPr/>
      </xdr:nvSpPr>
      <xdr:spPr>
        <a:xfrm>
          <a:off x="6873240" y="6758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57150</xdr:rowOff>
    </xdr:from>
    <xdr:to>
      <xdr:col>36</xdr:col>
      <xdr:colOff>165100</xdr:colOff>
      <xdr:row>40</xdr:row>
      <xdr:rowOff>158750</xdr:rowOff>
    </xdr:to>
    <xdr:sp macro="" textlink="">
      <xdr:nvSpPr>
        <xdr:cNvPr id="123" name="フローチャート: 判断 122">
          <a:extLst>
            <a:ext uri="{FF2B5EF4-FFF2-40B4-BE49-F238E27FC236}">
              <a16:creationId xmlns:a16="http://schemas.microsoft.com/office/drawing/2014/main" id="{5BC8A0F3-8995-479F-BED3-FBA3FF0010B6}"/>
            </a:ext>
          </a:extLst>
        </xdr:cNvPr>
        <xdr:cNvSpPr/>
      </xdr:nvSpPr>
      <xdr:spPr>
        <a:xfrm>
          <a:off x="609854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7B23DB4B-DF67-4AE8-82CE-9FA6F88B89AB}"/>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00B4515-0E1C-42AE-9083-55DD80F18491}"/>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B3ACF8DB-2E4B-4395-AA30-F1AB3BC66213}"/>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4DC8A5C3-7923-4448-A85D-288EA135D7B0}"/>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019DC4F-44DF-417A-9CC3-00AB37CE0FA6}"/>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75565</xdr:rowOff>
    </xdr:from>
    <xdr:to>
      <xdr:col>55</xdr:col>
      <xdr:colOff>50800</xdr:colOff>
      <xdr:row>41</xdr:row>
      <xdr:rowOff>6350</xdr:rowOff>
    </xdr:to>
    <xdr:sp macro="" textlink="">
      <xdr:nvSpPr>
        <xdr:cNvPr id="129" name="楕円 128">
          <a:extLst>
            <a:ext uri="{FF2B5EF4-FFF2-40B4-BE49-F238E27FC236}">
              <a16:creationId xmlns:a16="http://schemas.microsoft.com/office/drawing/2014/main" id="{85D1A9C5-1F86-43E7-916C-C05FC0DC1678}"/>
            </a:ext>
          </a:extLst>
        </xdr:cNvPr>
        <xdr:cNvSpPr/>
      </xdr:nvSpPr>
      <xdr:spPr>
        <a:xfrm>
          <a:off x="9192260" y="678116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161925</xdr:rowOff>
    </xdr:from>
    <xdr:ext cx="469900" cy="259080"/>
    <xdr:sp macro="" textlink="">
      <xdr:nvSpPr>
        <xdr:cNvPr id="130" name="【図書館】&#10;一人当たり面積該当値テキスト">
          <a:extLst>
            <a:ext uri="{FF2B5EF4-FFF2-40B4-BE49-F238E27FC236}">
              <a16:creationId xmlns:a16="http://schemas.microsoft.com/office/drawing/2014/main" id="{451CCDFE-E7EE-4FA0-B8BA-68EA898BCA00}"/>
            </a:ext>
          </a:extLst>
        </xdr:cNvPr>
        <xdr:cNvSpPr txBox="1"/>
      </xdr:nvSpPr>
      <xdr:spPr>
        <a:xfrm>
          <a:off x="9258300" y="669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130810</xdr:rowOff>
    </xdr:from>
    <xdr:to>
      <xdr:col>50</xdr:col>
      <xdr:colOff>165100</xdr:colOff>
      <xdr:row>41</xdr:row>
      <xdr:rowOff>60960</xdr:rowOff>
    </xdr:to>
    <xdr:sp macro="" textlink="">
      <xdr:nvSpPr>
        <xdr:cNvPr id="131" name="楕円 130">
          <a:extLst>
            <a:ext uri="{FF2B5EF4-FFF2-40B4-BE49-F238E27FC236}">
              <a16:creationId xmlns:a16="http://schemas.microsoft.com/office/drawing/2014/main" id="{F630927E-CD6F-4109-BA79-D06DAD9D5910}"/>
            </a:ext>
          </a:extLst>
        </xdr:cNvPr>
        <xdr:cNvSpPr/>
      </xdr:nvSpPr>
      <xdr:spPr>
        <a:xfrm>
          <a:off x="8445500" y="683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126365</xdr:rowOff>
    </xdr:from>
    <xdr:to>
      <xdr:col>55</xdr:col>
      <xdr:colOff>0</xdr:colOff>
      <xdr:row>41</xdr:row>
      <xdr:rowOff>10160</xdr:rowOff>
    </xdr:to>
    <xdr:cxnSp macro="">
      <xdr:nvCxnSpPr>
        <xdr:cNvPr id="132" name="直線コネクタ 131">
          <a:extLst>
            <a:ext uri="{FF2B5EF4-FFF2-40B4-BE49-F238E27FC236}">
              <a16:creationId xmlns:a16="http://schemas.microsoft.com/office/drawing/2014/main" id="{BFB14A01-009E-4443-BD14-07EBB6C0E5BD}"/>
            </a:ext>
          </a:extLst>
        </xdr:cNvPr>
        <xdr:cNvCxnSpPr/>
      </xdr:nvCxnSpPr>
      <xdr:spPr>
        <a:xfrm flipV="1">
          <a:off x="8496300" y="6831965"/>
          <a:ext cx="7239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135255</xdr:rowOff>
    </xdr:from>
    <xdr:to>
      <xdr:col>46</xdr:col>
      <xdr:colOff>38100</xdr:colOff>
      <xdr:row>41</xdr:row>
      <xdr:rowOff>65405</xdr:rowOff>
    </xdr:to>
    <xdr:sp macro="" textlink="">
      <xdr:nvSpPr>
        <xdr:cNvPr id="133" name="楕円 132">
          <a:extLst>
            <a:ext uri="{FF2B5EF4-FFF2-40B4-BE49-F238E27FC236}">
              <a16:creationId xmlns:a16="http://schemas.microsoft.com/office/drawing/2014/main" id="{9F1F3462-364D-4B7B-9D1F-6AA07F56DFE5}"/>
            </a:ext>
          </a:extLst>
        </xdr:cNvPr>
        <xdr:cNvSpPr/>
      </xdr:nvSpPr>
      <xdr:spPr>
        <a:xfrm>
          <a:off x="7670800" y="684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10160</xdr:rowOff>
    </xdr:from>
    <xdr:to>
      <xdr:col>50</xdr:col>
      <xdr:colOff>114300</xdr:colOff>
      <xdr:row>41</xdr:row>
      <xdr:rowOff>14605</xdr:rowOff>
    </xdr:to>
    <xdr:cxnSp macro="">
      <xdr:nvCxnSpPr>
        <xdr:cNvPr id="134" name="直線コネクタ 133">
          <a:extLst>
            <a:ext uri="{FF2B5EF4-FFF2-40B4-BE49-F238E27FC236}">
              <a16:creationId xmlns:a16="http://schemas.microsoft.com/office/drawing/2014/main" id="{F76F773F-B8FE-4710-AB5A-7ABD90C62D23}"/>
            </a:ext>
          </a:extLst>
        </xdr:cNvPr>
        <xdr:cNvCxnSpPr/>
      </xdr:nvCxnSpPr>
      <xdr:spPr>
        <a:xfrm flipV="1">
          <a:off x="7713980" y="688340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135255</xdr:rowOff>
    </xdr:from>
    <xdr:to>
      <xdr:col>41</xdr:col>
      <xdr:colOff>101600</xdr:colOff>
      <xdr:row>41</xdr:row>
      <xdr:rowOff>65405</xdr:rowOff>
    </xdr:to>
    <xdr:sp macro="" textlink="">
      <xdr:nvSpPr>
        <xdr:cNvPr id="135" name="楕円 134">
          <a:extLst>
            <a:ext uri="{FF2B5EF4-FFF2-40B4-BE49-F238E27FC236}">
              <a16:creationId xmlns:a16="http://schemas.microsoft.com/office/drawing/2014/main" id="{7D435B9B-0774-4FA9-A33C-6CAB6E7B194A}"/>
            </a:ext>
          </a:extLst>
        </xdr:cNvPr>
        <xdr:cNvSpPr/>
      </xdr:nvSpPr>
      <xdr:spPr>
        <a:xfrm>
          <a:off x="6873240" y="684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xdr:rowOff>
    </xdr:from>
    <xdr:to>
      <xdr:col>45</xdr:col>
      <xdr:colOff>177800</xdr:colOff>
      <xdr:row>41</xdr:row>
      <xdr:rowOff>14605</xdr:rowOff>
    </xdr:to>
    <xdr:cxnSp macro="">
      <xdr:nvCxnSpPr>
        <xdr:cNvPr id="136" name="直線コネクタ 135">
          <a:extLst>
            <a:ext uri="{FF2B5EF4-FFF2-40B4-BE49-F238E27FC236}">
              <a16:creationId xmlns:a16="http://schemas.microsoft.com/office/drawing/2014/main" id="{A7D805C7-4A90-41DD-A36E-3385E1942F9A}"/>
            </a:ext>
          </a:extLst>
        </xdr:cNvPr>
        <xdr:cNvCxnSpPr/>
      </xdr:nvCxnSpPr>
      <xdr:spPr>
        <a:xfrm>
          <a:off x="6924040" y="688784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FB7D3522-8696-49D9-9C77-2087DCAFB1ED}"/>
            </a:ext>
          </a:extLst>
        </xdr:cNvPr>
        <xdr:cNvSpPr/>
      </xdr:nvSpPr>
      <xdr:spPr>
        <a:xfrm>
          <a:off x="60985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3BEB82D0-B5B9-4B7E-92A1-81444D2FAB52}"/>
            </a:ext>
          </a:extLst>
        </xdr:cNvPr>
        <xdr:cNvCxnSpPr/>
      </xdr:nvCxnSpPr>
      <xdr:spPr>
        <a:xfrm flipV="1">
          <a:off x="6149340" y="688784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129540</xdr:rowOff>
    </xdr:from>
    <xdr:ext cx="469900" cy="259080"/>
    <xdr:sp macro="" textlink="">
      <xdr:nvSpPr>
        <xdr:cNvPr id="139" name="n_1aveValue【図書館】&#10;一人当たり面積">
          <a:extLst>
            <a:ext uri="{FF2B5EF4-FFF2-40B4-BE49-F238E27FC236}">
              <a16:creationId xmlns:a16="http://schemas.microsoft.com/office/drawing/2014/main" id="{50F61DA4-D404-482E-9A4C-09B2E3D7F918}"/>
            </a:ext>
          </a:extLst>
        </xdr:cNvPr>
        <xdr:cNvSpPr txBox="1"/>
      </xdr:nvSpPr>
      <xdr:spPr>
        <a:xfrm>
          <a:off x="8271510" y="649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161925</xdr:rowOff>
    </xdr:from>
    <xdr:ext cx="466725" cy="259080"/>
    <xdr:sp macro="" textlink="">
      <xdr:nvSpPr>
        <xdr:cNvPr id="140" name="n_2aveValue【図書館】&#10;一人当たり面積">
          <a:extLst>
            <a:ext uri="{FF2B5EF4-FFF2-40B4-BE49-F238E27FC236}">
              <a16:creationId xmlns:a16="http://schemas.microsoft.com/office/drawing/2014/main" id="{6996A551-C774-4544-B9B7-C6FDD3F32EBA}"/>
            </a:ext>
          </a:extLst>
        </xdr:cNvPr>
        <xdr:cNvSpPr txBox="1"/>
      </xdr:nvSpPr>
      <xdr:spPr>
        <a:xfrm>
          <a:off x="7509510" y="6532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170815</xdr:rowOff>
    </xdr:from>
    <xdr:ext cx="466725" cy="258445"/>
    <xdr:sp macro="" textlink="">
      <xdr:nvSpPr>
        <xdr:cNvPr id="141" name="n_3aveValue【図書館】&#10;一人当たり面積">
          <a:extLst>
            <a:ext uri="{FF2B5EF4-FFF2-40B4-BE49-F238E27FC236}">
              <a16:creationId xmlns:a16="http://schemas.microsoft.com/office/drawing/2014/main" id="{1A4BC874-37B6-4B8C-A23D-458C3D6675E8}"/>
            </a:ext>
          </a:extLst>
        </xdr:cNvPr>
        <xdr:cNvSpPr txBox="1"/>
      </xdr:nvSpPr>
      <xdr:spPr>
        <a:xfrm>
          <a:off x="6711950" y="65411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3810</xdr:rowOff>
    </xdr:from>
    <xdr:ext cx="466725" cy="259080"/>
    <xdr:sp macro="" textlink="">
      <xdr:nvSpPr>
        <xdr:cNvPr id="142" name="n_4aveValue【図書館】&#10;一人当たり面積">
          <a:extLst>
            <a:ext uri="{FF2B5EF4-FFF2-40B4-BE49-F238E27FC236}">
              <a16:creationId xmlns:a16="http://schemas.microsoft.com/office/drawing/2014/main" id="{9B7FD57B-22A2-4B06-9B9B-669CB3619C55}"/>
            </a:ext>
          </a:extLst>
        </xdr:cNvPr>
        <xdr:cNvSpPr txBox="1"/>
      </xdr:nvSpPr>
      <xdr:spPr>
        <a:xfrm>
          <a:off x="5937250" y="654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52070</xdr:rowOff>
    </xdr:from>
    <xdr:ext cx="469900" cy="255905"/>
    <xdr:sp macro="" textlink="">
      <xdr:nvSpPr>
        <xdr:cNvPr id="143" name="n_1mainValue【図書館】&#10;一人当たり面積">
          <a:extLst>
            <a:ext uri="{FF2B5EF4-FFF2-40B4-BE49-F238E27FC236}">
              <a16:creationId xmlns:a16="http://schemas.microsoft.com/office/drawing/2014/main" id="{3A12A579-CAA3-4A76-B926-E2A9842441BE}"/>
            </a:ext>
          </a:extLst>
        </xdr:cNvPr>
        <xdr:cNvSpPr txBox="1"/>
      </xdr:nvSpPr>
      <xdr:spPr>
        <a:xfrm>
          <a:off x="8271510" y="6925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56515</xdr:rowOff>
    </xdr:from>
    <xdr:ext cx="466725" cy="258445"/>
    <xdr:sp macro="" textlink="">
      <xdr:nvSpPr>
        <xdr:cNvPr id="144" name="n_2mainValue【図書館】&#10;一人当たり面積">
          <a:extLst>
            <a:ext uri="{FF2B5EF4-FFF2-40B4-BE49-F238E27FC236}">
              <a16:creationId xmlns:a16="http://schemas.microsoft.com/office/drawing/2014/main" id="{ED3C9E8E-CA19-4425-AF05-DC0EFF439E93}"/>
            </a:ext>
          </a:extLst>
        </xdr:cNvPr>
        <xdr:cNvSpPr txBox="1"/>
      </xdr:nvSpPr>
      <xdr:spPr>
        <a:xfrm>
          <a:off x="7509510" y="69297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56515</xdr:rowOff>
    </xdr:from>
    <xdr:ext cx="466725" cy="258445"/>
    <xdr:sp macro="" textlink="">
      <xdr:nvSpPr>
        <xdr:cNvPr id="145" name="n_3mainValue【図書館】&#10;一人当たり面積">
          <a:extLst>
            <a:ext uri="{FF2B5EF4-FFF2-40B4-BE49-F238E27FC236}">
              <a16:creationId xmlns:a16="http://schemas.microsoft.com/office/drawing/2014/main" id="{6404B0AE-61E0-43C2-B337-5ABDEE324B47}"/>
            </a:ext>
          </a:extLst>
        </xdr:cNvPr>
        <xdr:cNvSpPr txBox="1"/>
      </xdr:nvSpPr>
      <xdr:spPr>
        <a:xfrm>
          <a:off x="6711950" y="69297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60960</xdr:rowOff>
    </xdr:from>
    <xdr:ext cx="466725" cy="259080"/>
    <xdr:sp macro="" textlink="">
      <xdr:nvSpPr>
        <xdr:cNvPr id="146" name="n_4mainValue【図書館】&#10;一人当たり面積">
          <a:extLst>
            <a:ext uri="{FF2B5EF4-FFF2-40B4-BE49-F238E27FC236}">
              <a16:creationId xmlns:a16="http://schemas.microsoft.com/office/drawing/2014/main" id="{B7FCD42E-9CC3-4EF4-B44C-B6E89792EFB6}"/>
            </a:ext>
          </a:extLst>
        </xdr:cNvPr>
        <xdr:cNvSpPr txBox="1"/>
      </xdr:nvSpPr>
      <xdr:spPr>
        <a:xfrm>
          <a:off x="5937250" y="6934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096A01E-34E4-4B32-8D76-760B0C4C1B8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08FDB43-1F44-4712-B9B0-73BDDC42E0C9}"/>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D1ECECE-3110-41B5-A233-7A905623870A}"/>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7A94773-818C-4775-B9D4-7F29DC29398D}"/>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135BA01-658E-4ACF-9458-E6939E97466C}"/>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98C4753-E681-49A3-8086-CB4F82915A8C}"/>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CCCAA66-07B7-47EB-A70B-23919D52DA8E}"/>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76BD894-E6D0-48B2-9C18-65BBD3F5EB8C}"/>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5" name="テキスト ボックス 154">
          <a:extLst>
            <a:ext uri="{FF2B5EF4-FFF2-40B4-BE49-F238E27FC236}">
              <a16:creationId xmlns:a16="http://schemas.microsoft.com/office/drawing/2014/main" id="{A9A0B36E-91D9-42F1-9754-6A1E56FD10F9}"/>
            </a:ext>
          </a:extLst>
        </xdr:cNvPr>
        <xdr:cNvSpPr txBox="1"/>
      </xdr:nvSpPr>
      <xdr:spPr>
        <a:xfrm>
          <a:off x="655320" y="875538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FAC568C-B445-4D5E-9A47-99A07E70F66C}"/>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7" name="テキスト ボックス 156">
          <a:extLst>
            <a:ext uri="{FF2B5EF4-FFF2-40B4-BE49-F238E27FC236}">
              <a16:creationId xmlns:a16="http://schemas.microsoft.com/office/drawing/2014/main" id="{578B7B5C-E92B-4718-92F0-43E1EA6C8AB5}"/>
            </a:ext>
          </a:extLst>
        </xdr:cNvPr>
        <xdr:cNvSpPr txBox="1"/>
      </xdr:nvSpPr>
      <xdr:spPr>
        <a:xfrm>
          <a:off x="271780" y="11040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227621B-271B-4E8F-B2E2-32B677BC2A0E}"/>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59" name="テキスト ボックス 158">
          <a:extLst>
            <a:ext uri="{FF2B5EF4-FFF2-40B4-BE49-F238E27FC236}">
              <a16:creationId xmlns:a16="http://schemas.microsoft.com/office/drawing/2014/main" id="{E4ADA3CC-B334-43F9-B3FF-C97EFB0AB06E}"/>
            </a:ext>
          </a:extLst>
        </xdr:cNvPr>
        <xdr:cNvSpPr txBox="1"/>
      </xdr:nvSpPr>
      <xdr:spPr>
        <a:xfrm>
          <a:off x="27178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0E2D705-9078-4E4F-9822-635BBE61530A}"/>
            </a:ext>
          </a:extLst>
        </xdr:cNvPr>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740E05A7-A5D1-4855-A39F-CFCC4E8F5772}"/>
            </a:ext>
          </a:extLst>
        </xdr:cNvPr>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76FA036-D36A-475A-9CC0-BEDD075BEC01}"/>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3" name="テキスト ボックス 162">
          <a:extLst>
            <a:ext uri="{FF2B5EF4-FFF2-40B4-BE49-F238E27FC236}">
              <a16:creationId xmlns:a16="http://schemas.microsoft.com/office/drawing/2014/main" id="{9C732261-D14F-42A5-806F-8E56E72334EA}"/>
            </a:ext>
          </a:extLst>
        </xdr:cNvPr>
        <xdr:cNvSpPr txBox="1"/>
      </xdr:nvSpPr>
      <xdr:spPr>
        <a:xfrm>
          <a:off x="335915" y="99199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DA26A2A-7B85-4912-B3DC-AA007328482E}"/>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F8C6F9A9-6D73-4A1D-8B2A-D7FE8E73F15B}"/>
            </a:ext>
          </a:extLst>
        </xdr:cNvPr>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5548A8C-9133-4ADC-B149-D279EE6DDBB5}"/>
            </a:ext>
          </a:extLst>
        </xdr:cNvPr>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D18ACDC8-6790-423A-8041-901EAD169E08}"/>
            </a:ext>
          </a:extLst>
        </xdr:cNvPr>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B69F181-3D1B-4AC6-9982-943434DE7F82}"/>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69" name="テキスト ボックス 168">
          <a:extLst>
            <a:ext uri="{FF2B5EF4-FFF2-40B4-BE49-F238E27FC236}">
              <a16:creationId xmlns:a16="http://schemas.microsoft.com/office/drawing/2014/main" id="{C856A349-1BD2-40D0-82C0-29475AFA026E}"/>
            </a:ext>
          </a:extLst>
        </xdr:cNvPr>
        <xdr:cNvSpPr txBox="1"/>
      </xdr:nvSpPr>
      <xdr:spPr>
        <a:xfrm>
          <a:off x="377190" y="880364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0634E76-C5DC-412C-BFA5-CF9D125AEEB9}"/>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8B80282B-E591-40C4-AE21-B80ED4E0DCC6}"/>
            </a:ext>
          </a:extLst>
        </xdr:cNvPr>
        <xdr:cNvCxnSpPr/>
      </xdr:nvCxnSpPr>
      <xdr:spPr>
        <a:xfrm flipV="1">
          <a:off x="4086225" y="950595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2BC95A99-AD68-44F3-94AE-708DCA84C2D0}"/>
            </a:ext>
          </a:extLst>
        </xdr:cNvPr>
        <xdr:cNvSpPr txBox="1"/>
      </xdr:nvSpPr>
      <xdr:spPr>
        <a:xfrm>
          <a:off x="4124960" y="1068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F33057B5-BABB-442C-9C25-9EFA779FC0CC}"/>
            </a:ext>
          </a:extLst>
        </xdr:cNvPr>
        <xdr:cNvCxnSpPr/>
      </xdr:nvCxnSpPr>
      <xdr:spPr>
        <a:xfrm>
          <a:off x="4020820" y="10685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64770</xdr:rowOff>
    </xdr:from>
    <xdr:ext cx="405130" cy="255905"/>
    <xdr:sp macro="" textlink="">
      <xdr:nvSpPr>
        <xdr:cNvPr id="174" name="【体育館・プール】&#10;有形固定資産減価償却率最大値テキスト">
          <a:extLst>
            <a:ext uri="{FF2B5EF4-FFF2-40B4-BE49-F238E27FC236}">
              <a16:creationId xmlns:a16="http://schemas.microsoft.com/office/drawing/2014/main" id="{E5038DB9-3FC7-4667-9739-120C61327DE5}"/>
            </a:ext>
          </a:extLst>
        </xdr:cNvPr>
        <xdr:cNvSpPr txBox="1"/>
      </xdr:nvSpPr>
      <xdr:spPr>
        <a:xfrm>
          <a:off x="4124960" y="9284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B292F530-3AF6-4317-85B3-10932E97180C}"/>
            </a:ext>
          </a:extLst>
        </xdr:cNvPr>
        <xdr:cNvCxnSpPr/>
      </xdr:nvCxnSpPr>
      <xdr:spPr>
        <a:xfrm>
          <a:off x="4020820" y="950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50165</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DB909E40-9865-4C96-B441-06AD32F83D47}"/>
            </a:ext>
          </a:extLst>
        </xdr:cNvPr>
        <xdr:cNvSpPr txBox="1"/>
      </xdr:nvSpPr>
      <xdr:spPr>
        <a:xfrm>
          <a:off x="4124960" y="99409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9BC7490B-42A0-49BF-9A52-817D4C0CDF18}"/>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43583E4B-E4CB-41AF-849F-D03F0C1C5795}"/>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5EE98A7A-4AB4-4BC8-806F-F38EE7595713}"/>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4AFA3C01-6A75-436C-A310-5127C11FECB2}"/>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5D97A555-ABB5-4654-9BDE-C72801B55CB9}"/>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5BDBDCFE-AB88-49D9-9387-C45CFE7EFDCC}"/>
            </a:ext>
          </a:extLst>
        </xdr:cNvPr>
        <xdr:cNvSpPr txBox="1"/>
      </xdr:nvSpPr>
      <xdr:spPr>
        <a:xfrm>
          <a:off x="391922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C70ABF43-DE69-465C-8FF6-1F7AC5669028}"/>
            </a:ext>
          </a:extLst>
        </xdr:cNvPr>
        <xdr:cNvSpPr txBox="1"/>
      </xdr:nvSpPr>
      <xdr:spPr>
        <a:xfrm>
          <a:off x="31877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31AF54CF-4042-417E-87C4-7ED6EDC81978}"/>
            </a:ext>
          </a:extLst>
        </xdr:cNvPr>
        <xdr:cNvSpPr txBox="1"/>
      </xdr:nvSpPr>
      <xdr:spPr>
        <a:xfrm>
          <a:off x="23977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62F2572D-0E81-432A-AEC7-E06A7109F693}"/>
            </a:ext>
          </a:extLst>
        </xdr:cNvPr>
        <xdr:cNvSpPr txBox="1"/>
      </xdr:nvSpPr>
      <xdr:spPr>
        <a:xfrm>
          <a:off x="16230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B2898E02-3EEF-4AA9-9295-DDB1023AF8F6}"/>
            </a:ext>
          </a:extLst>
        </xdr:cNvPr>
        <xdr:cNvSpPr txBox="1"/>
      </xdr:nvSpPr>
      <xdr:spPr>
        <a:xfrm>
          <a:off x="8407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7" name="楕円 186">
          <a:extLst>
            <a:ext uri="{FF2B5EF4-FFF2-40B4-BE49-F238E27FC236}">
              <a16:creationId xmlns:a16="http://schemas.microsoft.com/office/drawing/2014/main" id="{899B1876-0F57-43A3-A72F-494B98A88630}"/>
            </a:ext>
          </a:extLst>
        </xdr:cNvPr>
        <xdr:cNvSpPr/>
      </xdr:nvSpPr>
      <xdr:spPr>
        <a:xfrm>
          <a:off x="403606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68580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226295CE-0275-4029-A506-729BB3ADBC92}"/>
            </a:ext>
          </a:extLst>
        </xdr:cNvPr>
        <xdr:cNvSpPr txBox="1"/>
      </xdr:nvSpPr>
      <xdr:spPr>
        <a:xfrm>
          <a:off x="4124960"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9" name="楕円 188">
          <a:extLst>
            <a:ext uri="{FF2B5EF4-FFF2-40B4-BE49-F238E27FC236}">
              <a16:creationId xmlns:a16="http://schemas.microsoft.com/office/drawing/2014/main" id="{B463C538-58D2-49A0-A132-48CA9337386E}"/>
            </a:ext>
          </a:extLst>
        </xdr:cNvPr>
        <xdr:cNvSpPr/>
      </xdr:nvSpPr>
      <xdr:spPr>
        <a:xfrm>
          <a:off x="3312160" y="1044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140970</xdr:rowOff>
    </xdr:to>
    <xdr:cxnSp macro="">
      <xdr:nvCxnSpPr>
        <xdr:cNvPr id="190" name="直線コネクタ 189">
          <a:extLst>
            <a:ext uri="{FF2B5EF4-FFF2-40B4-BE49-F238E27FC236}">
              <a16:creationId xmlns:a16="http://schemas.microsoft.com/office/drawing/2014/main" id="{B4727B65-CBDC-4F07-9107-1AE6568BB004}"/>
            </a:ext>
          </a:extLst>
        </xdr:cNvPr>
        <xdr:cNvCxnSpPr/>
      </xdr:nvCxnSpPr>
      <xdr:spPr>
        <a:xfrm>
          <a:off x="3355340" y="10494645"/>
          <a:ext cx="7315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1" name="楕円 190">
          <a:extLst>
            <a:ext uri="{FF2B5EF4-FFF2-40B4-BE49-F238E27FC236}">
              <a16:creationId xmlns:a16="http://schemas.microsoft.com/office/drawing/2014/main" id="{2EC8B7FE-6314-4DDB-A93F-F555A673FE97}"/>
            </a:ext>
          </a:extLst>
        </xdr:cNvPr>
        <xdr:cNvSpPr/>
      </xdr:nvSpPr>
      <xdr:spPr>
        <a:xfrm>
          <a:off x="25146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100965</xdr:rowOff>
    </xdr:to>
    <xdr:cxnSp macro="">
      <xdr:nvCxnSpPr>
        <xdr:cNvPr id="192" name="直線コネクタ 191">
          <a:extLst>
            <a:ext uri="{FF2B5EF4-FFF2-40B4-BE49-F238E27FC236}">
              <a16:creationId xmlns:a16="http://schemas.microsoft.com/office/drawing/2014/main" id="{65BBC97E-33A1-4ABB-998E-00348A315EAF}"/>
            </a:ext>
          </a:extLst>
        </xdr:cNvPr>
        <xdr:cNvCxnSpPr/>
      </xdr:nvCxnSpPr>
      <xdr:spPr>
        <a:xfrm>
          <a:off x="2565400" y="10458450"/>
          <a:ext cx="78994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a:extLst>
            <a:ext uri="{FF2B5EF4-FFF2-40B4-BE49-F238E27FC236}">
              <a16:creationId xmlns:a16="http://schemas.microsoft.com/office/drawing/2014/main" id="{DE12A4BA-4A74-493A-8CC3-A5ADAB858B2D}"/>
            </a:ext>
          </a:extLst>
        </xdr:cNvPr>
        <xdr:cNvSpPr/>
      </xdr:nvSpPr>
      <xdr:spPr>
        <a:xfrm>
          <a:off x="17399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64770</xdr:rowOff>
    </xdr:to>
    <xdr:cxnSp macro="">
      <xdr:nvCxnSpPr>
        <xdr:cNvPr id="194" name="直線コネクタ 193">
          <a:extLst>
            <a:ext uri="{FF2B5EF4-FFF2-40B4-BE49-F238E27FC236}">
              <a16:creationId xmlns:a16="http://schemas.microsoft.com/office/drawing/2014/main" id="{4A7EC3C3-CE62-4584-A846-2448E151A447}"/>
            </a:ext>
          </a:extLst>
        </xdr:cNvPr>
        <xdr:cNvCxnSpPr/>
      </xdr:nvCxnSpPr>
      <xdr:spPr>
        <a:xfrm>
          <a:off x="1790700" y="1041654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5" name="楕円 194">
          <a:extLst>
            <a:ext uri="{FF2B5EF4-FFF2-40B4-BE49-F238E27FC236}">
              <a16:creationId xmlns:a16="http://schemas.microsoft.com/office/drawing/2014/main" id="{7FDB9B45-3487-4D4E-86B6-E70930A0FBCD}"/>
            </a:ext>
          </a:extLst>
        </xdr:cNvPr>
        <xdr:cNvSpPr/>
      </xdr:nvSpPr>
      <xdr:spPr>
        <a:xfrm>
          <a:off x="965200" y="10325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62</xdr:row>
      <xdr:rowOff>22860</xdr:rowOff>
    </xdr:to>
    <xdr:cxnSp macro="">
      <xdr:nvCxnSpPr>
        <xdr:cNvPr id="196" name="直線コネクタ 195">
          <a:extLst>
            <a:ext uri="{FF2B5EF4-FFF2-40B4-BE49-F238E27FC236}">
              <a16:creationId xmlns:a16="http://schemas.microsoft.com/office/drawing/2014/main" id="{123983F0-39BD-4629-BA8E-7029011AC5D8}"/>
            </a:ext>
          </a:extLst>
        </xdr:cNvPr>
        <xdr:cNvCxnSpPr/>
      </xdr:nvCxnSpPr>
      <xdr:spPr>
        <a:xfrm>
          <a:off x="1008380" y="10376535"/>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120650</xdr:rowOff>
    </xdr:from>
    <xdr:ext cx="405130" cy="255905"/>
    <xdr:sp macro="" textlink="">
      <xdr:nvSpPr>
        <xdr:cNvPr id="197" name="n_1aveValue【体育館・プール】&#10;有形固定資産減価償却率">
          <a:extLst>
            <a:ext uri="{FF2B5EF4-FFF2-40B4-BE49-F238E27FC236}">
              <a16:creationId xmlns:a16="http://schemas.microsoft.com/office/drawing/2014/main" id="{9CA3394C-26EF-4575-B39B-ECC3A5FC02D2}"/>
            </a:ext>
          </a:extLst>
        </xdr:cNvPr>
        <xdr:cNvSpPr txBox="1"/>
      </xdr:nvSpPr>
      <xdr:spPr>
        <a:xfrm>
          <a:off x="3170555" y="9843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162560</xdr:rowOff>
    </xdr:from>
    <xdr:ext cx="401955" cy="259080"/>
    <xdr:sp macro="" textlink="">
      <xdr:nvSpPr>
        <xdr:cNvPr id="198" name="n_2aveValue【体育館・プール】&#10;有形固定資産減価償却率">
          <a:extLst>
            <a:ext uri="{FF2B5EF4-FFF2-40B4-BE49-F238E27FC236}">
              <a16:creationId xmlns:a16="http://schemas.microsoft.com/office/drawing/2014/main" id="{8DC53E4E-6535-4139-A8B2-90A77C1EB885}"/>
            </a:ext>
          </a:extLst>
        </xdr:cNvPr>
        <xdr:cNvSpPr txBox="1"/>
      </xdr:nvSpPr>
      <xdr:spPr>
        <a:xfrm>
          <a:off x="2385695" y="9885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128270</xdr:rowOff>
    </xdr:from>
    <xdr:ext cx="401955" cy="259080"/>
    <xdr:sp macro="" textlink="">
      <xdr:nvSpPr>
        <xdr:cNvPr id="199" name="n_3aveValue【体育館・プール】&#10;有形固定資産減価償却率">
          <a:extLst>
            <a:ext uri="{FF2B5EF4-FFF2-40B4-BE49-F238E27FC236}">
              <a16:creationId xmlns:a16="http://schemas.microsoft.com/office/drawing/2014/main" id="{F7FA8E9B-5DA4-47F9-B07D-11C0C220F914}"/>
            </a:ext>
          </a:extLst>
        </xdr:cNvPr>
        <xdr:cNvSpPr txBox="1"/>
      </xdr:nvSpPr>
      <xdr:spPr>
        <a:xfrm>
          <a:off x="1610995" y="9851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103505</xdr:rowOff>
    </xdr:from>
    <xdr:ext cx="401955" cy="259080"/>
    <xdr:sp macro="" textlink="">
      <xdr:nvSpPr>
        <xdr:cNvPr id="200" name="n_4aveValue【体育館・プール】&#10;有形固定資産減価償却率">
          <a:extLst>
            <a:ext uri="{FF2B5EF4-FFF2-40B4-BE49-F238E27FC236}">
              <a16:creationId xmlns:a16="http://schemas.microsoft.com/office/drawing/2014/main" id="{70F8AA7A-23CE-4344-99B2-4919A2B3CD74}"/>
            </a:ext>
          </a:extLst>
        </xdr:cNvPr>
        <xdr:cNvSpPr txBox="1"/>
      </xdr:nvSpPr>
      <xdr:spPr>
        <a:xfrm>
          <a:off x="836295" y="982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143510</xdr:rowOff>
    </xdr:from>
    <xdr:ext cx="405130" cy="255905"/>
    <xdr:sp macro="" textlink="">
      <xdr:nvSpPr>
        <xdr:cNvPr id="201" name="n_1mainValue【体育館・プール】&#10;有形固定資産減価償却率">
          <a:extLst>
            <a:ext uri="{FF2B5EF4-FFF2-40B4-BE49-F238E27FC236}">
              <a16:creationId xmlns:a16="http://schemas.microsoft.com/office/drawing/2014/main" id="{65CD8D5F-3D58-4BE3-BA4F-1774DC9EEA1C}"/>
            </a:ext>
          </a:extLst>
        </xdr:cNvPr>
        <xdr:cNvSpPr txBox="1"/>
      </xdr:nvSpPr>
      <xdr:spPr>
        <a:xfrm>
          <a:off x="3170555" y="10537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106680</xdr:rowOff>
    </xdr:from>
    <xdr:ext cx="401955" cy="259080"/>
    <xdr:sp macro="" textlink="">
      <xdr:nvSpPr>
        <xdr:cNvPr id="202" name="n_2mainValue【体育館・プール】&#10;有形固定資産減価償却率">
          <a:extLst>
            <a:ext uri="{FF2B5EF4-FFF2-40B4-BE49-F238E27FC236}">
              <a16:creationId xmlns:a16="http://schemas.microsoft.com/office/drawing/2014/main" id="{3DEDFB9F-1B46-402E-9B1F-49C21DC328FE}"/>
            </a:ext>
          </a:extLst>
        </xdr:cNvPr>
        <xdr:cNvSpPr txBox="1"/>
      </xdr:nvSpPr>
      <xdr:spPr>
        <a:xfrm>
          <a:off x="2385695" y="10500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64770</xdr:rowOff>
    </xdr:from>
    <xdr:ext cx="401955" cy="255905"/>
    <xdr:sp macro="" textlink="">
      <xdr:nvSpPr>
        <xdr:cNvPr id="203" name="n_3mainValue【体育館・プール】&#10;有形固定資産減価償却率">
          <a:extLst>
            <a:ext uri="{FF2B5EF4-FFF2-40B4-BE49-F238E27FC236}">
              <a16:creationId xmlns:a16="http://schemas.microsoft.com/office/drawing/2014/main" id="{6109A714-8B87-4E24-A398-D0080BC51990}"/>
            </a:ext>
          </a:extLst>
        </xdr:cNvPr>
        <xdr:cNvSpPr txBox="1"/>
      </xdr:nvSpPr>
      <xdr:spPr>
        <a:xfrm>
          <a:off x="1610995" y="104584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20955</xdr:rowOff>
    </xdr:from>
    <xdr:ext cx="401955" cy="255905"/>
    <xdr:sp macro="" textlink="">
      <xdr:nvSpPr>
        <xdr:cNvPr id="204" name="n_4mainValue【体育館・プール】&#10;有形固定資産減価償却率">
          <a:extLst>
            <a:ext uri="{FF2B5EF4-FFF2-40B4-BE49-F238E27FC236}">
              <a16:creationId xmlns:a16="http://schemas.microsoft.com/office/drawing/2014/main" id="{9E007851-0C34-4A96-8AC4-6F1FBEC88338}"/>
            </a:ext>
          </a:extLst>
        </xdr:cNvPr>
        <xdr:cNvSpPr txBox="1"/>
      </xdr:nvSpPr>
      <xdr:spPr>
        <a:xfrm>
          <a:off x="836295" y="104146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0D60DE6-DAA7-490A-99A0-C90895EB4E0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3528660-1141-461C-8A90-28BF20D7B858}"/>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028846C-5AA1-4F8A-8BDF-58F573B851D3}"/>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1E67939-603C-4CEE-B04C-CCDACB2AAC68}"/>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90A9645-882E-408F-9EC5-184FE5782D56}"/>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F3B44E1-B417-4AB8-B332-7DD755498CC8}"/>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ACBF2E0-A1E1-4FCB-9700-DFEB91C6AB2B}"/>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5E7F114-F6BC-4EDA-A294-A7BC51B59799}"/>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18B71363-67A6-442E-B8E6-EF0896540742}"/>
            </a:ext>
          </a:extLst>
        </xdr:cNvPr>
        <xdr:cNvSpPr txBox="1"/>
      </xdr:nvSpPr>
      <xdr:spPr>
        <a:xfrm>
          <a:off x="5788660" y="875538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5F3B434-A492-442F-B7CA-ECCAEFD8F03A}"/>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815B59C-3A0E-4804-8CD0-4DB6C433E3C1}"/>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6" name="テキスト ボックス 215">
          <a:extLst>
            <a:ext uri="{FF2B5EF4-FFF2-40B4-BE49-F238E27FC236}">
              <a16:creationId xmlns:a16="http://schemas.microsoft.com/office/drawing/2014/main" id="{E2F6DC9A-E070-493C-98AC-8A7F78225A0E}"/>
            </a:ext>
          </a:extLst>
        </xdr:cNvPr>
        <xdr:cNvSpPr txBox="1"/>
      </xdr:nvSpPr>
      <xdr:spPr>
        <a:xfrm>
          <a:off x="540512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3927ADD-9D13-4DE3-B04C-04F269E4B02D}"/>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18" name="テキスト ボックス 217">
          <a:extLst>
            <a:ext uri="{FF2B5EF4-FFF2-40B4-BE49-F238E27FC236}">
              <a16:creationId xmlns:a16="http://schemas.microsoft.com/office/drawing/2014/main" id="{45016EA9-5AA4-4DEE-B519-8755BE38765B}"/>
            </a:ext>
          </a:extLst>
        </xdr:cNvPr>
        <xdr:cNvSpPr txBox="1"/>
      </xdr:nvSpPr>
      <xdr:spPr>
        <a:xfrm>
          <a:off x="5405120" y="10293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D0617A5-89B8-4E28-A1D2-776B6CA8706D}"/>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0" name="テキスト ボックス 219">
          <a:extLst>
            <a:ext uri="{FF2B5EF4-FFF2-40B4-BE49-F238E27FC236}">
              <a16:creationId xmlns:a16="http://schemas.microsoft.com/office/drawing/2014/main" id="{85DF40B7-D8FB-4379-8BEB-6A35466B6CEA}"/>
            </a:ext>
          </a:extLst>
        </xdr:cNvPr>
        <xdr:cNvSpPr txBox="1"/>
      </xdr:nvSpPr>
      <xdr:spPr>
        <a:xfrm>
          <a:off x="5405120" y="99199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E87204E-87A3-4369-8C4D-DDCD264732CD}"/>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2" name="テキスト ボックス 221">
          <a:extLst>
            <a:ext uri="{FF2B5EF4-FFF2-40B4-BE49-F238E27FC236}">
              <a16:creationId xmlns:a16="http://schemas.microsoft.com/office/drawing/2014/main" id="{AAC7F7D0-3280-4EE3-8570-7E6668E9FDDD}"/>
            </a:ext>
          </a:extLst>
        </xdr:cNvPr>
        <xdr:cNvSpPr txBox="1"/>
      </xdr:nvSpPr>
      <xdr:spPr>
        <a:xfrm>
          <a:off x="5405120" y="9550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BDBD0E4-F8B6-4D2A-A768-1EADA0637BD3}"/>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4" name="テキスト ボックス 223">
          <a:extLst>
            <a:ext uri="{FF2B5EF4-FFF2-40B4-BE49-F238E27FC236}">
              <a16:creationId xmlns:a16="http://schemas.microsoft.com/office/drawing/2014/main" id="{D331F653-17B2-47F5-BAB8-EAF8B66B13D4}"/>
            </a:ext>
          </a:extLst>
        </xdr:cNvPr>
        <xdr:cNvSpPr txBox="1"/>
      </xdr:nvSpPr>
      <xdr:spPr>
        <a:xfrm>
          <a:off x="5405120" y="9177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151305-E9CF-442D-8275-6D152BAA64A5}"/>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6" name="テキスト ボックス 225">
          <a:extLst>
            <a:ext uri="{FF2B5EF4-FFF2-40B4-BE49-F238E27FC236}">
              <a16:creationId xmlns:a16="http://schemas.microsoft.com/office/drawing/2014/main" id="{E05A170A-B242-4351-BCE9-75C836E85FF1}"/>
            </a:ext>
          </a:extLst>
        </xdr:cNvPr>
        <xdr:cNvSpPr txBox="1"/>
      </xdr:nvSpPr>
      <xdr:spPr>
        <a:xfrm>
          <a:off x="5405120" y="880364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5EF1D05-776E-49B9-8277-641656756AD9}"/>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17F47F67-7DEF-41C9-9213-EBB52227635C}"/>
            </a:ext>
          </a:extLst>
        </xdr:cNvPr>
        <xdr:cNvCxnSpPr/>
      </xdr:nvCxnSpPr>
      <xdr:spPr>
        <a:xfrm flipV="1">
          <a:off x="9219565" y="937006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29" name="【体育館・プール】&#10;一人当たり面積最小値テキスト">
          <a:extLst>
            <a:ext uri="{FF2B5EF4-FFF2-40B4-BE49-F238E27FC236}">
              <a16:creationId xmlns:a16="http://schemas.microsoft.com/office/drawing/2014/main" id="{78229EB7-49CD-4C49-899F-1BB16E63C614}"/>
            </a:ext>
          </a:extLst>
        </xdr:cNvPr>
        <xdr:cNvSpPr txBox="1"/>
      </xdr:nvSpPr>
      <xdr:spPr>
        <a:xfrm>
          <a:off x="9258300" y="1078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B040ACE7-8589-415B-B0B9-97CC2DB4AECC}"/>
            </a:ext>
          </a:extLst>
        </xdr:cNvPr>
        <xdr:cNvCxnSpPr/>
      </xdr:nvCxnSpPr>
      <xdr:spPr>
        <a:xfrm>
          <a:off x="9154160" y="10783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96520</xdr:rowOff>
    </xdr:from>
    <xdr:ext cx="469900" cy="259080"/>
    <xdr:sp macro="" textlink="">
      <xdr:nvSpPr>
        <xdr:cNvPr id="231" name="【体育館・プール】&#10;一人当たり面積最大値テキスト">
          <a:extLst>
            <a:ext uri="{FF2B5EF4-FFF2-40B4-BE49-F238E27FC236}">
              <a16:creationId xmlns:a16="http://schemas.microsoft.com/office/drawing/2014/main" id="{EABBF142-D750-4D29-8E9B-45161F40239B}"/>
            </a:ext>
          </a:extLst>
        </xdr:cNvPr>
        <xdr:cNvSpPr txBox="1"/>
      </xdr:nvSpPr>
      <xdr:spPr>
        <a:xfrm>
          <a:off x="9258300" y="914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3655893B-244D-4259-A202-284CCBFAD0F3}"/>
            </a:ext>
          </a:extLst>
        </xdr:cNvPr>
        <xdr:cNvCxnSpPr/>
      </xdr:nvCxnSpPr>
      <xdr:spPr>
        <a:xfrm>
          <a:off x="9154160" y="9370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469900" cy="259080"/>
    <xdr:sp macro="" textlink="">
      <xdr:nvSpPr>
        <xdr:cNvPr id="233" name="【体育館・プール】&#10;一人当たり面積平均値テキスト">
          <a:extLst>
            <a:ext uri="{FF2B5EF4-FFF2-40B4-BE49-F238E27FC236}">
              <a16:creationId xmlns:a16="http://schemas.microsoft.com/office/drawing/2014/main" id="{4A3373BF-0C79-49E9-AC53-4608ED35E238}"/>
            </a:ext>
          </a:extLst>
        </xdr:cNvPr>
        <xdr:cNvSpPr txBox="1"/>
      </xdr:nvSpPr>
      <xdr:spPr>
        <a:xfrm>
          <a:off x="9258300" y="1025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2697F601-8051-452E-9ADF-6D8E3EB91464}"/>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44AA4FF2-EA6F-4C7E-957F-CF61348B2FED}"/>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65BE4317-2616-45CE-AECA-96335FB16661}"/>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EFB3349B-CB5A-4527-8BB6-21CFDBE48DBD}"/>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F4E754AB-F87A-4EAC-94E9-0A8FB159CF98}"/>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39" name="テキスト ボックス 238">
          <a:extLst>
            <a:ext uri="{FF2B5EF4-FFF2-40B4-BE49-F238E27FC236}">
              <a16:creationId xmlns:a16="http://schemas.microsoft.com/office/drawing/2014/main" id="{177D5BBE-4F94-4910-8407-1B5F94C3003A}"/>
            </a:ext>
          </a:extLst>
        </xdr:cNvPr>
        <xdr:cNvSpPr txBox="1"/>
      </xdr:nvSpPr>
      <xdr:spPr>
        <a:xfrm>
          <a:off x="90525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79A53FCB-A9CB-4B49-98B7-3688C4BE4D2C}"/>
            </a:ext>
          </a:extLst>
        </xdr:cNvPr>
        <xdr:cNvSpPr txBox="1"/>
      </xdr:nvSpPr>
      <xdr:spPr>
        <a:xfrm>
          <a:off x="83286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D2E81182-2218-4403-AD57-0848C84D5C53}"/>
            </a:ext>
          </a:extLst>
        </xdr:cNvPr>
        <xdr:cNvSpPr txBox="1"/>
      </xdr:nvSpPr>
      <xdr:spPr>
        <a:xfrm>
          <a:off x="75463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6664776A-C336-4F81-B65C-EE2B035DE854}"/>
            </a:ext>
          </a:extLst>
        </xdr:cNvPr>
        <xdr:cNvSpPr txBox="1"/>
      </xdr:nvSpPr>
      <xdr:spPr>
        <a:xfrm>
          <a:off x="67564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B39167DE-6FFA-4112-8237-0AAC3FF9A644}"/>
            </a:ext>
          </a:extLst>
        </xdr:cNvPr>
        <xdr:cNvSpPr txBox="1"/>
      </xdr:nvSpPr>
      <xdr:spPr>
        <a:xfrm>
          <a:off x="59817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125730</xdr:rowOff>
    </xdr:from>
    <xdr:to>
      <xdr:col>55</xdr:col>
      <xdr:colOff>50800</xdr:colOff>
      <xdr:row>63</xdr:row>
      <xdr:rowOff>55880</xdr:rowOff>
    </xdr:to>
    <xdr:sp macro="" textlink="">
      <xdr:nvSpPr>
        <xdr:cNvPr id="244" name="楕円 243">
          <a:extLst>
            <a:ext uri="{FF2B5EF4-FFF2-40B4-BE49-F238E27FC236}">
              <a16:creationId xmlns:a16="http://schemas.microsoft.com/office/drawing/2014/main" id="{C59611F9-8467-44C2-B2A1-3510D34EEF24}"/>
            </a:ext>
          </a:extLst>
        </xdr:cNvPr>
        <xdr:cNvSpPr/>
      </xdr:nvSpPr>
      <xdr:spPr>
        <a:xfrm>
          <a:off x="9192260" y="10519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104140</xdr:rowOff>
    </xdr:from>
    <xdr:ext cx="469900" cy="259080"/>
    <xdr:sp macro="" textlink="">
      <xdr:nvSpPr>
        <xdr:cNvPr id="245" name="【体育館・プール】&#10;一人当たり面積該当値テキスト">
          <a:extLst>
            <a:ext uri="{FF2B5EF4-FFF2-40B4-BE49-F238E27FC236}">
              <a16:creationId xmlns:a16="http://schemas.microsoft.com/office/drawing/2014/main" id="{0F1D4D43-CC31-47A0-8E72-1D58B366CA76}"/>
            </a:ext>
          </a:extLst>
        </xdr:cNvPr>
        <xdr:cNvSpPr txBox="1"/>
      </xdr:nvSpPr>
      <xdr:spPr>
        <a:xfrm>
          <a:off x="9258300" y="1049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46" name="楕円 245">
          <a:extLst>
            <a:ext uri="{FF2B5EF4-FFF2-40B4-BE49-F238E27FC236}">
              <a16:creationId xmlns:a16="http://schemas.microsoft.com/office/drawing/2014/main" id="{BA30387C-89D1-499E-876B-6AC52852CDFB}"/>
            </a:ext>
          </a:extLst>
        </xdr:cNvPr>
        <xdr:cNvSpPr/>
      </xdr:nvSpPr>
      <xdr:spPr>
        <a:xfrm>
          <a:off x="8445500" y="1052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xdr:rowOff>
    </xdr:from>
    <xdr:to>
      <xdr:col>55</xdr:col>
      <xdr:colOff>0</xdr:colOff>
      <xdr:row>63</xdr:row>
      <xdr:rowOff>8890</xdr:rowOff>
    </xdr:to>
    <xdr:cxnSp macro="">
      <xdr:nvCxnSpPr>
        <xdr:cNvPr id="247" name="直線コネクタ 246">
          <a:extLst>
            <a:ext uri="{FF2B5EF4-FFF2-40B4-BE49-F238E27FC236}">
              <a16:creationId xmlns:a16="http://schemas.microsoft.com/office/drawing/2014/main" id="{6065BD78-CE2D-423C-83BD-E2BC30E2D976}"/>
            </a:ext>
          </a:extLst>
        </xdr:cNvPr>
        <xdr:cNvCxnSpPr/>
      </xdr:nvCxnSpPr>
      <xdr:spPr>
        <a:xfrm flipV="1">
          <a:off x="8496300" y="10566400"/>
          <a:ext cx="7239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133350</xdr:rowOff>
    </xdr:from>
    <xdr:to>
      <xdr:col>46</xdr:col>
      <xdr:colOff>38100</xdr:colOff>
      <xdr:row>63</xdr:row>
      <xdr:rowOff>63500</xdr:rowOff>
    </xdr:to>
    <xdr:sp macro="" textlink="">
      <xdr:nvSpPr>
        <xdr:cNvPr id="248" name="楕円 247">
          <a:extLst>
            <a:ext uri="{FF2B5EF4-FFF2-40B4-BE49-F238E27FC236}">
              <a16:creationId xmlns:a16="http://schemas.microsoft.com/office/drawing/2014/main" id="{9BD5AD2C-D37D-495B-A3C9-DF5535F4416A}"/>
            </a:ext>
          </a:extLst>
        </xdr:cNvPr>
        <xdr:cNvSpPr/>
      </xdr:nvSpPr>
      <xdr:spPr>
        <a:xfrm>
          <a:off x="7670800" y="1052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12700</xdr:rowOff>
    </xdr:to>
    <xdr:cxnSp macro="">
      <xdr:nvCxnSpPr>
        <xdr:cNvPr id="249" name="直線コネクタ 248">
          <a:extLst>
            <a:ext uri="{FF2B5EF4-FFF2-40B4-BE49-F238E27FC236}">
              <a16:creationId xmlns:a16="http://schemas.microsoft.com/office/drawing/2014/main" id="{FFFA1154-E466-4269-81F1-88055BDC812A}"/>
            </a:ext>
          </a:extLst>
        </xdr:cNvPr>
        <xdr:cNvCxnSpPr/>
      </xdr:nvCxnSpPr>
      <xdr:spPr>
        <a:xfrm flipV="1">
          <a:off x="7713980" y="1057021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137160</xdr:rowOff>
    </xdr:from>
    <xdr:to>
      <xdr:col>41</xdr:col>
      <xdr:colOff>101600</xdr:colOff>
      <xdr:row>63</xdr:row>
      <xdr:rowOff>67310</xdr:rowOff>
    </xdr:to>
    <xdr:sp macro="" textlink="">
      <xdr:nvSpPr>
        <xdr:cNvPr id="250" name="楕円 249">
          <a:extLst>
            <a:ext uri="{FF2B5EF4-FFF2-40B4-BE49-F238E27FC236}">
              <a16:creationId xmlns:a16="http://schemas.microsoft.com/office/drawing/2014/main" id="{55A8D14A-CF0D-4F2C-B4A4-7FA8DB5FCABF}"/>
            </a:ext>
          </a:extLst>
        </xdr:cNvPr>
        <xdr:cNvSpPr/>
      </xdr:nvSpPr>
      <xdr:spPr>
        <a:xfrm>
          <a:off x="6873240" y="1053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12700</xdr:rowOff>
    </xdr:from>
    <xdr:to>
      <xdr:col>45</xdr:col>
      <xdr:colOff>177800</xdr:colOff>
      <xdr:row>63</xdr:row>
      <xdr:rowOff>16510</xdr:rowOff>
    </xdr:to>
    <xdr:cxnSp macro="">
      <xdr:nvCxnSpPr>
        <xdr:cNvPr id="251" name="直線コネクタ 250">
          <a:extLst>
            <a:ext uri="{FF2B5EF4-FFF2-40B4-BE49-F238E27FC236}">
              <a16:creationId xmlns:a16="http://schemas.microsoft.com/office/drawing/2014/main" id="{E34F6E6D-3577-49B1-BB26-7EDF5A186C67}"/>
            </a:ext>
          </a:extLst>
        </xdr:cNvPr>
        <xdr:cNvCxnSpPr/>
      </xdr:nvCxnSpPr>
      <xdr:spPr>
        <a:xfrm flipV="1">
          <a:off x="6924040" y="10574020"/>
          <a:ext cx="7899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140970</xdr:rowOff>
    </xdr:from>
    <xdr:to>
      <xdr:col>36</xdr:col>
      <xdr:colOff>165100</xdr:colOff>
      <xdr:row>63</xdr:row>
      <xdr:rowOff>71120</xdr:rowOff>
    </xdr:to>
    <xdr:sp macro="" textlink="">
      <xdr:nvSpPr>
        <xdr:cNvPr id="252" name="楕円 251">
          <a:extLst>
            <a:ext uri="{FF2B5EF4-FFF2-40B4-BE49-F238E27FC236}">
              <a16:creationId xmlns:a16="http://schemas.microsoft.com/office/drawing/2014/main" id="{5FCF34A3-7464-4042-94C0-30C6A52D37FC}"/>
            </a:ext>
          </a:extLst>
        </xdr:cNvPr>
        <xdr:cNvSpPr/>
      </xdr:nvSpPr>
      <xdr:spPr>
        <a:xfrm>
          <a:off x="6098540" y="1053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16510</xdr:rowOff>
    </xdr:from>
    <xdr:to>
      <xdr:col>41</xdr:col>
      <xdr:colOff>50800</xdr:colOff>
      <xdr:row>63</xdr:row>
      <xdr:rowOff>20320</xdr:rowOff>
    </xdr:to>
    <xdr:cxnSp macro="">
      <xdr:nvCxnSpPr>
        <xdr:cNvPr id="253" name="直線コネクタ 252">
          <a:extLst>
            <a:ext uri="{FF2B5EF4-FFF2-40B4-BE49-F238E27FC236}">
              <a16:creationId xmlns:a16="http://schemas.microsoft.com/office/drawing/2014/main" id="{72E31C86-1594-4C8E-A5F8-767ACF18CE30}"/>
            </a:ext>
          </a:extLst>
        </xdr:cNvPr>
        <xdr:cNvCxnSpPr/>
      </xdr:nvCxnSpPr>
      <xdr:spPr>
        <a:xfrm flipV="1">
          <a:off x="6149340" y="1057783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133350</xdr:rowOff>
    </xdr:from>
    <xdr:ext cx="469900" cy="255905"/>
    <xdr:sp macro="" textlink="">
      <xdr:nvSpPr>
        <xdr:cNvPr id="254" name="n_1aveValue【体育館・プール】&#10;一人当たり面積">
          <a:extLst>
            <a:ext uri="{FF2B5EF4-FFF2-40B4-BE49-F238E27FC236}">
              <a16:creationId xmlns:a16="http://schemas.microsoft.com/office/drawing/2014/main" id="{3AC2DF71-3A88-42CD-B148-FE9E49AFE898}"/>
            </a:ext>
          </a:extLst>
        </xdr:cNvPr>
        <xdr:cNvSpPr txBox="1"/>
      </xdr:nvSpPr>
      <xdr:spPr>
        <a:xfrm>
          <a:off x="8271510" y="10191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167640</xdr:rowOff>
    </xdr:from>
    <xdr:ext cx="466725" cy="255905"/>
    <xdr:sp macro="" textlink="">
      <xdr:nvSpPr>
        <xdr:cNvPr id="255" name="n_2aveValue【体育館・プール】&#10;一人当たり面積">
          <a:extLst>
            <a:ext uri="{FF2B5EF4-FFF2-40B4-BE49-F238E27FC236}">
              <a16:creationId xmlns:a16="http://schemas.microsoft.com/office/drawing/2014/main" id="{6CC3E80D-9EF2-4DB0-BAFC-507A6F955B32}"/>
            </a:ext>
          </a:extLst>
        </xdr:cNvPr>
        <xdr:cNvSpPr txBox="1"/>
      </xdr:nvSpPr>
      <xdr:spPr>
        <a:xfrm>
          <a:off x="7509510" y="10226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156210</xdr:rowOff>
    </xdr:from>
    <xdr:ext cx="466725" cy="255905"/>
    <xdr:sp macro="" textlink="">
      <xdr:nvSpPr>
        <xdr:cNvPr id="256" name="n_3aveValue【体育館・プール】&#10;一人当たり面積">
          <a:extLst>
            <a:ext uri="{FF2B5EF4-FFF2-40B4-BE49-F238E27FC236}">
              <a16:creationId xmlns:a16="http://schemas.microsoft.com/office/drawing/2014/main" id="{D8610573-31EB-40B8-91A8-0D684E12BCAB}"/>
            </a:ext>
          </a:extLst>
        </xdr:cNvPr>
        <xdr:cNvSpPr txBox="1"/>
      </xdr:nvSpPr>
      <xdr:spPr>
        <a:xfrm>
          <a:off x="6711950" y="10214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162560</xdr:rowOff>
    </xdr:from>
    <xdr:ext cx="466725" cy="259080"/>
    <xdr:sp macro="" textlink="">
      <xdr:nvSpPr>
        <xdr:cNvPr id="257" name="n_4aveValue【体育館・プール】&#10;一人当たり面積">
          <a:extLst>
            <a:ext uri="{FF2B5EF4-FFF2-40B4-BE49-F238E27FC236}">
              <a16:creationId xmlns:a16="http://schemas.microsoft.com/office/drawing/2014/main" id="{EB25756E-FBFA-491B-B80F-51B14DE75B97}"/>
            </a:ext>
          </a:extLst>
        </xdr:cNvPr>
        <xdr:cNvSpPr txBox="1"/>
      </xdr:nvSpPr>
      <xdr:spPr>
        <a:xfrm>
          <a:off x="5937250" y="1022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50800</xdr:rowOff>
    </xdr:from>
    <xdr:ext cx="469900" cy="259080"/>
    <xdr:sp macro="" textlink="">
      <xdr:nvSpPr>
        <xdr:cNvPr id="258" name="n_1mainValue【体育館・プール】&#10;一人当たり面積">
          <a:extLst>
            <a:ext uri="{FF2B5EF4-FFF2-40B4-BE49-F238E27FC236}">
              <a16:creationId xmlns:a16="http://schemas.microsoft.com/office/drawing/2014/main" id="{F2D80BFB-8268-4D11-A5DD-959C62D035E2}"/>
            </a:ext>
          </a:extLst>
        </xdr:cNvPr>
        <xdr:cNvSpPr txBox="1"/>
      </xdr:nvSpPr>
      <xdr:spPr>
        <a:xfrm>
          <a:off x="8271510" y="1061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54610</xdr:rowOff>
    </xdr:from>
    <xdr:ext cx="466725" cy="255905"/>
    <xdr:sp macro="" textlink="">
      <xdr:nvSpPr>
        <xdr:cNvPr id="259" name="n_2mainValue【体育館・プール】&#10;一人当たり面積">
          <a:extLst>
            <a:ext uri="{FF2B5EF4-FFF2-40B4-BE49-F238E27FC236}">
              <a16:creationId xmlns:a16="http://schemas.microsoft.com/office/drawing/2014/main" id="{C9528E71-DFB4-4785-ACDF-528ED58D0666}"/>
            </a:ext>
          </a:extLst>
        </xdr:cNvPr>
        <xdr:cNvSpPr txBox="1"/>
      </xdr:nvSpPr>
      <xdr:spPr>
        <a:xfrm>
          <a:off x="7509510" y="106159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58420</xdr:rowOff>
    </xdr:from>
    <xdr:ext cx="466725" cy="259080"/>
    <xdr:sp macro="" textlink="">
      <xdr:nvSpPr>
        <xdr:cNvPr id="260" name="n_3mainValue【体育館・プール】&#10;一人当たり面積">
          <a:extLst>
            <a:ext uri="{FF2B5EF4-FFF2-40B4-BE49-F238E27FC236}">
              <a16:creationId xmlns:a16="http://schemas.microsoft.com/office/drawing/2014/main" id="{D335F2ED-8899-41DF-8FEA-126404E3E7FF}"/>
            </a:ext>
          </a:extLst>
        </xdr:cNvPr>
        <xdr:cNvSpPr txBox="1"/>
      </xdr:nvSpPr>
      <xdr:spPr>
        <a:xfrm>
          <a:off x="6711950" y="10619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62230</xdr:rowOff>
    </xdr:from>
    <xdr:ext cx="466725" cy="259080"/>
    <xdr:sp macro="" textlink="">
      <xdr:nvSpPr>
        <xdr:cNvPr id="261" name="n_4mainValue【体育館・プール】&#10;一人当たり面積">
          <a:extLst>
            <a:ext uri="{FF2B5EF4-FFF2-40B4-BE49-F238E27FC236}">
              <a16:creationId xmlns:a16="http://schemas.microsoft.com/office/drawing/2014/main" id="{EBD1F383-FAAC-4557-96D3-DAFC5BB525B0}"/>
            </a:ext>
          </a:extLst>
        </xdr:cNvPr>
        <xdr:cNvSpPr txBox="1"/>
      </xdr:nvSpPr>
      <xdr:spPr>
        <a:xfrm>
          <a:off x="5937250" y="10623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8A164D-379C-4FEF-8F3C-950FAC5B5A3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44D74A7-D871-4114-9A71-1788B1B0E0BB}"/>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7127102-CEEE-469E-9F9E-F12E9B05542A}"/>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870112F-45AC-4F61-AE51-AD543435567F}"/>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EDC96D4-FD51-4068-BCF2-18C08030CB58}"/>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E928E50-61F5-465F-8339-C46C4D1AB236}"/>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C94F5DE-D68F-4A1D-935A-FF78446E6842}"/>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BC3D20E-F214-4788-9C3B-21DADAC0D071}"/>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0" name="テキスト ボックス 269">
          <a:extLst>
            <a:ext uri="{FF2B5EF4-FFF2-40B4-BE49-F238E27FC236}">
              <a16:creationId xmlns:a16="http://schemas.microsoft.com/office/drawing/2014/main" id="{55717F51-05E9-4615-A6F0-5D58C94231D8}"/>
            </a:ext>
          </a:extLst>
        </xdr:cNvPr>
        <xdr:cNvSpPr txBox="1"/>
      </xdr:nvSpPr>
      <xdr:spPr>
        <a:xfrm>
          <a:off x="655320" y="1248156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FA685AC-868B-4749-99E2-4D970A82F86A}"/>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2" name="テキスト ボックス 271">
          <a:extLst>
            <a:ext uri="{FF2B5EF4-FFF2-40B4-BE49-F238E27FC236}">
              <a16:creationId xmlns:a16="http://schemas.microsoft.com/office/drawing/2014/main" id="{86769E28-E290-4F27-893C-C3615A83A39F}"/>
            </a:ext>
          </a:extLst>
        </xdr:cNvPr>
        <xdr:cNvSpPr txBox="1"/>
      </xdr:nvSpPr>
      <xdr:spPr>
        <a:xfrm>
          <a:off x="271780" y="14762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83BAEB2-77D8-448E-B24C-A0713C8B6BC4}"/>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4" name="テキスト ボックス 273">
          <a:extLst>
            <a:ext uri="{FF2B5EF4-FFF2-40B4-BE49-F238E27FC236}">
              <a16:creationId xmlns:a16="http://schemas.microsoft.com/office/drawing/2014/main" id="{D00DFE25-438B-4017-8722-D9B83EDAFE99}"/>
            </a:ext>
          </a:extLst>
        </xdr:cNvPr>
        <xdr:cNvSpPr txBox="1"/>
      </xdr:nvSpPr>
      <xdr:spPr>
        <a:xfrm>
          <a:off x="271780" y="14392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AF8711C-D492-4775-A4BB-00FB4A5FA340}"/>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18E3DA34-A817-487A-8AC8-4F9AA517D0F3}"/>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C103BD1-C6E4-4FF4-A72E-C67888D54FA0}"/>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3A04615C-32FB-41BD-B600-D1C51E45E4D5}"/>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39DE00E-9E81-4F99-BDF3-E394C59644D6}"/>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0" name="テキスト ボックス 279">
          <a:extLst>
            <a:ext uri="{FF2B5EF4-FFF2-40B4-BE49-F238E27FC236}">
              <a16:creationId xmlns:a16="http://schemas.microsoft.com/office/drawing/2014/main" id="{A15BE3AF-B99F-40D6-9C14-CFF5542DE8F6}"/>
            </a:ext>
          </a:extLst>
        </xdr:cNvPr>
        <xdr:cNvSpPr txBox="1"/>
      </xdr:nvSpPr>
      <xdr:spPr>
        <a:xfrm>
          <a:off x="335915" y="132727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95B2F74-BC5B-41A7-A6E7-739A2A1D4E37}"/>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18951F99-EBC0-4A4C-AFD1-11BB39982D33}"/>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496B723-4D60-40AA-8955-88B942E66746}"/>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4" name="テキスト ボックス 283">
          <a:extLst>
            <a:ext uri="{FF2B5EF4-FFF2-40B4-BE49-F238E27FC236}">
              <a16:creationId xmlns:a16="http://schemas.microsoft.com/office/drawing/2014/main" id="{166BF0D5-22C5-40E5-A99A-C49760E5E629}"/>
            </a:ext>
          </a:extLst>
        </xdr:cNvPr>
        <xdr:cNvSpPr txBox="1"/>
      </xdr:nvSpPr>
      <xdr:spPr>
        <a:xfrm>
          <a:off x="377190" y="1252982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375793C-5BAF-4139-822A-92FF831E6383}"/>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167640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33DEB89-4F36-48D3-A12F-C20F0274779B}"/>
            </a:ext>
          </a:extLst>
        </xdr:cNvPr>
        <xdr:cNvCxnSpPr/>
      </xdr:nvCxnSpPr>
      <xdr:spPr>
        <a:xfrm flipV="1">
          <a:off x="4086225" y="130759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福祉施設】&#10;有形固定資産減価償却率最小値テキスト">
          <a:extLst>
            <a:ext uri="{FF2B5EF4-FFF2-40B4-BE49-F238E27FC236}">
              <a16:creationId xmlns:a16="http://schemas.microsoft.com/office/drawing/2014/main" id="{80C3CE5C-8B91-406A-9EDC-D9C52ADB2980}"/>
            </a:ext>
          </a:extLst>
        </xdr:cNvPr>
        <xdr:cNvSpPr txBox="1"/>
      </xdr:nvSpPr>
      <xdr:spPr>
        <a:xfrm>
          <a:off x="4124960" y="1453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AFF40D3-3A14-4413-94BB-F76684FDFD53}"/>
            </a:ext>
          </a:extLst>
        </xdr:cNvPr>
        <xdr:cNvCxnSpPr/>
      </xdr:nvCxnSpPr>
      <xdr:spPr>
        <a:xfrm>
          <a:off x="4020820" y="1453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114300</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4016D1D2-D533-4153-94F3-ADF6CFD2A7F3}"/>
            </a:ext>
          </a:extLst>
        </xdr:cNvPr>
        <xdr:cNvSpPr txBox="1"/>
      </xdr:nvSpPr>
      <xdr:spPr>
        <a:xfrm>
          <a:off x="4124960" y="1285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167640</xdr:rowOff>
    </xdr:from>
    <xdr:to>
      <xdr:col>24</xdr:col>
      <xdr:colOff>152400</xdr:colOff>
      <xdr:row>77</xdr:row>
      <xdr:rowOff>167640</xdr:rowOff>
    </xdr:to>
    <xdr:cxnSp macro="">
      <xdr:nvCxnSpPr>
        <xdr:cNvPr id="290" name="直線コネクタ 289">
          <a:extLst>
            <a:ext uri="{FF2B5EF4-FFF2-40B4-BE49-F238E27FC236}">
              <a16:creationId xmlns:a16="http://schemas.microsoft.com/office/drawing/2014/main" id="{ACACF3F8-7E61-4B62-B408-23115C2F4661}"/>
            </a:ext>
          </a:extLst>
        </xdr:cNvPr>
        <xdr:cNvCxnSpPr/>
      </xdr:nvCxnSpPr>
      <xdr:spPr>
        <a:xfrm>
          <a:off x="4020820" y="13075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xdr:rowOff>
    </xdr:from>
    <xdr:ext cx="405130" cy="259080"/>
    <xdr:sp macro="" textlink="">
      <xdr:nvSpPr>
        <xdr:cNvPr id="291" name="【福祉施設】&#10;有形固定資産減価償却率平均値テキスト">
          <a:extLst>
            <a:ext uri="{FF2B5EF4-FFF2-40B4-BE49-F238E27FC236}">
              <a16:creationId xmlns:a16="http://schemas.microsoft.com/office/drawing/2014/main" id="{6CECD666-E42B-4FE8-9B40-E9EDC52D502D}"/>
            </a:ext>
          </a:extLst>
        </xdr:cNvPr>
        <xdr:cNvSpPr txBox="1"/>
      </xdr:nvSpPr>
      <xdr:spPr>
        <a:xfrm>
          <a:off x="4124960" y="13583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153035</xdr:rowOff>
    </xdr:from>
    <xdr:to>
      <xdr:col>24</xdr:col>
      <xdr:colOff>114300</xdr:colOff>
      <xdr:row>82</xdr:row>
      <xdr:rowOff>83185</xdr:rowOff>
    </xdr:to>
    <xdr:sp macro="" textlink="">
      <xdr:nvSpPr>
        <xdr:cNvPr id="292" name="フローチャート: 判断 291">
          <a:extLst>
            <a:ext uri="{FF2B5EF4-FFF2-40B4-BE49-F238E27FC236}">
              <a16:creationId xmlns:a16="http://schemas.microsoft.com/office/drawing/2014/main" id="{F1578ABA-B766-40E8-84A1-84C7F9C48B22}"/>
            </a:ext>
          </a:extLst>
        </xdr:cNvPr>
        <xdr:cNvSpPr/>
      </xdr:nvSpPr>
      <xdr:spPr>
        <a:xfrm>
          <a:off x="4036060" y="1373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126365</xdr:rowOff>
    </xdr:from>
    <xdr:to>
      <xdr:col>20</xdr:col>
      <xdr:colOff>38100</xdr:colOff>
      <xdr:row>82</xdr:row>
      <xdr:rowOff>56515</xdr:rowOff>
    </xdr:to>
    <xdr:sp macro="" textlink="">
      <xdr:nvSpPr>
        <xdr:cNvPr id="293" name="フローチャート: 判断 292">
          <a:extLst>
            <a:ext uri="{FF2B5EF4-FFF2-40B4-BE49-F238E27FC236}">
              <a16:creationId xmlns:a16="http://schemas.microsoft.com/office/drawing/2014/main" id="{D912EDDF-38F6-4224-9E2F-B4F873483613}"/>
            </a:ext>
          </a:extLst>
        </xdr:cNvPr>
        <xdr:cNvSpPr/>
      </xdr:nvSpPr>
      <xdr:spPr>
        <a:xfrm>
          <a:off x="3312160" y="1370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FED30A24-E568-4CC7-8A4C-63B93E3865B3}"/>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48260</xdr:rowOff>
    </xdr:from>
    <xdr:to>
      <xdr:col>10</xdr:col>
      <xdr:colOff>165100</xdr:colOff>
      <xdr:row>81</xdr:row>
      <xdr:rowOff>149860</xdr:rowOff>
    </xdr:to>
    <xdr:sp macro="" textlink="">
      <xdr:nvSpPr>
        <xdr:cNvPr id="295" name="フローチャート: 判断 294">
          <a:extLst>
            <a:ext uri="{FF2B5EF4-FFF2-40B4-BE49-F238E27FC236}">
              <a16:creationId xmlns:a16="http://schemas.microsoft.com/office/drawing/2014/main" id="{976EFB38-E05C-464E-9653-97B840E3151B}"/>
            </a:ext>
          </a:extLst>
        </xdr:cNvPr>
        <xdr:cNvSpPr/>
      </xdr:nvSpPr>
      <xdr:spPr>
        <a:xfrm>
          <a:off x="1739900" y="1362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A95768C5-6E9E-4885-8ADC-0F81EE080B39}"/>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8776948E-F27C-45E4-A6CC-96C170187853}"/>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4BA56465-4522-4A9A-BE68-8197941B19F0}"/>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D8AE4F74-FB93-43DC-988D-B0D1557D3F3A}"/>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637E0642-792A-498E-BE94-BF2C9BDB3CC7}"/>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3ABEF90B-1C75-4770-90A6-87A6FB49C5D8}"/>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302" name="楕円 301">
          <a:extLst>
            <a:ext uri="{FF2B5EF4-FFF2-40B4-BE49-F238E27FC236}">
              <a16:creationId xmlns:a16="http://schemas.microsoft.com/office/drawing/2014/main" id="{62EFB5B1-72A0-47D7-87A7-787BA143ECBB}"/>
            </a:ext>
          </a:extLst>
        </xdr:cNvPr>
        <xdr:cNvSpPr/>
      </xdr:nvSpPr>
      <xdr:spPr>
        <a:xfrm>
          <a:off x="4036060" y="1441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85090</xdr:rowOff>
    </xdr:from>
    <xdr:ext cx="405130" cy="259080"/>
    <xdr:sp macro="" textlink="">
      <xdr:nvSpPr>
        <xdr:cNvPr id="303" name="【福祉施設】&#10;有形固定資産減価償却率該当値テキスト">
          <a:extLst>
            <a:ext uri="{FF2B5EF4-FFF2-40B4-BE49-F238E27FC236}">
              <a16:creationId xmlns:a16="http://schemas.microsoft.com/office/drawing/2014/main" id="{203E9EB7-6CEC-4961-BB8E-9A9536B1609E}"/>
            </a:ext>
          </a:extLst>
        </xdr:cNvPr>
        <xdr:cNvSpPr txBox="1"/>
      </xdr:nvSpPr>
      <xdr:spPr>
        <a:xfrm>
          <a:off x="4124960" y="1433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4" name="楕円 303">
          <a:extLst>
            <a:ext uri="{FF2B5EF4-FFF2-40B4-BE49-F238E27FC236}">
              <a16:creationId xmlns:a16="http://schemas.microsoft.com/office/drawing/2014/main" id="{F49FDA17-8783-4727-8EAA-B0B54071428F}"/>
            </a:ext>
          </a:extLst>
        </xdr:cNvPr>
        <xdr:cNvSpPr/>
      </xdr:nvSpPr>
      <xdr:spPr>
        <a:xfrm>
          <a:off x="331216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86</xdr:row>
      <xdr:rowOff>49530</xdr:rowOff>
    </xdr:to>
    <xdr:cxnSp macro="">
      <xdr:nvCxnSpPr>
        <xdr:cNvPr id="305" name="直線コネクタ 304">
          <a:extLst>
            <a:ext uri="{FF2B5EF4-FFF2-40B4-BE49-F238E27FC236}">
              <a16:creationId xmlns:a16="http://schemas.microsoft.com/office/drawing/2014/main" id="{12CAA262-2DD7-457A-9EC6-60DBCF089512}"/>
            </a:ext>
          </a:extLst>
        </xdr:cNvPr>
        <xdr:cNvCxnSpPr/>
      </xdr:nvCxnSpPr>
      <xdr:spPr>
        <a:xfrm>
          <a:off x="3355340" y="13544550"/>
          <a:ext cx="731520" cy="922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6" name="楕円 305">
          <a:extLst>
            <a:ext uri="{FF2B5EF4-FFF2-40B4-BE49-F238E27FC236}">
              <a16:creationId xmlns:a16="http://schemas.microsoft.com/office/drawing/2014/main" id="{E7321167-3D1F-479B-AFF7-7A0B46684CC8}"/>
            </a:ext>
          </a:extLst>
        </xdr:cNvPr>
        <xdr:cNvSpPr/>
      </xdr:nvSpPr>
      <xdr:spPr>
        <a:xfrm>
          <a:off x="25146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83</xdr:row>
      <xdr:rowOff>116205</xdr:rowOff>
    </xdr:to>
    <xdr:cxnSp macro="">
      <xdr:nvCxnSpPr>
        <xdr:cNvPr id="307" name="直線コネクタ 306">
          <a:extLst>
            <a:ext uri="{FF2B5EF4-FFF2-40B4-BE49-F238E27FC236}">
              <a16:creationId xmlns:a16="http://schemas.microsoft.com/office/drawing/2014/main" id="{DAAD6D86-7A0F-4923-B553-F2EC4837C790}"/>
            </a:ext>
          </a:extLst>
        </xdr:cNvPr>
        <xdr:cNvCxnSpPr/>
      </xdr:nvCxnSpPr>
      <xdr:spPr>
        <a:xfrm flipV="1">
          <a:off x="2565400" y="13544550"/>
          <a:ext cx="789940"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a:extLst>
            <a:ext uri="{FF2B5EF4-FFF2-40B4-BE49-F238E27FC236}">
              <a16:creationId xmlns:a16="http://schemas.microsoft.com/office/drawing/2014/main" id="{F7022BE0-8BC6-4853-A01B-6EC75B6B8163}"/>
            </a:ext>
          </a:extLst>
        </xdr:cNvPr>
        <xdr:cNvSpPr/>
      </xdr:nvSpPr>
      <xdr:spPr>
        <a:xfrm>
          <a:off x="17399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116205</xdr:rowOff>
    </xdr:to>
    <xdr:cxnSp macro="">
      <xdr:nvCxnSpPr>
        <xdr:cNvPr id="309" name="直線コネクタ 308">
          <a:extLst>
            <a:ext uri="{FF2B5EF4-FFF2-40B4-BE49-F238E27FC236}">
              <a16:creationId xmlns:a16="http://schemas.microsoft.com/office/drawing/2014/main" id="{54C98EA4-C101-49E8-9168-123025CD5903}"/>
            </a:ext>
          </a:extLst>
        </xdr:cNvPr>
        <xdr:cNvCxnSpPr/>
      </xdr:nvCxnSpPr>
      <xdr:spPr>
        <a:xfrm>
          <a:off x="1790700" y="1399794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10" name="楕円 309">
          <a:extLst>
            <a:ext uri="{FF2B5EF4-FFF2-40B4-BE49-F238E27FC236}">
              <a16:creationId xmlns:a16="http://schemas.microsoft.com/office/drawing/2014/main" id="{1D6106C5-0AD6-4784-BBEA-DC1B0B053801}"/>
            </a:ext>
          </a:extLst>
        </xdr:cNvPr>
        <xdr:cNvSpPr/>
      </xdr:nvSpPr>
      <xdr:spPr>
        <a:xfrm>
          <a:off x="965200" y="1389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83820</xdr:rowOff>
    </xdr:to>
    <xdr:cxnSp macro="">
      <xdr:nvCxnSpPr>
        <xdr:cNvPr id="311" name="直線コネクタ 310">
          <a:extLst>
            <a:ext uri="{FF2B5EF4-FFF2-40B4-BE49-F238E27FC236}">
              <a16:creationId xmlns:a16="http://schemas.microsoft.com/office/drawing/2014/main" id="{D87F609F-3E71-4B6F-90ED-47EEA8AA4DB1}"/>
            </a:ext>
          </a:extLst>
        </xdr:cNvPr>
        <xdr:cNvCxnSpPr/>
      </xdr:nvCxnSpPr>
      <xdr:spPr>
        <a:xfrm>
          <a:off x="1008380" y="13944600"/>
          <a:ext cx="7823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47625</xdr:rowOff>
    </xdr:from>
    <xdr:ext cx="405130" cy="259080"/>
    <xdr:sp macro="" textlink="">
      <xdr:nvSpPr>
        <xdr:cNvPr id="312" name="n_1aveValue【福祉施設】&#10;有形固定資産減価償却率">
          <a:extLst>
            <a:ext uri="{FF2B5EF4-FFF2-40B4-BE49-F238E27FC236}">
              <a16:creationId xmlns:a16="http://schemas.microsoft.com/office/drawing/2014/main" id="{37031108-9C3F-40A1-B4AF-7C97AAE5FD90}"/>
            </a:ext>
          </a:extLst>
        </xdr:cNvPr>
        <xdr:cNvSpPr txBox="1"/>
      </xdr:nvSpPr>
      <xdr:spPr>
        <a:xfrm>
          <a:off x="3170555" y="1379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19685</xdr:rowOff>
    </xdr:from>
    <xdr:ext cx="401955" cy="255905"/>
    <xdr:sp macro="" textlink="">
      <xdr:nvSpPr>
        <xdr:cNvPr id="313" name="n_2aveValue【福祉施設】&#10;有形固定資産減価償却率">
          <a:extLst>
            <a:ext uri="{FF2B5EF4-FFF2-40B4-BE49-F238E27FC236}">
              <a16:creationId xmlns:a16="http://schemas.microsoft.com/office/drawing/2014/main" id="{674B05DE-37DF-447A-8252-554BB72421D4}"/>
            </a:ext>
          </a:extLst>
        </xdr:cNvPr>
        <xdr:cNvSpPr txBox="1"/>
      </xdr:nvSpPr>
      <xdr:spPr>
        <a:xfrm>
          <a:off x="2385695" y="13430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166370</xdr:rowOff>
    </xdr:from>
    <xdr:ext cx="401955" cy="255905"/>
    <xdr:sp macro="" textlink="">
      <xdr:nvSpPr>
        <xdr:cNvPr id="314" name="n_3aveValue【福祉施設】&#10;有形固定資産減価償却率">
          <a:extLst>
            <a:ext uri="{FF2B5EF4-FFF2-40B4-BE49-F238E27FC236}">
              <a16:creationId xmlns:a16="http://schemas.microsoft.com/office/drawing/2014/main" id="{2D7D0051-FB0E-4E83-841F-EB52A6A3FB7D}"/>
            </a:ext>
          </a:extLst>
        </xdr:cNvPr>
        <xdr:cNvSpPr txBox="1"/>
      </xdr:nvSpPr>
      <xdr:spPr>
        <a:xfrm>
          <a:off x="1610995" y="13409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145415</xdr:rowOff>
    </xdr:from>
    <xdr:ext cx="401955" cy="255905"/>
    <xdr:sp macro="" textlink="">
      <xdr:nvSpPr>
        <xdr:cNvPr id="315" name="n_4aveValue【福祉施設】&#10;有形固定資産減価償却率">
          <a:extLst>
            <a:ext uri="{FF2B5EF4-FFF2-40B4-BE49-F238E27FC236}">
              <a16:creationId xmlns:a16="http://schemas.microsoft.com/office/drawing/2014/main" id="{39B0389C-2B08-4A64-9A43-CDB0F0D55804}"/>
            </a:ext>
          </a:extLst>
        </xdr:cNvPr>
        <xdr:cNvSpPr txBox="1"/>
      </xdr:nvSpPr>
      <xdr:spPr>
        <a:xfrm>
          <a:off x="836295" y="133889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29210</xdr:rowOff>
    </xdr:from>
    <xdr:ext cx="405130" cy="255905"/>
    <xdr:sp macro="" textlink="">
      <xdr:nvSpPr>
        <xdr:cNvPr id="316" name="n_1mainValue【福祉施設】&#10;有形固定資産減価償却率">
          <a:extLst>
            <a:ext uri="{FF2B5EF4-FFF2-40B4-BE49-F238E27FC236}">
              <a16:creationId xmlns:a16="http://schemas.microsoft.com/office/drawing/2014/main" id="{7C73C7D8-F473-44EB-BA47-E233C1673617}"/>
            </a:ext>
          </a:extLst>
        </xdr:cNvPr>
        <xdr:cNvSpPr txBox="1"/>
      </xdr:nvSpPr>
      <xdr:spPr>
        <a:xfrm>
          <a:off x="3170555" y="13272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158115</xdr:rowOff>
    </xdr:from>
    <xdr:ext cx="401955" cy="255905"/>
    <xdr:sp macro="" textlink="">
      <xdr:nvSpPr>
        <xdr:cNvPr id="317" name="n_2mainValue【福祉施設】&#10;有形固定資産減価償却率">
          <a:extLst>
            <a:ext uri="{FF2B5EF4-FFF2-40B4-BE49-F238E27FC236}">
              <a16:creationId xmlns:a16="http://schemas.microsoft.com/office/drawing/2014/main" id="{456B758B-EC55-4C2E-BC15-DCF8E151592A}"/>
            </a:ext>
          </a:extLst>
        </xdr:cNvPr>
        <xdr:cNvSpPr txBox="1"/>
      </xdr:nvSpPr>
      <xdr:spPr>
        <a:xfrm>
          <a:off x="2385695" y="14072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125730</xdr:rowOff>
    </xdr:from>
    <xdr:ext cx="401955" cy="259080"/>
    <xdr:sp macro="" textlink="">
      <xdr:nvSpPr>
        <xdr:cNvPr id="318" name="n_3mainValue【福祉施設】&#10;有形固定資産減価償却率">
          <a:extLst>
            <a:ext uri="{FF2B5EF4-FFF2-40B4-BE49-F238E27FC236}">
              <a16:creationId xmlns:a16="http://schemas.microsoft.com/office/drawing/2014/main" id="{C5DD7830-E18C-4388-9B12-13D244D5D3B3}"/>
            </a:ext>
          </a:extLst>
        </xdr:cNvPr>
        <xdr:cNvSpPr txBox="1"/>
      </xdr:nvSpPr>
      <xdr:spPr>
        <a:xfrm>
          <a:off x="1610995" y="14039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72390</xdr:rowOff>
    </xdr:from>
    <xdr:ext cx="401955" cy="259080"/>
    <xdr:sp macro="" textlink="">
      <xdr:nvSpPr>
        <xdr:cNvPr id="319" name="n_4mainValue【福祉施設】&#10;有形固定資産減価償却率">
          <a:extLst>
            <a:ext uri="{FF2B5EF4-FFF2-40B4-BE49-F238E27FC236}">
              <a16:creationId xmlns:a16="http://schemas.microsoft.com/office/drawing/2014/main" id="{05ABF81E-ACC4-465E-BA01-B9EBC4C2A0A3}"/>
            </a:ext>
          </a:extLst>
        </xdr:cNvPr>
        <xdr:cNvSpPr txBox="1"/>
      </xdr:nvSpPr>
      <xdr:spPr>
        <a:xfrm>
          <a:off x="836295" y="1398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9B59C01-C163-4D04-8D00-E95D1826A3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4BC1CB7-EA9A-4068-8A4F-995D50659940}"/>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44728A6-42E0-4E9A-9587-17018CF01E0E}"/>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9CE6D16-3853-4BD4-9856-7E6430D661CF}"/>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D3707D8-3490-41AA-AA74-5BD2B3D05893}"/>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B27E476-A490-464F-A3BE-D3C92FC824C1}"/>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6F365A0-3342-4FB8-B3B1-44632CC22C0C}"/>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F49314D-8CF8-4C04-9339-3E02D9A1960A}"/>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8" name="テキスト ボックス 327">
          <a:extLst>
            <a:ext uri="{FF2B5EF4-FFF2-40B4-BE49-F238E27FC236}">
              <a16:creationId xmlns:a16="http://schemas.microsoft.com/office/drawing/2014/main" id="{7D1CB2C0-0531-44DA-974B-55BE344DADDB}"/>
            </a:ext>
          </a:extLst>
        </xdr:cNvPr>
        <xdr:cNvSpPr txBox="1"/>
      </xdr:nvSpPr>
      <xdr:spPr>
        <a:xfrm>
          <a:off x="5788660" y="1248156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446DA05-435A-4714-9445-C7DD8F15C1D9}"/>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4C34FC4-F9F5-4526-BA39-AF4483EC756A}"/>
            </a:ext>
          </a:extLst>
        </xdr:cNvPr>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1" name="テキスト ボックス 330">
          <a:extLst>
            <a:ext uri="{FF2B5EF4-FFF2-40B4-BE49-F238E27FC236}">
              <a16:creationId xmlns:a16="http://schemas.microsoft.com/office/drawing/2014/main" id="{B2DC007B-DD5C-4731-97C3-DBFD8AB1F941}"/>
            </a:ext>
          </a:extLst>
        </xdr:cNvPr>
        <xdr:cNvSpPr txBox="1"/>
      </xdr:nvSpPr>
      <xdr:spPr>
        <a:xfrm>
          <a:off x="5405120" y="14392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E3BC89F-2252-4F26-AE47-3BC2FBC9C573}"/>
            </a:ext>
          </a:extLst>
        </xdr:cNvPr>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3" name="テキスト ボックス 332">
          <a:extLst>
            <a:ext uri="{FF2B5EF4-FFF2-40B4-BE49-F238E27FC236}">
              <a16:creationId xmlns:a16="http://schemas.microsoft.com/office/drawing/2014/main" id="{F08135AE-CD18-4C80-87B1-14D96971DA1D}"/>
            </a:ext>
          </a:extLst>
        </xdr:cNvPr>
        <xdr:cNvSpPr txBox="1"/>
      </xdr:nvSpPr>
      <xdr:spPr>
        <a:xfrm>
          <a:off x="5405120" y="140195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FCA9E3B-33F1-4206-8B71-7076BE06CBCF}"/>
            </a:ext>
          </a:extLst>
        </xdr:cNvPr>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5" name="テキスト ボックス 334">
          <a:extLst>
            <a:ext uri="{FF2B5EF4-FFF2-40B4-BE49-F238E27FC236}">
              <a16:creationId xmlns:a16="http://schemas.microsoft.com/office/drawing/2014/main" id="{ABD712F1-D5CF-4DAB-9E3B-2DFC53831886}"/>
            </a:ext>
          </a:extLst>
        </xdr:cNvPr>
        <xdr:cNvSpPr txBox="1"/>
      </xdr:nvSpPr>
      <xdr:spPr>
        <a:xfrm>
          <a:off x="5405120" y="13646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23B5924-DC59-4DDA-B950-851C0562296A}"/>
            </a:ext>
          </a:extLst>
        </xdr:cNvPr>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7" name="テキスト ボックス 336">
          <a:extLst>
            <a:ext uri="{FF2B5EF4-FFF2-40B4-BE49-F238E27FC236}">
              <a16:creationId xmlns:a16="http://schemas.microsoft.com/office/drawing/2014/main" id="{AB3D4445-1820-46DF-A602-C82828DDAB88}"/>
            </a:ext>
          </a:extLst>
        </xdr:cNvPr>
        <xdr:cNvSpPr txBox="1"/>
      </xdr:nvSpPr>
      <xdr:spPr>
        <a:xfrm>
          <a:off x="5405120" y="132727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B4E0BFF-C3D2-40C7-BFA4-D8641BBFF0B3}"/>
            </a:ext>
          </a:extLst>
        </xdr:cNvPr>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39" name="テキスト ボックス 338">
          <a:extLst>
            <a:ext uri="{FF2B5EF4-FFF2-40B4-BE49-F238E27FC236}">
              <a16:creationId xmlns:a16="http://schemas.microsoft.com/office/drawing/2014/main" id="{61EF4181-523D-48A0-898E-C336E11C4127}"/>
            </a:ext>
          </a:extLst>
        </xdr:cNvPr>
        <xdr:cNvSpPr txBox="1"/>
      </xdr:nvSpPr>
      <xdr:spPr>
        <a:xfrm>
          <a:off x="5405120" y="12903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DBDB4C6-50EE-46F3-98CE-545FD1D5E4BC}"/>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1" name="テキスト ボックス 340">
          <a:extLst>
            <a:ext uri="{FF2B5EF4-FFF2-40B4-BE49-F238E27FC236}">
              <a16:creationId xmlns:a16="http://schemas.microsoft.com/office/drawing/2014/main" id="{B0D82ECB-B7EF-4F2B-A541-F7AECA56C608}"/>
            </a:ext>
          </a:extLst>
        </xdr:cNvPr>
        <xdr:cNvSpPr txBox="1"/>
      </xdr:nvSpPr>
      <xdr:spPr>
        <a:xfrm>
          <a:off x="5405120" y="12529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44E7D573-4A89-43D0-8AD2-F9182183B82F}"/>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167640</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E3FCE556-4A50-48C4-9E4E-B4C25970048A}"/>
            </a:ext>
          </a:extLst>
        </xdr:cNvPr>
        <xdr:cNvCxnSpPr/>
      </xdr:nvCxnSpPr>
      <xdr:spPr>
        <a:xfrm flipV="1">
          <a:off x="9219565" y="1324356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99060</xdr:rowOff>
    </xdr:from>
    <xdr:ext cx="469900" cy="255905"/>
    <xdr:sp macro="" textlink="">
      <xdr:nvSpPr>
        <xdr:cNvPr id="344" name="【福祉施設】&#10;一人当たり面積最小値テキスト">
          <a:extLst>
            <a:ext uri="{FF2B5EF4-FFF2-40B4-BE49-F238E27FC236}">
              <a16:creationId xmlns:a16="http://schemas.microsoft.com/office/drawing/2014/main" id="{3AB889CA-DFB9-4530-96CF-3CDB2ACD183F}"/>
            </a:ext>
          </a:extLst>
        </xdr:cNvPr>
        <xdr:cNvSpPr txBox="1"/>
      </xdr:nvSpPr>
      <xdr:spPr>
        <a:xfrm>
          <a:off x="9258300" y="14516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4E515BDB-B3D5-4EF6-9F0F-51D0DA0D3328}"/>
            </a:ext>
          </a:extLst>
        </xdr:cNvPr>
        <xdr:cNvCxnSpPr/>
      </xdr:nvCxnSpPr>
      <xdr:spPr>
        <a:xfrm>
          <a:off x="9154160" y="14512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114300</xdr:rowOff>
    </xdr:from>
    <xdr:ext cx="469900" cy="259080"/>
    <xdr:sp macro="" textlink="">
      <xdr:nvSpPr>
        <xdr:cNvPr id="346" name="【福祉施設】&#10;一人当たり面積最大値テキスト">
          <a:extLst>
            <a:ext uri="{FF2B5EF4-FFF2-40B4-BE49-F238E27FC236}">
              <a16:creationId xmlns:a16="http://schemas.microsoft.com/office/drawing/2014/main" id="{D9D2C2FC-F384-4D34-B2A6-90B0E4E3736C}"/>
            </a:ext>
          </a:extLst>
        </xdr:cNvPr>
        <xdr:cNvSpPr txBox="1"/>
      </xdr:nvSpPr>
      <xdr:spPr>
        <a:xfrm>
          <a:off x="9258300" y="13022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167640</xdr:rowOff>
    </xdr:from>
    <xdr:to>
      <xdr:col>55</xdr:col>
      <xdr:colOff>88900</xdr:colOff>
      <xdr:row>78</xdr:row>
      <xdr:rowOff>167640</xdr:rowOff>
    </xdr:to>
    <xdr:cxnSp macro="">
      <xdr:nvCxnSpPr>
        <xdr:cNvPr id="347" name="直線コネクタ 346">
          <a:extLst>
            <a:ext uri="{FF2B5EF4-FFF2-40B4-BE49-F238E27FC236}">
              <a16:creationId xmlns:a16="http://schemas.microsoft.com/office/drawing/2014/main" id="{5A3C4EBB-B3AF-4FF2-BBB7-45E1E90AF6D2}"/>
            </a:ext>
          </a:extLst>
        </xdr:cNvPr>
        <xdr:cNvCxnSpPr/>
      </xdr:nvCxnSpPr>
      <xdr:spPr>
        <a:xfrm>
          <a:off x="9154160" y="13243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6350</xdr:rowOff>
    </xdr:from>
    <xdr:ext cx="469900" cy="255905"/>
    <xdr:sp macro="" textlink="">
      <xdr:nvSpPr>
        <xdr:cNvPr id="348" name="【福祉施設】&#10;一人当たり面積平均値テキスト">
          <a:extLst>
            <a:ext uri="{FF2B5EF4-FFF2-40B4-BE49-F238E27FC236}">
              <a16:creationId xmlns:a16="http://schemas.microsoft.com/office/drawing/2014/main" id="{A1A98C69-B2DF-4018-990F-24FEFED09EB7}"/>
            </a:ext>
          </a:extLst>
        </xdr:cNvPr>
        <xdr:cNvSpPr txBox="1"/>
      </xdr:nvSpPr>
      <xdr:spPr>
        <a:xfrm>
          <a:off x="9258300" y="139204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154940</xdr:rowOff>
    </xdr:from>
    <xdr:to>
      <xdr:col>55</xdr:col>
      <xdr:colOff>50800</xdr:colOff>
      <xdr:row>84</xdr:row>
      <xdr:rowOff>85090</xdr:rowOff>
    </xdr:to>
    <xdr:sp macro="" textlink="">
      <xdr:nvSpPr>
        <xdr:cNvPr id="349" name="フローチャート: 判断 348">
          <a:extLst>
            <a:ext uri="{FF2B5EF4-FFF2-40B4-BE49-F238E27FC236}">
              <a16:creationId xmlns:a16="http://schemas.microsoft.com/office/drawing/2014/main" id="{5DE6C12A-4D00-464E-AAA7-A561D205E744}"/>
            </a:ext>
          </a:extLst>
        </xdr:cNvPr>
        <xdr:cNvSpPr/>
      </xdr:nvSpPr>
      <xdr:spPr>
        <a:xfrm>
          <a:off x="9192260" y="1406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DFB7EC68-7AC4-491F-AAF5-BF865CFF23AA}"/>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3D0B64E6-0C52-406B-A3F7-3A94C36B1547}"/>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macro="" textlink="">
      <xdr:nvSpPr>
        <xdr:cNvPr id="352" name="フローチャート: 判断 351">
          <a:extLst>
            <a:ext uri="{FF2B5EF4-FFF2-40B4-BE49-F238E27FC236}">
              <a16:creationId xmlns:a16="http://schemas.microsoft.com/office/drawing/2014/main" id="{16365A63-37FD-415B-BDF5-2459A6397F25}"/>
            </a:ext>
          </a:extLst>
        </xdr:cNvPr>
        <xdr:cNvSpPr/>
      </xdr:nvSpPr>
      <xdr:spPr>
        <a:xfrm>
          <a:off x="6873240" y="1407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A8541AFC-56D8-4B7C-97D2-8D1B340E7715}"/>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FAEE324C-1762-4035-9858-D710C0552B6C}"/>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E660BA4E-C673-4BE0-8486-23ED51CA2DA4}"/>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F84E812E-8921-444A-A1BA-2159D9A67357}"/>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AF64ECA5-925A-4D44-807D-7BAEDFB05B90}"/>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43583BCF-5312-4A20-B0FD-FF426A40C39A}"/>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359" name="楕円 358">
          <a:extLst>
            <a:ext uri="{FF2B5EF4-FFF2-40B4-BE49-F238E27FC236}">
              <a16:creationId xmlns:a16="http://schemas.microsoft.com/office/drawing/2014/main" id="{BE3C2E4F-33D8-4D78-B6AA-A9FDF3DF936C}"/>
            </a:ext>
          </a:extLst>
        </xdr:cNvPr>
        <xdr:cNvSpPr/>
      </xdr:nvSpPr>
      <xdr:spPr>
        <a:xfrm>
          <a:off x="9192260" y="14461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130810</xdr:rowOff>
    </xdr:from>
    <xdr:ext cx="469900" cy="259080"/>
    <xdr:sp macro="" textlink="">
      <xdr:nvSpPr>
        <xdr:cNvPr id="360" name="【福祉施設】&#10;一人当たり面積該当値テキスト">
          <a:extLst>
            <a:ext uri="{FF2B5EF4-FFF2-40B4-BE49-F238E27FC236}">
              <a16:creationId xmlns:a16="http://schemas.microsoft.com/office/drawing/2014/main" id="{CA96EBA9-12BF-433D-B899-10E029265BCA}"/>
            </a:ext>
          </a:extLst>
        </xdr:cNvPr>
        <xdr:cNvSpPr txBox="1"/>
      </xdr:nvSpPr>
      <xdr:spPr>
        <a:xfrm>
          <a:off x="9258300" y="1438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61" name="楕円 360">
          <a:extLst>
            <a:ext uri="{FF2B5EF4-FFF2-40B4-BE49-F238E27FC236}">
              <a16:creationId xmlns:a16="http://schemas.microsoft.com/office/drawing/2014/main" id="{033C1CA4-1D81-4B4D-9255-1B81512EBFC5}"/>
            </a:ext>
          </a:extLst>
        </xdr:cNvPr>
        <xdr:cNvSpPr/>
      </xdr:nvSpPr>
      <xdr:spPr>
        <a:xfrm>
          <a:off x="8445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95250</xdr:rowOff>
    </xdr:to>
    <xdr:cxnSp macro="">
      <xdr:nvCxnSpPr>
        <xdr:cNvPr id="362" name="直線コネクタ 361">
          <a:extLst>
            <a:ext uri="{FF2B5EF4-FFF2-40B4-BE49-F238E27FC236}">
              <a16:creationId xmlns:a16="http://schemas.microsoft.com/office/drawing/2014/main" id="{3711C978-2271-4EED-9566-A1CD2D14E0E1}"/>
            </a:ext>
          </a:extLst>
        </xdr:cNvPr>
        <xdr:cNvCxnSpPr/>
      </xdr:nvCxnSpPr>
      <xdr:spPr>
        <a:xfrm>
          <a:off x="8496300" y="14474190"/>
          <a:ext cx="723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63" name="楕円 362">
          <a:extLst>
            <a:ext uri="{FF2B5EF4-FFF2-40B4-BE49-F238E27FC236}">
              <a16:creationId xmlns:a16="http://schemas.microsoft.com/office/drawing/2014/main" id="{E11D83CD-5F38-4F5B-AEDE-D1B51C660DAD}"/>
            </a:ext>
          </a:extLst>
        </xdr:cNvPr>
        <xdr:cNvSpPr/>
      </xdr:nvSpPr>
      <xdr:spPr>
        <a:xfrm>
          <a:off x="767080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57150</xdr:rowOff>
    </xdr:to>
    <xdr:cxnSp macro="">
      <xdr:nvCxnSpPr>
        <xdr:cNvPr id="364" name="直線コネクタ 363">
          <a:extLst>
            <a:ext uri="{FF2B5EF4-FFF2-40B4-BE49-F238E27FC236}">
              <a16:creationId xmlns:a16="http://schemas.microsoft.com/office/drawing/2014/main" id="{F65D183E-35AB-46B8-B2CA-03D2A077B36E}"/>
            </a:ext>
          </a:extLst>
        </xdr:cNvPr>
        <xdr:cNvCxnSpPr/>
      </xdr:nvCxnSpPr>
      <xdr:spPr>
        <a:xfrm>
          <a:off x="7713980" y="14428470"/>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65" name="楕円 364">
          <a:extLst>
            <a:ext uri="{FF2B5EF4-FFF2-40B4-BE49-F238E27FC236}">
              <a16:creationId xmlns:a16="http://schemas.microsoft.com/office/drawing/2014/main" id="{232E9E75-31BB-4FB4-87CD-C68661B44178}"/>
            </a:ext>
          </a:extLst>
        </xdr:cNvPr>
        <xdr:cNvSpPr/>
      </xdr:nvSpPr>
      <xdr:spPr>
        <a:xfrm>
          <a:off x="687324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86</xdr:row>
      <xdr:rowOff>11430</xdr:rowOff>
    </xdr:to>
    <xdr:cxnSp macro="">
      <xdr:nvCxnSpPr>
        <xdr:cNvPr id="366" name="直線コネクタ 365">
          <a:extLst>
            <a:ext uri="{FF2B5EF4-FFF2-40B4-BE49-F238E27FC236}">
              <a16:creationId xmlns:a16="http://schemas.microsoft.com/office/drawing/2014/main" id="{AA038C8A-170F-4B7A-B0D0-343F72EA068E}"/>
            </a:ext>
          </a:extLst>
        </xdr:cNvPr>
        <xdr:cNvCxnSpPr/>
      </xdr:nvCxnSpPr>
      <xdr:spPr>
        <a:xfrm>
          <a:off x="6924040" y="14268450"/>
          <a:ext cx="78994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143510</xdr:rowOff>
    </xdr:from>
    <xdr:to>
      <xdr:col>36</xdr:col>
      <xdr:colOff>165100</xdr:colOff>
      <xdr:row>85</xdr:row>
      <xdr:rowOff>73660</xdr:rowOff>
    </xdr:to>
    <xdr:sp macro="" textlink="">
      <xdr:nvSpPr>
        <xdr:cNvPr id="367" name="楕円 366">
          <a:extLst>
            <a:ext uri="{FF2B5EF4-FFF2-40B4-BE49-F238E27FC236}">
              <a16:creationId xmlns:a16="http://schemas.microsoft.com/office/drawing/2014/main" id="{4A26A7ED-D12D-4AEF-8B96-B292C1EB46F2}"/>
            </a:ext>
          </a:extLst>
        </xdr:cNvPr>
        <xdr:cNvSpPr/>
      </xdr:nvSpPr>
      <xdr:spPr>
        <a:xfrm>
          <a:off x="6098540" y="1422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22860</xdr:rowOff>
    </xdr:to>
    <xdr:cxnSp macro="">
      <xdr:nvCxnSpPr>
        <xdr:cNvPr id="368" name="直線コネクタ 367">
          <a:extLst>
            <a:ext uri="{FF2B5EF4-FFF2-40B4-BE49-F238E27FC236}">
              <a16:creationId xmlns:a16="http://schemas.microsoft.com/office/drawing/2014/main" id="{98496804-ECC7-48FF-B5B3-5C99D8AC25AE}"/>
            </a:ext>
          </a:extLst>
        </xdr:cNvPr>
        <xdr:cNvCxnSpPr/>
      </xdr:nvCxnSpPr>
      <xdr:spPr>
        <a:xfrm flipV="1">
          <a:off x="6149340" y="1426845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93980</xdr:rowOff>
    </xdr:from>
    <xdr:ext cx="469900" cy="259080"/>
    <xdr:sp macro="" textlink="">
      <xdr:nvSpPr>
        <xdr:cNvPr id="369" name="n_1aveValue【福祉施設】&#10;一人当たり面積">
          <a:extLst>
            <a:ext uri="{FF2B5EF4-FFF2-40B4-BE49-F238E27FC236}">
              <a16:creationId xmlns:a16="http://schemas.microsoft.com/office/drawing/2014/main" id="{37F3A998-EB8B-4409-A676-704B6787777A}"/>
            </a:ext>
          </a:extLst>
        </xdr:cNvPr>
        <xdr:cNvSpPr txBox="1"/>
      </xdr:nvSpPr>
      <xdr:spPr>
        <a:xfrm>
          <a:off x="8271510" y="1384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97790</xdr:rowOff>
    </xdr:from>
    <xdr:ext cx="466725" cy="255905"/>
    <xdr:sp macro="" textlink="">
      <xdr:nvSpPr>
        <xdr:cNvPr id="370" name="n_2aveValue【福祉施設】&#10;一人当たり面積">
          <a:extLst>
            <a:ext uri="{FF2B5EF4-FFF2-40B4-BE49-F238E27FC236}">
              <a16:creationId xmlns:a16="http://schemas.microsoft.com/office/drawing/2014/main" id="{99CD66AD-C84E-4508-B3F4-8CB92D36D4FB}"/>
            </a:ext>
          </a:extLst>
        </xdr:cNvPr>
        <xdr:cNvSpPr txBox="1"/>
      </xdr:nvSpPr>
      <xdr:spPr>
        <a:xfrm>
          <a:off x="7509510" y="138442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109220</xdr:rowOff>
    </xdr:from>
    <xdr:ext cx="466725" cy="255905"/>
    <xdr:sp macro="" textlink="">
      <xdr:nvSpPr>
        <xdr:cNvPr id="371" name="n_3aveValue【福祉施設】&#10;一人当たり面積">
          <a:extLst>
            <a:ext uri="{FF2B5EF4-FFF2-40B4-BE49-F238E27FC236}">
              <a16:creationId xmlns:a16="http://schemas.microsoft.com/office/drawing/2014/main" id="{6ED8C4FC-4B53-4B30-B45E-C2F16E09FF0B}"/>
            </a:ext>
          </a:extLst>
        </xdr:cNvPr>
        <xdr:cNvSpPr txBox="1"/>
      </xdr:nvSpPr>
      <xdr:spPr>
        <a:xfrm>
          <a:off x="6711950" y="13855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113030</xdr:rowOff>
    </xdr:from>
    <xdr:ext cx="466725" cy="259080"/>
    <xdr:sp macro="" textlink="">
      <xdr:nvSpPr>
        <xdr:cNvPr id="372" name="n_4aveValue【福祉施設】&#10;一人当たり面積">
          <a:extLst>
            <a:ext uri="{FF2B5EF4-FFF2-40B4-BE49-F238E27FC236}">
              <a16:creationId xmlns:a16="http://schemas.microsoft.com/office/drawing/2014/main" id="{0A34D48C-BD3E-4662-A798-C7708257FF3D}"/>
            </a:ext>
          </a:extLst>
        </xdr:cNvPr>
        <xdr:cNvSpPr txBox="1"/>
      </xdr:nvSpPr>
      <xdr:spPr>
        <a:xfrm>
          <a:off x="5937250" y="13859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99060</xdr:rowOff>
    </xdr:from>
    <xdr:ext cx="469900" cy="255905"/>
    <xdr:sp macro="" textlink="">
      <xdr:nvSpPr>
        <xdr:cNvPr id="373" name="n_1mainValue【福祉施設】&#10;一人当たり面積">
          <a:extLst>
            <a:ext uri="{FF2B5EF4-FFF2-40B4-BE49-F238E27FC236}">
              <a16:creationId xmlns:a16="http://schemas.microsoft.com/office/drawing/2014/main" id="{DCEE101F-D235-42FB-8F6E-A94498A1841C}"/>
            </a:ext>
          </a:extLst>
        </xdr:cNvPr>
        <xdr:cNvSpPr txBox="1"/>
      </xdr:nvSpPr>
      <xdr:spPr>
        <a:xfrm>
          <a:off x="8271510" y="14516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53340</xdr:rowOff>
    </xdr:from>
    <xdr:ext cx="466725" cy="255905"/>
    <xdr:sp macro="" textlink="">
      <xdr:nvSpPr>
        <xdr:cNvPr id="374" name="n_2mainValue【福祉施設】&#10;一人当たり面積">
          <a:extLst>
            <a:ext uri="{FF2B5EF4-FFF2-40B4-BE49-F238E27FC236}">
              <a16:creationId xmlns:a16="http://schemas.microsoft.com/office/drawing/2014/main" id="{B0EAD60B-76E1-48EC-B0E4-614380447419}"/>
            </a:ext>
          </a:extLst>
        </xdr:cNvPr>
        <xdr:cNvSpPr txBox="1"/>
      </xdr:nvSpPr>
      <xdr:spPr>
        <a:xfrm>
          <a:off x="7509510" y="14470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60960</xdr:rowOff>
    </xdr:from>
    <xdr:ext cx="466725" cy="259080"/>
    <xdr:sp macro="" textlink="">
      <xdr:nvSpPr>
        <xdr:cNvPr id="375" name="n_3mainValue【福祉施設】&#10;一人当たり面積">
          <a:extLst>
            <a:ext uri="{FF2B5EF4-FFF2-40B4-BE49-F238E27FC236}">
              <a16:creationId xmlns:a16="http://schemas.microsoft.com/office/drawing/2014/main" id="{CEA477D2-5AA4-4216-8CE1-64027075B861}"/>
            </a:ext>
          </a:extLst>
        </xdr:cNvPr>
        <xdr:cNvSpPr txBox="1"/>
      </xdr:nvSpPr>
      <xdr:spPr>
        <a:xfrm>
          <a:off x="6711950" y="14310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64770</xdr:rowOff>
    </xdr:from>
    <xdr:ext cx="466725" cy="255905"/>
    <xdr:sp macro="" textlink="">
      <xdr:nvSpPr>
        <xdr:cNvPr id="376" name="n_4mainValue【福祉施設】&#10;一人当たり面積">
          <a:extLst>
            <a:ext uri="{FF2B5EF4-FFF2-40B4-BE49-F238E27FC236}">
              <a16:creationId xmlns:a16="http://schemas.microsoft.com/office/drawing/2014/main" id="{F9D32C44-78CA-4161-83DB-029C5550E737}"/>
            </a:ext>
          </a:extLst>
        </xdr:cNvPr>
        <xdr:cNvSpPr txBox="1"/>
      </xdr:nvSpPr>
      <xdr:spPr>
        <a:xfrm>
          <a:off x="5937250" y="14314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6D045D7-36AC-4B82-87C7-D7A9DFE870C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3D98B3A-FDE3-4660-9A1A-35E5442D545D}"/>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9D54937-4A34-4071-A19D-DF2872018E10}"/>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3679BFA-ACEF-4026-B661-A93CCCE26E5E}"/>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A872F16-5771-495B-AA08-C082C5677506}"/>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AB87FA7-023C-4EF8-83A5-CB4E433E4BD6}"/>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4F586C6-870A-4782-A5EA-D541E4AD9E27}"/>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48EDA35-18E0-47F2-A529-58DC1EE4DB23}"/>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5" name="テキスト ボックス 384">
          <a:extLst>
            <a:ext uri="{FF2B5EF4-FFF2-40B4-BE49-F238E27FC236}">
              <a16:creationId xmlns:a16="http://schemas.microsoft.com/office/drawing/2014/main" id="{95CB78BB-B1FC-43C3-B07B-156ED479269F}"/>
            </a:ext>
          </a:extLst>
        </xdr:cNvPr>
        <xdr:cNvSpPr txBox="1"/>
      </xdr:nvSpPr>
      <xdr:spPr>
        <a:xfrm>
          <a:off x="655320" y="1620774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6204BBE-6D32-4170-8EDA-B1C90C5E69C9}"/>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7" name="テキスト ボックス 386">
          <a:extLst>
            <a:ext uri="{FF2B5EF4-FFF2-40B4-BE49-F238E27FC236}">
              <a16:creationId xmlns:a16="http://schemas.microsoft.com/office/drawing/2014/main" id="{3767088A-3CAA-4225-9D43-CBBE380D04CA}"/>
            </a:ext>
          </a:extLst>
        </xdr:cNvPr>
        <xdr:cNvSpPr txBox="1"/>
      </xdr:nvSpPr>
      <xdr:spPr>
        <a:xfrm>
          <a:off x="271780" y="18488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553AC6CD-2F77-4F1F-9BA7-1AA8D30357C6}"/>
            </a:ext>
          </a:extLst>
        </xdr:cNvPr>
        <xdr:cNvCxnSpPr/>
      </xdr:nvCxnSpPr>
      <xdr:spPr>
        <a:xfrm>
          <a:off x="67056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89" name="テキスト ボックス 388">
          <a:extLst>
            <a:ext uri="{FF2B5EF4-FFF2-40B4-BE49-F238E27FC236}">
              <a16:creationId xmlns:a16="http://schemas.microsoft.com/office/drawing/2014/main" id="{FDAA06F7-7012-4F7F-89A8-6000EFC8FC47}"/>
            </a:ext>
          </a:extLst>
        </xdr:cNvPr>
        <xdr:cNvSpPr txBox="1"/>
      </xdr:nvSpPr>
      <xdr:spPr>
        <a:xfrm>
          <a:off x="271780" y="181152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BF1A167-D9E5-4C27-BCD3-500531D3298D}"/>
            </a:ext>
          </a:extLst>
        </xdr:cNvPr>
        <xdr:cNvCxnSpPr/>
      </xdr:nvCxnSpPr>
      <xdr:spPr>
        <a:xfrm>
          <a:off x="67056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91" name="テキスト ボックス 390">
          <a:extLst>
            <a:ext uri="{FF2B5EF4-FFF2-40B4-BE49-F238E27FC236}">
              <a16:creationId xmlns:a16="http://schemas.microsoft.com/office/drawing/2014/main" id="{30F31D14-C362-459A-AFDB-CFC0C09BFF4B}"/>
            </a:ext>
          </a:extLst>
        </xdr:cNvPr>
        <xdr:cNvSpPr txBox="1"/>
      </xdr:nvSpPr>
      <xdr:spPr>
        <a:xfrm>
          <a:off x="335915" y="177457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9B3E7C27-F16E-4670-B098-C897774AF36A}"/>
            </a:ext>
          </a:extLst>
        </xdr:cNvPr>
        <xdr:cNvCxnSpPr/>
      </xdr:nvCxnSpPr>
      <xdr:spPr>
        <a:xfrm>
          <a:off x="67056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DA2C38AA-414C-42F7-AC31-F76C4C0FBBDE}"/>
            </a:ext>
          </a:extLst>
        </xdr:cNvPr>
        <xdr:cNvSpPr txBox="1"/>
      </xdr:nvSpPr>
      <xdr:spPr>
        <a:xfrm>
          <a:off x="33591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963F5A83-F3B6-4279-A5AE-56E17264A617}"/>
            </a:ext>
          </a:extLst>
        </xdr:cNvPr>
        <xdr:cNvCxnSpPr/>
      </xdr:nvCxnSpPr>
      <xdr:spPr>
        <a:xfrm>
          <a:off x="67056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3E368247-89F1-4118-9848-48B73301F1B4}"/>
            </a:ext>
          </a:extLst>
        </xdr:cNvPr>
        <xdr:cNvSpPr txBox="1"/>
      </xdr:nvSpPr>
      <xdr:spPr>
        <a:xfrm>
          <a:off x="33591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553C244-F1FD-4ECB-A07F-9CADF778B0C4}"/>
            </a:ext>
          </a:extLst>
        </xdr:cNvPr>
        <xdr:cNvCxnSpPr/>
      </xdr:nvCxnSpPr>
      <xdr:spPr>
        <a:xfrm>
          <a:off x="67056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97" name="テキスト ボックス 396">
          <a:extLst>
            <a:ext uri="{FF2B5EF4-FFF2-40B4-BE49-F238E27FC236}">
              <a16:creationId xmlns:a16="http://schemas.microsoft.com/office/drawing/2014/main" id="{9F42409E-668A-4557-8387-DDF68834AB57}"/>
            </a:ext>
          </a:extLst>
        </xdr:cNvPr>
        <xdr:cNvSpPr txBox="1"/>
      </xdr:nvSpPr>
      <xdr:spPr>
        <a:xfrm>
          <a:off x="335915" y="166255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EA651C4-D892-4287-8666-FE7C7DDCB014}"/>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399" name="テキスト ボックス 398">
          <a:extLst>
            <a:ext uri="{FF2B5EF4-FFF2-40B4-BE49-F238E27FC236}">
              <a16:creationId xmlns:a16="http://schemas.microsoft.com/office/drawing/2014/main" id="{19C9E3C6-1D5D-436C-A8A4-6829EE397352}"/>
            </a:ext>
          </a:extLst>
        </xdr:cNvPr>
        <xdr:cNvSpPr txBox="1"/>
      </xdr:nvSpPr>
      <xdr:spPr>
        <a:xfrm>
          <a:off x="377190" y="162560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D6CE70A-45DF-4199-8B36-991F840B9FF3}"/>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17D1CA3E-4DC2-450C-BF8B-BFA7C99A7BE0}"/>
            </a:ext>
          </a:extLst>
        </xdr:cNvPr>
        <xdr:cNvCxnSpPr/>
      </xdr:nvCxnSpPr>
      <xdr:spPr>
        <a:xfrm flipV="1">
          <a:off x="4086225" y="1672971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5905"/>
    <xdr:sp macro="" textlink="">
      <xdr:nvSpPr>
        <xdr:cNvPr id="402" name="【市民会館】&#10;有形固定資産減価償却率最小値テキスト">
          <a:extLst>
            <a:ext uri="{FF2B5EF4-FFF2-40B4-BE49-F238E27FC236}">
              <a16:creationId xmlns:a16="http://schemas.microsoft.com/office/drawing/2014/main" id="{8089C822-B1E7-40B8-85EB-C870580CCEC5}"/>
            </a:ext>
          </a:extLst>
        </xdr:cNvPr>
        <xdr:cNvSpPr txBox="1"/>
      </xdr:nvSpPr>
      <xdr:spPr>
        <a:xfrm>
          <a:off x="4124960" y="182613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827CD7A2-3776-4F63-AEDA-9B6E9FBB1BEB}"/>
            </a:ext>
          </a:extLst>
        </xdr:cNvPr>
        <xdr:cNvCxnSpPr/>
      </xdr:nvCxnSpPr>
      <xdr:spPr>
        <a:xfrm>
          <a:off x="402082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80010</xdr:rowOff>
    </xdr:from>
    <xdr:ext cx="405130" cy="259080"/>
    <xdr:sp macro="" textlink="">
      <xdr:nvSpPr>
        <xdr:cNvPr id="404" name="【市民会館】&#10;有形固定資産減価償却率最大値テキスト">
          <a:extLst>
            <a:ext uri="{FF2B5EF4-FFF2-40B4-BE49-F238E27FC236}">
              <a16:creationId xmlns:a16="http://schemas.microsoft.com/office/drawing/2014/main" id="{643B382D-26F6-40D7-BAD8-CEB865AFB9B8}"/>
            </a:ext>
          </a:extLst>
        </xdr:cNvPr>
        <xdr:cNvSpPr txBox="1"/>
      </xdr:nvSpPr>
      <xdr:spPr>
        <a:xfrm>
          <a:off x="4124960" y="16508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6B7B2326-7AEF-4C45-8E08-ABB9C45C0615}"/>
            </a:ext>
          </a:extLst>
        </xdr:cNvPr>
        <xdr:cNvCxnSpPr/>
      </xdr:nvCxnSpPr>
      <xdr:spPr>
        <a:xfrm>
          <a:off x="4020820" y="16729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163830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8165A111-2078-4B37-A850-BA86AC1859F9}"/>
            </a:ext>
          </a:extLst>
        </xdr:cNvPr>
        <xdr:cNvSpPr txBox="1"/>
      </xdr:nvSpPr>
      <xdr:spPr>
        <a:xfrm>
          <a:off x="4124960" y="17263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E28F6373-66A4-4EAC-8DE8-78C3C0713DCE}"/>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60D0A167-4778-4BB8-951F-94DC39D72C38}"/>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C57F8579-099A-4E30-BEBA-0849BC4B12C5}"/>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67310</xdr:rowOff>
    </xdr:from>
    <xdr:to>
      <xdr:col>10</xdr:col>
      <xdr:colOff>165100</xdr:colOff>
      <xdr:row>103</xdr:row>
      <xdr:rowOff>168910</xdr:rowOff>
    </xdr:to>
    <xdr:sp macro="" textlink="">
      <xdr:nvSpPr>
        <xdr:cNvPr id="410" name="フローチャート: 判断 409">
          <a:extLst>
            <a:ext uri="{FF2B5EF4-FFF2-40B4-BE49-F238E27FC236}">
              <a16:creationId xmlns:a16="http://schemas.microsoft.com/office/drawing/2014/main" id="{A3DEC5B6-0D22-459E-8FB1-8021D7619E3F}"/>
            </a:ext>
          </a:extLst>
        </xdr:cNvPr>
        <xdr:cNvSpPr/>
      </xdr:nvSpPr>
      <xdr:spPr>
        <a:xfrm>
          <a:off x="1739900" y="173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58EAD77B-35B8-4F3D-9A51-0DA92D363F2B}"/>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8F481B7A-EA4C-427A-8D3A-3491FDD8E7DA}"/>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941B62C0-7941-4849-BA7E-2AD926163751}"/>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864205AD-6BDC-4574-B7FD-77FCEA76CDA3}"/>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1C27D8B9-63FC-4BA9-95E2-26417D9B8AA9}"/>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5F54420A-9E9F-4FC1-8241-868609A843DB}"/>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116840</xdr:rowOff>
    </xdr:from>
    <xdr:to>
      <xdr:col>24</xdr:col>
      <xdr:colOff>114300</xdr:colOff>
      <xdr:row>103</xdr:row>
      <xdr:rowOff>46990</xdr:rowOff>
    </xdr:to>
    <xdr:sp macro="" textlink="">
      <xdr:nvSpPr>
        <xdr:cNvPr id="417" name="楕円 416">
          <a:extLst>
            <a:ext uri="{FF2B5EF4-FFF2-40B4-BE49-F238E27FC236}">
              <a16:creationId xmlns:a16="http://schemas.microsoft.com/office/drawing/2014/main" id="{DAB1EB08-6990-408A-B075-E45F971F8AD3}"/>
            </a:ext>
          </a:extLst>
        </xdr:cNvPr>
        <xdr:cNvSpPr/>
      </xdr:nvSpPr>
      <xdr:spPr>
        <a:xfrm>
          <a:off x="4036060" y="17216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139700</xdr:rowOff>
    </xdr:from>
    <xdr:ext cx="405130" cy="259080"/>
    <xdr:sp macro="" textlink="">
      <xdr:nvSpPr>
        <xdr:cNvPr id="418" name="【市民会館】&#10;有形固定資産減価償却率該当値テキスト">
          <a:extLst>
            <a:ext uri="{FF2B5EF4-FFF2-40B4-BE49-F238E27FC236}">
              <a16:creationId xmlns:a16="http://schemas.microsoft.com/office/drawing/2014/main" id="{27F0F70A-39C5-43EC-93DF-B3F67B5A83E6}"/>
            </a:ext>
          </a:extLst>
        </xdr:cNvPr>
        <xdr:cNvSpPr txBox="1"/>
      </xdr:nvSpPr>
      <xdr:spPr>
        <a:xfrm>
          <a:off x="4124960" y="1707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19" name="楕円 418">
          <a:extLst>
            <a:ext uri="{FF2B5EF4-FFF2-40B4-BE49-F238E27FC236}">
              <a16:creationId xmlns:a16="http://schemas.microsoft.com/office/drawing/2014/main" id="{40C156BE-1077-4FC6-9630-EFCD4CEEFB5D}"/>
            </a:ext>
          </a:extLst>
        </xdr:cNvPr>
        <xdr:cNvSpPr/>
      </xdr:nvSpPr>
      <xdr:spPr>
        <a:xfrm>
          <a:off x="3312160" y="17385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167640</xdr:rowOff>
    </xdr:from>
    <xdr:to>
      <xdr:col>24</xdr:col>
      <xdr:colOff>63500</xdr:colOff>
      <xdr:row>103</xdr:row>
      <xdr:rowOff>169545</xdr:rowOff>
    </xdr:to>
    <xdr:cxnSp macro="">
      <xdr:nvCxnSpPr>
        <xdr:cNvPr id="420" name="直線コネクタ 419">
          <a:extLst>
            <a:ext uri="{FF2B5EF4-FFF2-40B4-BE49-F238E27FC236}">
              <a16:creationId xmlns:a16="http://schemas.microsoft.com/office/drawing/2014/main" id="{387D01E9-01A1-489D-97D9-FFA5584F5C6F}"/>
            </a:ext>
          </a:extLst>
        </xdr:cNvPr>
        <xdr:cNvCxnSpPr/>
      </xdr:nvCxnSpPr>
      <xdr:spPr>
        <a:xfrm flipV="1">
          <a:off x="3355340" y="17266920"/>
          <a:ext cx="73152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84455</xdr:rowOff>
    </xdr:from>
    <xdr:to>
      <xdr:col>15</xdr:col>
      <xdr:colOff>101600</xdr:colOff>
      <xdr:row>104</xdr:row>
      <xdr:rowOff>14605</xdr:rowOff>
    </xdr:to>
    <xdr:sp macro="" textlink="">
      <xdr:nvSpPr>
        <xdr:cNvPr id="421" name="楕円 420">
          <a:extLst>
            <a:ext uri="{FF2B5EF4-FFF2-40B4-BE49-F238E27FC236}">
              <a16:creationId xmlns:a16="http://schemas.microsoft.com/office/drawing/2014/main" id="{4ECD1F57-039E-4C66-8012-6D0449E75082}"/>
            </a:ext>
          </a:extLst>
        </xdr:cNvPr>
        <xdr:cNvSpPr/>
      </xdr:nvSpPr>
      <xdr:spPr>
        <a:xfrm>
          <a:off x="2514600" y="1735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135255</xdr:rowOff>
    </xdr:from>
    <xdr:to>
      <xdr:col>19</xdr:col>
      <xdr:colOff>177800</xdr:colOff>
      <xdr:row>103</xdr:row>
      <xdr:rowOff>169545</xdr:rowOff>
    </xdr:to>
    <xdr:cxnSp macro="">
      <xdr:nvCxnSpPr>
        <xdr:cNvPr id="422" name="直線コネクタ 421">
          <a:extLst>
            <a:ext uri="{FF2B5EF4-FFF2-40B4-BE49-F238E27FC236}">
              <a16:creationId xmlns:a16="http://schemas.microsoft.com/office/drawing/2014/main" id="{520EFDEB-C8DA-4A90-942E-910253E552CC}"/>
            </a:ext>
          </a:extLst>
        </xdr:cNvPr>
        <xdr:cNvCxnSpPr/>
      </xdr:nvCxnSpPr>
      <xdr:spPr>
        <a:xfrm>
          <a:off x="2565400" y="17402175"/>
          <a:ext cx="7899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23" name="楕円 422">
          <a:extLst>
            <a:ext uri="{FF2B5EF4-FFF2-40B4-BE49-F238E27FC236}">
              <a16:creationId xmlns:a16="http://schemas.microsoft.com/office/drawing/2014/main" id="{FA8FD03F-298A-4734-B85F-1AB6B240355E}"/>
            </a:ext>
          </a:extLst>
        </xdr:cNvPr>
        <xdr:cNvSpPr/>
      </xdr:nvSpPr>
      <xdr:spPr>
        <a:xfrm>
          <a:off x="173990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93345</xdr:rowOff>
    </xdr:from>
    <xdr:to>
      <xdr:col>15</xdr:col>
      <xdr:colOff>50800</xdr:colOff>
      <xdr:row>103</xdr:row>
      <xdr:rowOff>135255</xdr:rowOff>
    </xdr:to>
    <xdr:cxnSp macro="">
      <xdr:nvCxnSpPr>
        <xdr:cNvPr id="424" name="直線コネクタ 423">
          <a:extLst>
            <a:ext uri="{FF2B5EF4-FFF2-40B4-BE49-F238E27FC236}">
              <a16:creationId xmlns:a16="http://schemas.microsoft.com/office/drawing/2014/main" id="{69743EB5-9D06-4CC7-9DC0-64C5204D2BA3}"/>
            </a:ext>
          </a:extLst>
        </xdr:cNvPr>
        <xdr:cNvCxnSpPr/>
      </xdr:nvCxnSpPr>
      <xdr:spPr>
        <a:xfrm>
          <a:off x="1790700" y="17360265"/>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xdr:rowOff>
    </xdr:from>
    <xdr:to>
      <xdr:col>6</xdr:col>
      <xdr:colOff>38100</xdr:colOff>
      <xdr:row>103</xdr:row>
      <xdr:rowOff>102235</xdr:rowOff>
    </xdr:to>
    <xdr:sp macro="" textlink="">
      <xdr:nvSpPr>
        <xdr:cNvPr id="425" name="楕円 424">
          <a:extLst>
            <a:ext uri="{FF2B5EF4-FFF2-40B4-BE49-F238E27FC236}">
              <a16:creationId xmlns:a16="http://schemas.microsoft.com/office/drawing/2014/main" id="{B5663D4C-7670-450D-BCC4-1FFAB370BB76}"/>
            </a:ext>
          </a:extLst>
        </xdr:cNvPr>
        <xdr:cNvSpPr/>
      </xdr:nvSpPr>
      <xdr:spPr>
        <a:xfrm>
          <a:off x="965200" y="1726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52070</xdr:rowOff>
    </xdr:from>
    <xdr:to>
      <xdr:col>10</xdr:col>
      <xdr:colOff>114300</xdr:colOff>
      <xdr:row>103</xdr:row>
      <xdr:rowOff>93345</xdr:rowOff>
    </xdr:to>
    <xdr:cxnSp macro="">
      <xdr:nvCxnSpPr>
        <xdr:cNvPr id="426" name="直線コネクタ 425">
          <a:extLst>
            <a:ext uri="{FF2B5EF4-FFF2-40B4-BE49-F238E27FC236}">
              <a16:creationId xmlns:a16="http://schemas.microsoft.com/office/drawing/2014/main" id="{548D2FF5-DF6D-49D6-80D5-A848021F512D}"/>
            </a:ext>
          </a:extLst>
        </xdr:cNvPr>
        <xdr:cNvCxnSpPr/>
      </xdr:nvCxnSpPr>
      <xdr:spPr>
        <a:xfrm>
          <a:off x="1008380" y="17318990"/>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103505</xdr:rowOff>
    </xdr:from>
    <xdr:ext cx="405130" cy="259080"/>
    <xdr:sp macro="" textlink="">
      <xdr:nvSpPr>
        <xdr:cNvPr id="427" name="n_1aveValue【市民会館】&#10;有形固定資産減価償却率">
          <a:extLst>
            <a:ext uri="{FF2B5EF4-FFF2-40B4-BE49-F238E27FC236}">
              <a16:creationId xmlns:a16="http://schemas.microsoft.com/office/drawing/2014/main" id="{306BCB53-606A-4F1F-A6DE-059174906C01}"/>
            </a:ext>
          </a:extLst>
        </xdr:cNvPr>
        <xdr:cNvSpPr txBox="1"/>
      </xdr:nvSpPr>
      <xdr:spPr>
        <a:xfrm>
          <a:off x="3170555" y="1703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160655</xdr:rowOff>
    </xdr:from>
    <xdr:ext cx="401955" cy="259080"/>
    <xdr:sp macro="" textlink="">
      <xdr:nvSpPr>
        <xdr:cNvPr id="428" name="n_2aveValue【市民会館】&#10;有形固定資産減価償却率">
          <a:extLst>
            <a:ext uri="{FF2B5EF4-FFF2-40B4-BE49-F238E27FC236}">
              <a16:creationId xmlns:a16="http://schemas.microsoft.com/office/drawing/2014/main" id="{66A95E1E-8E0C-4913-9DCB-3B0BC9E5254A}"/>
            </a:ext>
          </a:extLst>
        </xdr:cNvPr>
        <xdr:cNvSpPr txBox="1"/>
      </xdr:nvSpPr>
      <xdr:spPr>
        <a:xfrm>
          <a:off x="2385695" y="17092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160020</xdr:rowOff>
    </xdr:from>
    <xdr:ext cx="401955" cy="259080"/>
    <xdr:sp macro="" textlink="">
      <xdr:nvSpPr>
        <xdr:cNvPr id="429" name="n_3aveValue【市民会館】&#10;有形固定資産減価償却率">
          <a:extLst>
            <a:ext uri="{FF2B5EF4-FFF2-40B4-BE49-F238E27FC236}">
              <a16:creationId xmlns:a16="http://schemas.microsoft.com/office/drawing/2014/main" id="{67B892BB-880E-41DB-8799-C73BC26729DE}"/>
            </a:ext>
          </a:extLst>
        </xdr:cNvPr>
        <xdr:cNvSpPr txBox="1"/>
      </xdr:nvSpPr>
      <xdr:spPr>
        <a:xfrm>
          <a:off x="1610995" y="17426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154940</xdr:rowOff>
    </xdr:from>
    <xdr:ext cx="401955" cy="255905"/>
    <xdr:sp macro="" textlink="">
      <xdr:nvSpPr>
        <xdr:cNvPr id="430" name="n_4aveValue【市民会館】&#10;有形固定資産減価償却率">
          <a:extLst>
            <a:ext uri="{FF2B5EF4-FFF2-40B4-BE49-F238E27FC236}">
              <a16:creationId xmlns:a16="http://schemas.microsoft.com/office/drawing/2014/main" id="{4ED8A8C4-5AA3-49B1-B741-87A2E3D128FE}"/>
            </a:ext>
          </a:extLst>
        </xdr:cNvPr>
        <xdr:cNvSpPr txBox="1"/>
      </xdr:nvSpPr>
      <xdr:spPr>
        <a:xfrm>
          <a:off x="836295" y="17421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40640</xdr:rowOff>
    </xdr:from>
    <xdr:ext cx="405130" cy="255905"/>
    <xdr:sp macro="" textlink="">
      <xdr:nvSpPr>
        <xdr:cNvPr id="431" name="n_1mainValue【市民会館】&#10;有形固定資産減価償却率">
          <a:extLst>
            <a:ext uri="{FF2B5EF4-FFF2-40B4-BE49-F238E27FC236}">
              <a16:creationId xmlns:a16="http://schemas.microsoft.com/office/drawing/2014/main" id="{330DB670-B118-4376-B392-F771EF1E39EB}"/>
            </a:ext>
          </a:extLst>
        </xdr:cNvPr>
        <xdr:cNvSpPr txBox="1"/>
      </xdr:nvSpPr>
      <xdr:spPr>
        <a:xfrm>
          <a:off x="3170555" y="17475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6350</xdr:rowOff>
    </xdr:from>
    <xdr:ext cx="401955" cy="255905"/>
    <xdr:sp macro="" textlink="">
      <xdr:nvSpPr>
        <xdr:cNvPr id="432" name="n_2mainValue【市民会館】&#10;有形固定資産減価償却率">
          <a:extLst>
            <a:ext uri="{FF2B5EF4-FFF2-40B4-BE49-F238E27FC236}">
              <a16:creationId xmlns:a16="http://schemas.microsoft.com/office/drawing/2014/main" id="{9C2B9019-8C62-44A9-A2C5-E18127437FD3}"/>
            </a:ext>
          </a:extLst>
        </xdr:cNvPr>
        <xdr:cNvSpPr txBox="1"/>
      </xdr:nvSpPr>
      <xdr:spPr>
        <a:xfrm>
          <a:off x="2385695" y="17440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160655</xdr:rowOff>
    </xdr:from>
    <xdr:ext cx="401955" cy="259080"/>
    <xdr:sp macro="" textlink="">
      <xdr:nvSpPr>
        <xdr:cNvPr id="433" name="n_3mainValue【市民会館】&#10;有形固定資産減価償却率">
          <a:extLst>
            <a:ext uri="{FF2B5EF4-FFF2-40B4-BE49-F238E27FC236}">
              <a16:creationId xmlns:a16="http://schemas.microsoft.com/office/drawing/2014/main" id="{09CAB79A-15DB-455F-A267-F2836A6BD989}"/>
            </a:ext>
          </a:extLst>
        </xdr:cNvPr>
        <xdr:cNvSpPr txBox="1"/>
      </xdr:nvSpPr>
      <xdr:spPr>
        <a:xfrm>
          <a:off x="1610995" y="17092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118745</xdr:rowOff>
    </xdr:from>
    <xdr:ext cx="401955" cy="259080"/>
    <xdr:sp macro="" textlink="">
      <xdr:nvSpPr>
        <xdr:cNvPr id="434" name="n_4mainValue【市民会館】&#10;有形固定資産減価償却率">
          <a:extLst>
            <a:ext uri="{FF2B5EF4-FFF2-40B4-BE49-F238E27FC236}">
              <a16:creationId xmlns:a16="http://schemas.microsoft.com/office/drawing/2014/main" id="{DB8EBBCD-B450-4B16-80CA-3B000EC79D99}"/>
            </a:ext>
          </a:extLst>
        </xdr:cNvPr>
        <xdr:cNvSpPr txBox="1"/>
      </xdr:nvSpPr>
      <xdr:spPr>
        <a:xfrm>
          <a:off x="836295" y="17050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39F326D-E794-4433-B9C5-B63E28335A5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38C7ACA-2F9E-4569-9DE6-E17BE5D2924F}"/>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BC0F05D-355B-4ED7-95FC-44DC777CF9BB}"/>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293BBC9C-4009-49EC-8205-59B5E59B12C4}"/>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59B0BFF-51F8-4867-A694-4F4F9396E2CC}"/>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4812945-9FF1-44E7-99CC-9462FB2234BC}"/>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09514C4-D7BF-4402-9E26-F87B77B2758B}"/>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C1276F1C-C1AD-4154-B855-2D9F95D044BB}"/>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3" name="テキスト ボックス 442">
          <a:extLst>
            <a:ext uri="{FF2B5EF4-FFF2-40B4-BE49-F238E27FC236}">
              <a16:creationId xmlns:a16="http://schemas.microsoft.com/office/drawing/2014/main" id="{ECBFFAEC-62CC-47D2-B627-088B36059B31}"/>
            </a:ext>
          </a:extLst>
        </xdr:cNvPr>
        <xdr:cNvSpPr txBox="1"/>
      </xdr:nvSpPr>
      <xdr:spPr>
        <a:xfrm>
          <a:off x="5788660" y="1620774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7EACFD62-6ACB-4EB2-A395-EC698AD17824}"/>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BAB040BD-8A50-4DC5-A8F9-42DAEA5B8F30}"/>
            </a:ext>
          </a:extLst>
        </xdr:cNvPr>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446" name="テキスト ボックス 445">
          <a:extLst>
            <a:ext uri="{FF2B5EF4-FFF2-40B4-BE49-F238E27FC236}">
              <a16:creationId xmlns:a16="http://schemas.microsoft.com/office/drawing/2014/main" id="{FE115618-FD94-4889-A398-CCE8EC2FF579}"/>
            </a:ext>
          </a:extLst>
        </xdr:cNvPr>
        <xdr:cNvSpPr txBox="1"/>
      </xdr:nvSpPr>
      <xdr:spPr>
        <a:xfrm>
          <a:off x="5405120" y="181152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526B36D-8B77-46A0-8444-95B8920B22CF}"/>
            </a:ext>
          </a:extLst>
        </xdr:cNvPr>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448" name="テキスト ボックス 447">
          <a:extLst>
            <a:ext uri="{FF2B5EF4-FFF2-40B4-BE49-F238E27FC236}">
              <a16:creationId xmlns:a16="http://schemas.microsoft.com/office/drawing/2014/main" id="{57FFA2E5-C037-4B92-914D-83FE19D83A96}"/>
            </a:ext>
          </a:extLst>
        </xdr:cNvPr>
        <xdr:cNvSpPr txBox="1"/>
      </xdr:nvSpPr>
      <xdr:spPr>
        <a:xfrm>
          <a:off x="5405120" y="177457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C2C74A32-C5B8-422B-9BB3-F4C378AB73DD}"/>
            </a:ext>
          </a:extLst>
        </xdr:cNvPr>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450" name="テキスト ボックス 449">
          <a:extLst>
            <a:ext uri="{FF2B5EF4-FFF2-40B4-BE49-F238E27FC236}">
              <a16:creationId xmlns:a16="http://schemas.microsoft.com/office/drawing/2014/main" id="{42767891-5328-4EF8-8C32-D61BE7DB57EB}"/>
            </a:ext>
          </a:extLst>
        </xdr:cNvPr>
        <xdr:cNvSpPr txBox="1"/>
      </xdr:nvSpPr>
      <xdr:spPr>
        <a:xfrm>
          <a:off x="5405120" y="17372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482F4244-8DA7-4591-8383-A85DBF7C6339}"/>
            </a:ext>
          </a:extLst>
        </xdr:cNvPr>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452" name="テキスト ボックス 451">
          <a:extLst>
            <a:ext uri="{FF2B5EF4-FFF2-40B4-BE49-F238E27FC236}">
              <a16:creationId xmlns:a16="http://schemas.microsoft.com/office/drawing/2014/main" id="{8DBB2A8D-3949-47BE-AAFA-ED09C2267916}"/>
            </a:ext>
          </a:extLst>
        </xdr:cNvPr>
        <xdr:cNvSpPr txBox="1"/>
      </xdr:nvSpPr>
      <xdr:spPr>
        <a:xfrm>
          <a:off x="5405120" y="16998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1B02CDE5-579F-49EF-BDC0-2FF43F02DDD5}"/>
            </a:ext>
          </a:extLst>
        </xdr:cNvPr>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454" name="テキスト ボックス 453">
          <a:extLst>
            <a:ext uri="{FF2B5EF4-FFF2-40B4-BE49-F238E27FC236}">
              <a16:creationId xmlns:a16="http://schemas.microsoft.com/office/drawing/2014/main" id="{58868973-8652-44DD-9763-376B421525FB}"/>
            </a:ext>
          </a:extLst>
        </xdr:cNvPr>
        <xdr:cNvSpPr txBox="1"/>
      </xdr:nvSpPr>
      <xdr:spPr>
        <a:xfrm>
          <a:off x="5405120" y="166255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527A5E8-2244-4163-9145-E4B4A630DE64}"/>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6" name="テキスト ボックス 455">
          <a:extLst>
            <a:ext uri="{FF2B5EF4-FFF2-40B4-BE49-F238E27FC236}">
              <a16:creationId xmlns:a16="http://schemas.microsoft.com/office/drawing/2014/main" id="{E149389F-8316-422C-A9B9-54DD4E5741D4}"/>
            </a:ext>
          </a:extLst>
        </xdr:cNvPr>
        <xdr:cNvSpPr txBox="1"/>
      </xdr:nvSpPr>
      <xdr:spPr>
        <a:xfrm>
          <a:off x="5405120" y="16256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8739F06F-ABCA-4DF4-B172-D74542E05CB8}"/>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118110</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371AC544-9CA6-4A48-B352-D3DD577E03F7}"/>
            </a:ext>
          </a:extLst>
        </xdr:cNvPr>
        <xdr:cNvCxnSpPr/>
      </xdr:nvCxnSpPr>
      <xdr:spPr>
        <a:xfrm flipV="1">
          <a:off x="9219565" y="1671447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91440</xdr:rowOff>
    </xdr:from>
    <xdr:ext cx="469900" cy="259080"/>
    <xdr:sp macro="" textlink="">
      <xdr:nvSpPr>
        <xdr:cNvPr id="459" name="【市民会館】&#10;一人当たり面積最小値テキスト">
          <a:extLst>
            <a:ext uri="{FF2B5EF4-FFF2-40B4-BE49-F238E27FC236}">
              <a16:creationId xmlns:a16="http://schemas.microsoft.com/office/drawing/2014/main" id="{C1169E7B-1136-447E-8E0D-D689D8D68F78}"/>
            </a:ext>
          </a:extLst>
        </xdr:cNvPr>
        <xdr:cNvSpPr txBox="1"/>
      </xdr:nvSpPr>
      <xdr:spPr>
        <a:xfrm>
          <a:off x="9258300" y="1819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975E1FB6-5F60-4F6B-9DCE-45EBCB87441C}"/>
            </a:ext>
          </a:extLst>
        </xdr:cNvPr>
        <xdr:cNvCxnSpPr/>
      </xdr:nvCxnSpPr>
      <xdr:spPr>
        <a:xfrm>
          <a:off x="9154160" y="181927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64770</xdr:rowOff>
    </xdr:from>
    <xdr:ext cx="469900" cy="255905"/>
    <xdr:sp macro="" textlink="">
      <xdr:nvSpPr>
        <xdr:cNvPr id="461" name="【市民会館】&#10;一人当たり面積最大値テキスト">
          <a:extLst>
            <a:ext uri="{FF2B5EF4-FFF2-40B4-BE49-F238E27FC236}">
              <a16:creationId xmlns:a16="http://schemas.microsoft.com/office/drawing/2014/main" id="{A17F5D1B-36F3-4AC4-9577-5259410891D6}"/>
            </a:ext>
          </a:extLst>
        </xdr:cNvPr>
        <xdr:cNvSpPr txBox="1"/>
      </xdr:nvSpPr>
      <xdr:spPr>
        <a:xfrm>
          <a:off x="9258300" y="16493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118110</xdr:rowOff>
    </xdr:from>
    <xdr:to>
      <xdr:col>55</xdr:col>
      <xdr:colOff>88900</xdr:colOff>
      <xdr:row>99</xdr:row>
      <xdr:rowOff>118110</xdr:rowOff>
    </xdr:to>
    <xdr:cxnSp macro="">
      <xdr:nvCxnSpPr>
        <xdr:cNvPr id="462" name="直線コネクタ 461">
          <a:extLst>
            <a:ext uri="{FF2B5EF4-FFF2-40B4-BE49-F238E27FC236}">
              <a16:creationId xmlns:a16="http://schemas.microsoft.com/office/drawing/2014/main" id="{A5B629EF-DC23-4F74-8362-299A2425FA77}"/>
            </a:ext>
          </a:extLst>
        </xdr:cNvPr>
        <xdr:cNvCxnSpPr/>
      </xdr:nvCxnSpPr>
      <xdr:spPr>
        <a:xfrm>
          <a:off x="9154160" y="16714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133350</xdr:rowOff>
    </xdr:from>
    <xdr:ext cx="469900" cy="255905"/>
    <xdr:sp macro="" textlink="">
      <xdr:nvSpPr>
        <xdr:cNvPr id="463" name="【市民会館】&#10;一人当たり面積平均値テキスト">
          <a:extLst>
            <a:ext uri="{FF2B5EF4-FFF2-40B4-BE49-F238E27FC236}">
              <a16:creationId xmlns:a16="http://schemas.microsoft.com/office/drawing/2014/main" id="{1BDEA4F1-8091-4A5B-8E66-A459FC147937}"/>
            </a:ext>
          </a:extLst>
        </xdr:cNvPr>
        <xdr:cNvSpPr txBox="1"/>
      </xdr:nvSpPr>
      <xdr:spPr>
        <a:xfrm>
          <a:off x="9258300" y="177355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154940</xdr:rowOff>
    </xdr:from>
    <xdr:to>
      <xdr:col>55</xdr:col>
      <xdr:colOff>50800</xdr:colOff>
      <xdr:row>106</xdr:row>
      <xdr:rowOff>85090</xdr:rowOff>
    </xdr:to>
    <xdr:sp macro="" textlink="">
      <xdr:nvSpPr>
        <xdr:cNvPr id="464" name="フローチャート: 判断 463">
          <a:extLst>
            <a:ext uri="{FF2B5EF4-FFF2-40B4-BE49-F238E27FC236}">
              <a16:creationId xmlns:a16="http://schemas.microsoft.com/office/drawing/2014/main" id="{46591B7A-9750-42EB-898A-3C463B5D7C57}"/>
            </a:ext>
          </a:extLst>
        </xdr:cNvPr>
        <xdr:cNvSpPr/>
      </xdr:nvSpPr>
      <xdr:spPr>
        <a:xfrm>
          <a:off x="9192260" y="1775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9ADB575A-F32C-4C7A-975A-B7680F16A5DD}"/>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466" name="フローチャート: 判断 465">
          <a:extLst>
            <a:ext uri="{FF2B5EF4-FFF2-40B4-BE49-F238E27FC236}">
              <a16:creationId xmlns:a16="http://schemas.microsoft.com/office/drawing/2014/main" id="{F4F9941C-63B0-4BEC-BE08-2914EA439CBD}"/>
            </a:ext>
          </a:extLst>
        </xdr:cNvPr>
        <xdr:cNvSpPr/>
      </xdr:nvSpPr>
      <xdr:spPr>
        <a:xfrm>
          <a:off x="7670800" y="1774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43E12824-6B0F-48CB-8B75-FB7B540B88D6}"/>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F30E0AC7-D1B8-475A-8F14-868520C0BA79}"/>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7775622C-C84C-466E-9F4F-1237020CE806}"/>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ECE07E50-FDBA-42F8-93AB-2D40BE0C7647}"/>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669C17F0-1FF2-4F9E-940D-E35527BADBB9}"/>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1C1CB726-58DB-42FE-9E13-66CDF66F166C}"/>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5FDEEDE-61F9-439E-A28B-28AAC3822BC3}"/>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4" name="楕円 473">
          <a:extLst>
            <a:ext uri="{FF2B5EF4-FFF2-40B4-BE49-F238E27FC236}">
              <a16:creationId xmlns:a16="http://schemas.microsoft.com/office/drawing/2014/main" id="{5F5A77EC-E76B-46BC-ADAA-538794F51F37}"/>
            </a:ext>
          </a:extLst>
        </xdr:cNvPr>
        <xdr:cNvSpPr/>
      </xdr:nvSpPr>
      <xdr:spPr>
        <a:xfrm>
          <a:off x="91922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162560</xdr:rowOff>
    </xdr:from>
    <xdr:ext cx="469900" cy="259080"/>
    <xdr:sp macro="" textlink="">
      <xdr:nvSpPr>
        <xdr:cNvPr id="475" name="【市民会館】&#10;一人当たり面積該当値テキスト">
          <a:extLst>
            <a:ext uri="{FF2B5EF4-FFF2-40B4-BE49-F238E27FC236}">
              <a16:creationId xmlns:a16="http://schemas.microsoft.com/office/drawing/2014/main" id="{3791BEB3-72B8-42D3-936E-C1A83EBF68A9}"/>
            </a:ext>
          </a:extLst>
        </xdr:cNvPr>
        <xdr:cNvSpPr txBox="1"/>
      </xdr:nvSpPr>
      <xdr:spPr>
        <a:xfrm>
          <a:off x="925830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76" name="楕円 475">
          <a:extLst>
            <a:ext uri="{FF2B5EF4-FFF2-40B4-BE49-F238E27FC236}">
              <a16:creationId xmlns:a16="http://schemas.microsoft.com/office/drawing/2014/main" id="{251571BE-D26B-43F3-AEE7-9006A1DD7232}"/>
            </a:ext>
          </a:extLst>
        </xdr:cNvPr>
        <xdr:cNvSpPr/>
      </xdr:nvSpPr>
      <xdr:spPr>
        <a:xfrm>
          <a:off x="8445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106680</xdr:rowOff>
    </xdr:to>
    <xdr:cxnSp macro="">
      <xdr:nvCxnSpPr>
        <xdr:cNvPr id="477" name="直線コネクタ 476">
          <a:extLst>
            <a:ext uri="{FF2B5EF4-FFF2-40B4-BE49-F238E27FC236}">
              <a16:creationId xmlns:a16="http://schemas.microsoft.com/office/drawing/2014/main" id="{AE4796F4-776A-4AB8-86A7-E7AE9D2C8F47}"/>
            </a:ext>
          </a:extLst>
        </xdr:cNvPr>
        <xdr:cNvCxnSpPr/>
      </xdr:nvCxnSpPr>
      <xdr:spPr>
        <a:xfrm flipV="1">
          <a:off x="8496300" y="17621250"/>
          <a:ext cx="7239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67310</xdr:rowOff>
    </xdr:from>
    <xdr:to>
      <xdr:col>46</xdr:col>
      <xdr:colOff>38100</xdr:colOff>
      <xdr:row>105</xdr:row>
      <xdr:rowOff>168910</xdr:rowOff>
    </xdr:to>
    <xdr:sp macro="" textlink="">
      <xdr:nvSpPr>
        <xdr:cNvPr id="478" name="楕円 477">
          <a:extLst>
            <a:ext uri="{FF2B5EF4-FFF2-40B4-BE49-F238E27FC236}">
              <a16:creationId xmlns:a16="http://schemas.microsoft.com/office/drawing/2014/main" id="{01A14632-436B-4D06-B4D6-4CD8A8CFB3B3}"/>
            </a:ext>
          </a:extLst>
        </xdr:cNvPr>
        <xdr:cNvSpPr/>
      </xdr:nvSpPr>
      <xdr:spPr>
        <a:xfrm>
          <a:off x="7670800" y="1766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105</xdr:row>
      <xdr:rowOff>118110</xdr:rowOff>
    </xdr:to>
    <xdr:cxnSp macro="">
      <xdr:nvCxnSpPr>
        <xdr:cNvPr id="479" name="直線コネクタ 478">
          <a:extLst>
            <a:ext uri="{FF2B5EF4-FFF2-40B4-BE49-F238E27FC236}">
              <a16:creationId xmlns:a16="http://schemas.microsoft.com/office/drawing/2014/main" id="{0458EF56-5097-4F01-80FE-59E2BE0BAE14}"/>
            </a:ext>
          </a:extLst>
        </xdr:cNvPr>
        <xdr:cNvCxnSpPr/>
      </xdr:nvCxnSpPr>
      <xdr:spPr>
        <a:xfrm flipV="1">
          <a:off x="7713980" y="1770888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80" name="楕円 479">
          <a:extLst>
            <a:ext uri="{FF2B5EF4-FFF2-40B4-BE49-F238E27FC236}">
              <a16:creationId xmlns:a16="http://schemas.microsoft.com/office/drawing/2014/main" id="{EF0FBC9A-4D16-476D-BE93-AB40D00D703A}"/>
            </a:ext>
          </a:extLst>
        </xdr:cNvPr>
        <xdr:cNvSpPr/>
      </xdr:nvSpPr>
      <xdr:spPr>
        <a:xfrm>
          <a:off x="68732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118110</xdr:rowOff>
    </xdr:from>
    <xdr:to>
      <xdr:col>45</xdr:col>
      <xdr:colOff>177800</xdr:colOff>
      <xdr:row>105</xdr:row>
      <xdr:rowOff>125730</xdr:rowOff>
    </xdr:to>
    <xdr:cxnSp macro="">
      <xdr:nvCxnSpPr>
        <xdr:cNvPr id="481" name="直線コネクタ 480">
          <a:extLst>
            <a:ext uri="{FF2B5EF4-FFF2-40B4-BE49-F238E27FC236}">
              <a16:creationId xmlns:a16="http://schemas.microsoft.com/office/drawing/2014/main" id="{72A17164-D6C1-4F3B-AD8B-0646386B1250}"/>
            </a:ext>
          </a:extLst>
        </xdr:cNvPr>
        <xdr:cNvCxnSpPr/>
      </xdr:nvCxnSpPr>
      <xdr:spPr>
        <a:xfrm flipV="1">
          <a:off x="6924040" y="1772031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86360</xdr:rowOff>
    </xdr:from>
    <xdr:to>
      <xdr:col>36</xdr:col>
      <xdr:colOff>165100</xdr:colOff>
      <xdr:row>106</xdr:row>
      <xdr:rowOff>16510</xdr:rowOff>
    </xdr:to>
    <xdr:sp macro="" textlink="">
      <xdr:nvSpPr>
        <xdr:cNvPr id="482" name="楕円 481">
          <a:extLst>
            <a:ext uri="{FF2B5EF4-FFF2-40B4-BE49-F238E27FC236}">
              <a16:creationId xmlns:a16="http://schemas.microsoft.com/office/drawing/2014/main" id="{F0A3F00C-97EF-4755-812B-807233BD6DC9}"/>
            </a:ext>
          </a:extLst>
        </xdr:cNvPr>
        <xdr:cNvSpPr/>
      </xdr:nvSpPr>
      <xdr:spPr>
        <a:xfrm>
          <a:off x="6098540" y="1768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125730</xdr:rowOff>
    </xdr:from>
    <xdr:to>
      <xdr:col>41</xdr:col>
      <xdr:colOff>50800</xdr:colOff>
      <xdr:row>105</xdr:row>
      <xdr:rowOff>137160</xdr:rowOff>
    </xdr:to>
    <xdr:cxnSp macro="">
      <xdr:nvCxnSpPr>
        <xdr:cNvPr id="483" name="直線コネクタ 482">
          <a:extLst>
            <a:ext uri="{FF2B5EF4-FFF2-40B4-BE49-F238E27FC236}">
              <a16:creationId xmlns:a16="http://schemas.microsoft.com/office/drawing/2014/main" id="{355A64A7-99D5-48D4-B8B4-114C25DC9FDD}"/>
            </a:ext>
          </a:extLst>
        </xdr:cNvPr>
        <xdr:cNvCxnSpPr/>
      </xdr:nvCxnSpPr>
      <xdr:spPr>
        <a:xfrm flipV="1">
          <a:off x="6149340" y="1772793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91440</xdr:rowOff>
    </xdr:from>
    <xdr:ext cx="469900" cy="259080"/>
    <xdr:sp macro="" textlink="">
      <xdr:nvSpPr>
        <xdr:cNvPr id="484" name="n_1aveValue【市民会館】&#10;一人当たり面積">
          <a:extLst>
            <a:ext uri="{FF2B5EF4-FFF2-40B4-BE49-F238E27FC236}">
              <a16:creationId xmlns:a16="http://schemas.microsoft.com/office/drawing/2014/main" id="{8BBF6A3B-C0D2-48AE-BFB6-76787286AE5A}"/>
            </a:ext>
          </a:extLst>
        </xdr:cNvPr>
        <xdr:cNvSpPr txBox="1"/>
      </xdr:nvSpPr>
      <xdr:spPr>
        <a:xfrm>
          <a:off x="8271510" y="17861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6725" cy="255905"/>
    <xdr:sp macro="" textlink="">
      <xdr:nvSpPr>
        <xdr:cNvPr id="485" name="n_2aveValue【市民会館】&#10;一人当たり面積">
          <a:extLst>
            <a:ext uri="{FF2B5EF4-FFF2-40B4-BE49-F238E27FC236}">
              <a16:creationId xmlns:a16="http://schemas.microsoft.com/office/drawing/2014/main" id="{BD09B002-2833-4E08-BD40-8A2D9DD25721}"/>
            </a:ext>
          </a:extLst>
        </xdr:cNvPr>
        <xdr:cNvSpPr txBox="1"/>
      </xdr:nvSpPr>
      <xdr:spPr>
        <a:xfrm>
          <a:off x="7509510" y="17834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91440</xdr:rowOff>
    </xdr:from>
    <xdr:ext cx="466725" cy="259080"/>
    <xdr:sp macro="" textlink="">
      <xdr:nvSpPr>
        <xdr:cNvPr id="486" name="n_3aveValue【市民会館】&#10;一人当たり面積">
          <a:extLst>
            <a:ext uri="{FF2B5EF4-FFF2-40B4-BE49-F238E27FC236}">
              <a16:creationId xmlns:a16="http://schemas.microsoft.com/office/drawing/2014/main" id="{CC766579-F263-4222-9A46-1FDB517DF60E}"/>
            </a:ext>
          </a:extLst>
        </xdr:cNvPr>
        <xdr:cNvSpPr txBox="1"/>
      </xdr:nvSpPr>
      <xdr:spPr>
        <a:xfrm>
          <a:off x="6711950" y="17861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99060</xdr:rowOff>
    </xdr:from>
    <xdr:ext cx="466725" cy="255905"/>
    <xdr:sp macro="" textlink="">
      <xdr:nvSpPr>
        <xdr:cNvPr id="487" name="n_4aveValue【市民会館】&#10;一人当たり面積">
          <a:extLst>
            <a:ext uri="{FF2B5EF4-FFF2-40B4-BE49-F238E27FC236}">
              <a16:creationId xmlns:a16="http://schemas.microsoft.com/office/drawing/2014/main" id="{A84AB06E-4392-4807-89DC-3D4C139F1412}"/>
            </a:ext>
          </a:extLst>
        </xdr:cNvPr>
        <xdr:cNvSpPr txBox="1"/>
      </xdr:nvSpPr>
      <xdr:spPr>
        <a:xfrm>
          <a:off x="5937250" y="17868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2540</xdr:rowOff>
    </xdr:from>
    <xdr:ext cx="469900" cy="259080"/>
    <xdr:sp macro="" textlink="">
      <xdr:nvSpPr>
        <xdr:cNvPr id="488" name="n_1mainValue【市民会館】&#10;一人当たり面積">
          <a:extLst>
            <a:ext uri="{FF2B5EF4-FFF2-40B4-BE49-F238E27FC236}">
              <a16:creationId xmlns:a16="http://schemas.microsoft.com/office/drawing/2014/main" id="{C80D0C6B-24BF-40E7-AEFD-B6ED17370AA8}"/>
            </a:ext>
          </a:extLst>
        </xdr:cNvPr>
        <xdr:cNvSpPr txBox="1"/>
      </xdr:nvSpPr>
      <xdr:spPr>
        <a:xfrm>
          <a:off x="8271510" y="1743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13970</xdr:rowOff>
    </xdr:from>
    <xdr:ext cx="466725" cy="259080"/>
    <xdr:sp macro="" textlink="">
      <xdr:nvSpPr>
        <xdr:cNvPr id="489" name="n_2mainValue【市民会館】&#10;一人当たり面積">
          <a:extLst>
            <a:ext uri="{FF2B5EF4-FFF2-40B4-BE49-F238E27FC236}">
              <a16:creationId xmlns:a16="http://schemas.microsoft.com/office/drawing/2014/main" id="{76BB1C26-748D-4104-A565-B3E49B9FA922}"/>
            </a:ext>
          </a:extLst>
        </xdr:cNvPr>
        <xdr:cNvSpPr txBox="1"/>
      </xdr:nvSpPr>
      <xdr:spPr>
        <a:xfrm>
          <a:off x="7509510" y="17448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21590</xdr:rowOff>
    </xdr:from>
    <xdr:ext cx="466725" cy="259080"/>
    <xdr:sp macro="" textlink="">
      <xdr:nvSpPr>
        <xdr:cNvPr id="490" name="n_3mainValue【市民会館】&#10;一人当たり面積">
          <a:extLst>
            <a:ext uri="{FF2B5EF4-FFF2-40B4-BE49-F238E27FC236}">
              <a16:creationId xmlns:a16="http://schemas.microsoft.com/office/drawing/2014/main" id="{211858EF-84E5-4784-9E49-730E48F24CD6}"/>
            </a:ext>
          </a:extLst>
        </xdr:cNvPr>
        <xdr:cNvSpPr txBox="1"/>
      </xdr:nvSpPr>
      <xdr:spPr>
        <a:xfrm>
          <a:off x="6711950" y="1745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33020</xdr:rowOff>
    </xdr:from>
    <xdr:ext cx="466725" cy="259080"/>
    <xdr:sp macro="" textlink="">
      <xdr:nvSpPr>
        <xdr:cNvPr id="491" name="n_4mainValue【市民会館】&#10;一人当たり面積">
          <a:extLst>
            <a:ext uri="{FF2B5EF4-FFF2-40B4-BE49-F238E27FC236}">
              <a16:creationId xmlns:a16="http://schemas.microsoft.com/office/drawing/2014/main" id="{F79297C6-08BB-4649-AE7A-70BE32F1203D}"/>
            </a:ext>
          </a:extLst>
        </xdr:cNvPr>
        <xdr:cNvSpPr txBox="1"/>
      </xdr:nvSpPr>
      <xdr:spPr>
        <a:xfrm>
          <a:off x="5937250" y="17467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2B150AB-37EC-4CD0-8564-1446127894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B286BD3-ADF5-4103-97BB-3AC33061F5F3}"/>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849F54B-135D-4380-A9D1-295795B10327}"/>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B7079D8-FE39-461F-93A7-D96CBEB17F97}"/>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831B33D-33FD-4543-91D5-B407E0A254FC}"/>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AECFE13-0B9F-4246-9110-D9CE06B34578}"/>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E46F517-3D43-4334-8730-B627953A4E61}"/>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275437F-A43A-406E-B2FE-D2C599951ED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4A613C06-CC6D-4398-AE73-20B7BC76CC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9DB593E2-AFE2-4FF6-AC5B-9C5CED437E14}"/>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AE468842-87B1-40BE-BBB2-D3932A795D2B}"/>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E87F66DF-E058-4D29-9C2F-73E87902B1F7}"/>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77E9028E-3957-4DB3-A8A2-08F687FDD1C1}"/>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42E8A171-6DD8-4629-86DF-83CF30CCC963}"/>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D0556B9E-4508-4442-A949-4E3DB6F621AF}"/>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3AF2A7CA-340B-4A49-8136-EB2FB2390B2B}"/>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F7749C9-3939-406D-80FE-C928C25E2C9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02FB4C2-9341-42A8-A193-4812FF32DD6F}"/>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0AB7F51-7513-4362-B14E-F667DB5EF1DB}"/>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FA0D8F6-72F9-4A8F-B47F-592FD448E09D}"/>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5BD164E-4C3F-46AC-AD17-BBCB6C32C817}"/>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E39EE6F-E7B1-46A8-9513-3A31D6D46E84}"/>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9D37C20-471E-4B05-8BCB-4298672E630A}"/>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7C9027A-2CC7-4FAC-B4C4-EA1E367A73F0}"/>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6" name="テキスト ボックス 515">
          <a:extLst>
            <a:ext uri="{FF2B5EF4-FFF2-40B4-BE49-F238E27FC236}">
              <a16:creationId xmlns:a16="http://schemas.microsoft.com/office/drawing/2014/main" id="{4D938C70-9793-4CF8-B004-B1E73BA22D96}"/>
            </a:ext>
          </a:extLst>
        </xdr:cNvPr>
        <xdr:cNvSpPr txBox="1"/>
      </xdr:nvSpPr>
      <xdr:spPr>
        <a:xfrm>
          <a:off x="10922000" y="875538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6A9AACD-54FF-4ED0-BEAA-5E92CA1E5FAE}"/>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18" name="テキスト ボックス 517">
          <a:extLst>
            <a:ext uri="{FF2B5EF4-FFF2-40B4-BE49-F238E27FC236}">
              <a16:creationId xmlns:a16="http://schemas.microsoft.com/office/drawing/2014/main" id="{4017F6A5-7B34-4899-93FF-D0D4BFE3B307}"/>
            </a:ext>
          </a:extLst>
        </xdr:cNvPr>
        <xdr:cNvSpPr txBox="1"/>
      </xdr:nvSpPr>
      <xdr:spPr>
        <a:xfrm>
          <a:off x="10561320" y="11040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66B9947-5AAE-46FF-BDD1-36C256D668EB}"/>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520" name="テキスト ボックス 519">
          <a:extLst>
            <a:ext uri="{FF2B5EF4-FFF2-40B4-BE49-F238E27FC236}">
              <a16:creationId xmlns:a16="http://schemas.microsoft.com/office/drawing/2014/main" id="{0A3580DA-9EE6-4970-B6CE-51E29C4A72B8}"/>
            </a:ext>
          </a:extLst>
        </xdr:cNvPr>
        <xdr:cNvSpPr txBox="1"/>
      </xdr:nvSpPr>
      <xdr:spPr>
        <a:xfrm>
          <a:off x="1056132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E90D3E1-5E37-46B8-9689-C69782B678EA}"/>
            </a:ext>
          </a:extLst>
        </xdr:cNvPr>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92F2B073-47BD-42BB-9829-AB10532D5041}"/>
            </a:ext>
          </a:extLst>
        </xdr:cNvPr>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550E304-5B22-494A-BB9F-67FE30B9D8E9}"/>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4" name="テキスト ボックス 523">
          <a:extLst>
            <a:ext uri="{FF2B5EF4-FFF2-40B4-BE49-F238E27FC236}">
              <a16:creationId xmlns:a16="http://schemas.microsoft.com/office/drawing/2014/main" id="{0ADDA315-4BB0-428A-942B-556250035822}"/>
            </a:ext>
          </a:extLst>
        </xdr:cNvPr>
        <xdr:cNvSpPr txBox="1"/>
      </xdr:nvSpPr>
      <xdr:spPr>
        <a:xfrm>
          <a:off x="10602595" y="99199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13FC38A4-5423-4649-82E8-2EB5339D3544}"/>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E6E1623B-0409-43E3-BF22-3D2A8B9645F0}"/>
            </a:ext>
          </a:extLst>
        </xdr:cNvPr>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D4871BB-0098-43C9-AD35-E062BEBED8B7}"/>
            </a:ext>
          </a:extLst>
        </xdr:cNvPr>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A429FBC4-34B1-4161-933D-4997F7A88144}"/>
            </a:ext>
          </a:extLst>
        </xdr:cNvPr>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E10873F-03B1-4C71-B1D4-E1245C28F10B}"/>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30" name="テキスト ボックス 529">
          <a:extLst>
            <a:ext uri="{FF2B5EF4-FFF2-40B4-BE49-F238E27FC236}">
              <a16:creationId xmlns:a16="http://schemas.microsoft.com/office/drawing/2014/main" id="{94796488-AC5C-426D-8595-0EE20E73C8A4}"/>
            </a:ext>
          </a:extLst>
        </xdr:cNvPr>
        <xdr:cNvSpPr txBox="1"/>
      </xdr:nvSpPr>
      <xdr:spPr>
        <a:xfrm>
          <a:off x="10666730" y="880364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7B3ED3B8-07F2-4EEB-A3E2-AC02BC73A004}"/>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64</xdr:row>
      <xdr:rowOff>52070</xdr:rowOff>
    </xdr:to>
    <xdr:cxnSp macro="">
      <xdr:nvCxnSpPr>
        <xdr:cNvPr id="532" name="直線コネクタ 531">
          <a:extLst>
            <a:ext uri="{FF2B5EF4-FFF2-40B4-BE49-F238E27FC236}">
              <a16:creationId xmlns:a16="http://schemas.microsoft.com/office/drawing/2014/main" id="{EB014F27-8515-47C9-8DC3-F6CEB2057E1C}"/>
            </a:ext>
          </a:extLst>
        </xdr:cNvPr>
        <xdr:cNvCxnSpPr/>
      </xdr:nvCxnSpPr>
      <xdr:spPr>
        <a:xfrm flipV="1">
          <a:off x="14375765" y="943991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55245</xdr:rowOff>
    </xdr:from>
    <xdr:ext cx="405130" cy="255905"/>
    <xdr:sp macro="" textlink="">
      <xdr:nvSpPr>
        <xdr:cNvPr id="533" name="【保健センター・保健所】&#10;有形固定資産減価償却率最小値テキスト">
          <a:extLst>
            <a:ext uri="{FF2B5EF4-FFF2-40B4-BE49-F238E27FC236}">
              <a16:creationId xmlns:a16="http://schemas.microsoft.com/office/drawing/2014/main" id="{42FA855F-615D-42F1-BE4D-8BB840B943B0}"/>
            </a:ext>
          </a:extLst>
        </xdr:cNvPr>
        <xdr:cNvSpPr txBox="1"/>
      </xdr:nvSpPr>
      <xdr:spPr>
        <a:xfrm>
          <a:off x="14414500" y="107842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52070</xdr:rowOff>
    </xdr:from>
    <xdr:to>
      <xdr:col>86</xdr:col>
      <xdr:colOff>25400</xdr:colOff>
      <xdr:row>64</xdr:row>
      <xdr:rowOff>52070</xdr:rowOff>
    </xdr:to>
    <xdr:cxnSp macro="">
      <xdr:nvCxnSpPr>
        <xdr:cNvPr id="534" name="直線コネクタ 533">
          <a:extLst>
            <a:ext uri="{FF2B5EF4-FFF2-40B4-BE49-F238E27FC236}">
              <a16:creationId xmlns:a16="http://schemas.microsoft.com/office/drawing/2014/main" id="{3F45677A-6D1C-4F55-9247-B71BE0BFD432}"/>
            </a:ext>
          </a:extLst>
        </xdr:cNvPr>
        <xdr:cNvCxnSpPr/>
      </xdr:nvCxnSpPr>
      <xdr:spPr>
        <a:xfrm>
          <a:off x="14287500" y="10781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169545</xdr:rowOff>
    </xdr:from>
    <xdr:ext cx="405130" cy="255905"/>
    <xdr:sp macro="" textlink="">
      <xdr:nvSpPr>
        <xdr:cNvPr id="535" name="【保健センター・保健所】&#10;有形固定資産減価償却率最大値テキスト">
          <a:extLst>
            <a:ext uri="{FF2B5EF4-FFF2-40B4-BE49-F238E27FC236}">
              <a16:creationId xmlns:a16="http://schemas.microsoft.com/office/drawing/2014/main" id="{E272AD81-5165-4920-B80C-07043CCE6EEB}"/>
            </a:ext>
          </a:extLst>
        </xdr:cNvPr>
        <xdr:cNvSpPr txBox="1"/>
      </xdr:nvSpPr>
      <xdr:spPr>
        <a:xfrm>
          <a:off x="14414500" y="92221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536" name="直線コネクタ 535">
          <a:extLst>
            <a:ext uri="{FF2B5EF4-FFF2-40B4-BE49-F238E27FC236}">
              <a16:creationId xmlns:a16="http://schemas.microsoft.com/office/drawing/2014/main" id="{0F4D2483-1242-49A3-8A2A-0BA83EC373BE}"/>
            </a:ext>
          </a:extLst>
        </xdr:cNvPr>
        <xdr:cNvCxnSpPr/>
      </xdr:nvCxnSpPr>
      <xdr:spPr>
        <a:xfrm>
          <a:off x="14287500" y="9439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15875</xdr:rowOff>
    </xdr:from>
    <xdr:ext cx="405130" cy="259080"/>
    <xdr:sp macro="" textlink="">
      <xdr:nvSpPr>
        <xdr:cNvPr id="537" name="【保健センター・保健所】&#10;有形固定資産減価償却率平均値テキスト">
          <a:extLst>
            <a:ext uri="{FF2B5EF4-FFF2-40B4-BE49-F238E27FC236}">
              <a16:creationId xmlns:a16="http://schemas.microsoft.com/office/drawing/2014/main" id="{BCE14231-1138-42BA-9E4C-663DB57DBA7D}"/>
            </a:ext>
          </a:extLst>
        </xdr:cNvPr>
        <xdr:cNvSpPr txBox="1"/>
      </xdr:nvSpPr>
      <xdr:spPr>
        <a:xfrm>
          <a:off x="14414500" y="9738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8" name="フローチャート: 判断 537">
          <a:extLst>
            <a:ext uri="{FF2B5EF4-FFF2-40B4-BE49-F238E27FC236}">
              <a16:creationId xmlns:a16="http://schemas.microsoft.com/office/drawing/2014/main" id="{0EC45A89-AF1B-4112-A968-145769386396}"/>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9" name="フローチャート: 判断 538">
          <a:extLst>
            <a:ext uri="{FF2B5EF4-FFF2-40B4-BE49-F238E27FC236}">
              <a16:creationId xmlns:a16="http://schemas.microsoft.com/office/drawing/2014/main" id="{654F8543-CA6C-46A5-86E1-AD944639F502}"/>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40" name="フローチャート: 判断 539">
          <a:extLst>
            <a:ext uri="{FF2B5EF4-FFF2-40B4-BE49-F238E27FC236}">
              <a16:creationId xmlns:a16="http://schemas.microsoft.com/office/drawing/2014/main" id="{9F2B7B6D-4860-44A3-A4B8-5401A9ACC65F}"/>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41" name="フローチャート: 判断 540">
          <a:extLst>
            <a:ext uri="{FF2B5EF4-FFF2-40B4-BE49-F238E27FC236}">
              <a16:creationId xmlns:a16="http://schemas.microsoft.com/office/drawing/2014/main" id="{D9FB1B44-75E8-4BB3-B19A-F6724BF001E9}"/>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2" name="フローチャート: 判断 541">
          <a:extLst>
            <a:ext uri="{FF2B5EF4-FFF2-40B4-BE49-F238E27FC236}">
              <a16:creationId xmlns:a16="http://schemas.microsoft.com/office/drawing/2014/main" id="{B6A6096E-DF3A-4E88-BF0A-2A96426FD782}"/>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6A27B6A2-E617-40C0-B849-AF95C71DD250}"/>
            </a:ext>
          </a:extLst>
        </xdr:cNvPr>
        <xdr:cNvSpPr txBox="1"/>
      </xdr:nvSpPr>
      <xdr:spPr>
        <a:xfrm>
          <a:off x="1420876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4" name="テキスト ボックス 543">
          <a:extLst>
            <a:ext uri="{FF2B5EF4-FFF2-40B4-BE49-F238E27FC236}">
              <a16:creationId xmlns:a16="http://schemas.microsoft.com/office/drawing/2014/main" id="{1C9CD2CB-FCFE-4764-AFAF-0EF47E0F429F}"/>
            </a:ext>
          </a:extLst>
        </xdr:cNvPr>
        <xdr:cNvSpPr txBox="1"/>
      </xdr:nvSpPr>
      <xdr:spPr>
        <a:xfrm>
          <a:off x="134620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5" name="テキスト ボックス 544">
          <a:extLst>
            <a:ext uri="{FF2B5EF4-FFF2-40B4-BE49-F238E27FC236}">
              <a16:creationId xmlns:a16="http://schemas.microsoft.com/office/drawing/2014/main" id="{76B6BF5E-484E-4E6E-B4C5-812AF17F00C6}"/>
            </a:ext>
          </a:extLst>
        </xdr:cNvPr>
        <xdr:cNvSpPr txBox="1"/>
      </xdr:nvSpPr>
      <xdr:spPr>
        <a:xfrm>
          <a:off x="126873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6" name="テキスト ボックス 545">
          <a:extLst>
            <a:ext uri="{FF2B5EF4-FFF2-40B4-BE49-F238E27FC236}">
              <a16:creationId xmlns:a16="http://schemas.microsoft.com/office/drawing/2014/main" id="{8388A266-B170-4F00-AFE3-30D0EBC8AF13}"/>
            </a:ext>
          </a:extLst>
        </xdr:cNvPr>
        <xdr:cNvSpPr txBox="1"/>
      </xdr:nvSpPr>
      <xdr:spPr>
        <a:xfrm>
          <a:off x="1190498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7" name="テキスト ボックス 546">
          <a:extLst>
            <a:ext uri="{FF2B5EF4-FFF2-40B4-BE49-F238E27FC236}">
              <a16:creationId xmlns:a16="http://schemas.microsoft.com/office/drawing/2014/main" id="{ED8B2BAF-004F-4CFF-9A0D-5B33783AA8CA}"/>
            </a:ext>
          </a:extLst>
        </xdr:cNvPr>
        <xdr:cNvSpPr txBox="1"/>
      </xdr:nvSpPr>
      <xdr:spPr>
        <a:xfrm>
          <a:off x="111150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48" name="楕円 547">
          <a:extLst>
            <a:ext uri="{FF2B5EF4-FFF2-40B4-BE49-F238E27FC236}">
              <a16:creationId xmlns:a16="http://schemas.microsoft.com/office/drawing/2014/main" id="{B3F8926F-064B-40AF-887E-CE38450A5D8B}"/>
            </a:ext>
          </a:extLst>
        </xdr:cNvPr>
        <xdr:cNvSpPr/>
      </xdr:nvSpPr>
      <xdr:spPr>
        <a:xfrm>
          <a:off x="14325600" y="10119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40640</xdr:rowOff>
    </xdr:from>
    <xdr:ext cx="405130" cy="255905"/>
    <xdr:sp macro="" textlink="">
      <xdr:nvSpPr>
        <xdr:cNvPr id="549" name="【保健センター・保健所】&#10;有形固定資産減価償却率該当値テキスト">
          <a:extLst>
            <a:ext uri="{FF2B5EF4-FFF2-40B4-BE49-F238E27FC236}">
              <a16:creationId xmlns:a16="http://schemas.microsoft.com/office/drawing/2014/main" id="{197558C4-7DFE-47DA-AD02-88A1813A9CFB}"/>
            </a:ext>
          </a:extLst>
        </xdr:cNvPr>
        <xdr:cNvSpPr txBox="1"/>
      </xdr:nvSpPr>
      <xdr:spPr>
        <a:xfrm>
          <a:off x="14414500" y="100990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50" name="楕円 549">
          <a:extLst>
            <a:ext uri="{FF2B5EF4-FFF2-40B4-BE49-F238E27FC236}">
              <a16:creationId xmlns:a16="http://schemas.microsoft.com/office/drawing/2014/main" id="{ED32EA3F-83EC-4ED1-85D4-26A5947F3C81}"/>
            </a:ext>
          </a:extLst>
        </xdr:cNvPr>
        <xdr:cNvSpPr/>
      </xdr:nvSpPr>
      <xdr:spPr>
        <a:xfrm>
          <a:off x="135788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112395</xdr:rowOff>
    </xdr:to>
    <xdr:cxnSp macro="">
      <xdr:nvCxnSpPr>
        <xdr:cNvPr id="551" name="直線コネクタ 550">
          <a:extLst>
            <a:ext uri="{FF2B5EF4-FFF2-40B4-BE49-F238E27FC236}">
              <a16:creationId xmlns:a16="http://schemas.microsoft.com/office/drawing/2014/main" id="{C9374C86-1753-4280-982F-D7278E9D5BB4}"/>
            </a:ext>
          </a:extLst>
        </xdr:cNvPr>
        <xdr:cNvCxnSpPr/>
      </xdr:nvCxnSpPr>
      <xdr:spPr>
        <a:xfrm>
          <a:off x="13629640" y="10134600"/>
          <a:ext cx="746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2" name="楕円 551">
          <a:extLst>
            <a:ext uri="{FF2B5EF4-FFF2-40B4-BE49-F238E27FC236}">
              <a16:creationId xmlns:a16="http://schemas.microsoft.com/office/drawing/2014/main" id="{A82126EE-49FA-4ED1-BC49-BBF55421C7F3}"/>
            </a:ext>
          </a:extLst>
        </xdr:cNvPr>
        <xdr:cNvSpPr/>
      </xdr:nvSpPr>
      <xdr:spPr>
        <a:xfrm>
          <a:off x="128041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53" name="直線コネクタ 552">
          <a:extLst>
            <a:ext uri="{FF2B5EF4-FFF2-40B4-BE49-F238E27FC236}">
              <a16:creationId xmlns:a16="http://schemas.microsoft.com/office/drawing/2014/main" id="{4D45B270-E9E7-4280-8970-E7E31B017A71}"/>
            </a:ext>
          </a:extLst>
        </xdr:cNvPr>
        <xdr:cNvCxnSpPr/>
      </xdr:nvCxnSpPr>
      <xdr:spPr>
        <a:xfrm>
          <a:off x="12854940" y="1009650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4" name="楕円 553">
          <a:extLst>
            <a:ext uri="{FF2B5EF4-FFF2-40B4-BE49-F238E27FC236}">
              <a16:creationId xmlns:a16="http://schemas.microsoft.com/office/drawing/2014/main" id="{595ADD2A-7A53-46C2-98FE-E91550535527}"/>
            </a:ext>
          </a:extLst>
        </xdr:cNvPr>
        <xdr:cNvSpPr/>
      </xdr:nvSpPr>
      <xdr:spPr>
        <a:xfrm>
          <a:off x="1202944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555" name="直線コネクタ 554">
          <a:extLst>
            <a:ext uri="{FF2B5EF4-FFF2-40B4-BE49-F238E27FC236}">
              <a16:creationId xmlns:a16="http://schemas.microsoft.com/office/drawing/2014/main" id="{D7E36C8D-CF59-46B7-97A1-562B11D5BE5B}"/>
            </a:ext>
          </a:extLst>
        </xdr:cNvPr>
        <xdr:cNvCxnSpPr/>
      </xdr:nvCxnSpPr>
      <xdr:spPr>
        <a:xfrm>
          <a:off x="12072620" y="10058400"/>
          <a:ext cx="7823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6" name="楕円 555">
          <a:extLst>
            <a:ext uri="{FF2B5EF4-FFF2-40B4-BE49-F238E27FC236}">
              <a16:creationId xmlns:a16="http://schemas.microsoft.com/office/drawing/2014/main" id="{1EE0C712-9800-4F38-AE8E-05E49E73FB81}"/>
            </a:ext>
          </a:extLst>
        </xdr:cNvPr>
        <xdr:cNvSpPr/>
      </xdr:nvSpPr>
      <xdr:spPr>
        <a:xfrm>
          <a:off x="112318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557" name="直線コネクタ 556">
          <a:extLst>
            <a:ext uri="{FF2B5EF4-FFF2-40B4-BE49-F238E27FC236}">
              <a16:creationId xmlns:a16="http://schemas.microsoft.com/office/drawing/2014/main" id="{072F5AD8-C48E-4651-B61B-F2E79FB5D48F}"/>
            </a:ext>
          </a:extLst>
        </xdr:cNvPr>
        <xdr:cNvCxnSpPr/>
      </xdr:nvCxnSpPr>
      <xdr:spPr>
        <a:xfrm>
          <a:off x="11282680" y="10024110"/>
          <a:ext cx="7899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71120</xdr:rowOff>
    </xdr:from>
    <xdr:ext cx="405130" cy="259080"/>
    <xdr:sp macro="" textlink="">
      <xdr:nvSpPr>
        <xdr:cNvPr id="558" name="n_1aveValue【保健センター・保健所】&#10;有形固定資産減価償却率">
          <a:extLst>
            <a:ext uri="{FF2B5EF4-FFF2-40B4-BE49-F238E27FC236}">
              <a16:creationId xmlns:a16="http://schemas.microsoft.com/office/drawing/2014/main" id="{0C1876B6-A884-4EE8-89A7-5F965B1476EB}"/>
            </a:ext>
          </a:extLst>
        </xdr:cNvPr>
        <xdr:cNvSpPr txBox="1"/>
      </xdr:nvSpPr>
      <xdr:spPr>
        <a:xfrm>
          <a:off x="13437235" y="962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154940</xdr:rowOff>
    </xdr:from>
    <xdr:ext cx="401955" cy="255905"/>
    <xdr:sp macro="" textlink="">
      <xdr:nvSpPr>
        <xdr:cNvPr id="559" name="n_2aveValue【保健センター・保健所】&#10;有形固定資産減価償却率">
          <a:extLst>
            <a:ext uri="{FF2B5EF4-FFF2-40B4-BE49-F238E27FC236}">
              <a16:creationId xmlns:a16="http://schemas.microsoft.com/office/drawing/2014/main" id="{6D2B48EA-7EDF-4FB6-B0C7-86763ACD00F4}"/>
            </a:ext>
          </a:extLst>
        </xdr:cNvPr>
        <xdr:cNvSpPr txBox="1"/>
      </xdr:nvSpPr>
      <xdr:spPr>
        <a:xfrm>
          <a:off x="12675235" y="9542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15875</xdr:rowOff>
    </xdr:from>
    <xdr:ext cx="401955" cy="259080"/>
    <xdr:sp macro="" textlink="">
      <xdr:nvSpPr>
        <xdr:cNvPr id="560" name="n_3aveValue【保健センター・保健所】&#10;有形固定資産減価償却率">
          <a:extLst>
            <a:ext uri="{FF2B5EF4-FFF2-40B4-BE49-F238E27FC236}">
              <a16:creationId xmlns:a16="http://schemas.microsoft.com/office/drawing/2014/main" id="{AF2D8B56-9740-415A-8BD3-36F5915DCDA3}"/>
            </a:ext>
          </a:extLst>
        </xdr:cNvPr>
        <xdr:cNvSpPr txBox="1"/>
      </xdr:nvSpPr>
      <xdr:spPr>
        <a:xfrm>
          <a:off x="11900535" y="9571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170180</xdr:rowOff>
    </xdr:from>
    <xdr:ext cx="401955" cy="259080"/>
    <xdr:sp macro="" textlink="">
      <xdr:nvSpPr>
        <xdr:cNvPr id="561" name="n_4aveValue【保健センター・保健所】&#10;有形固定資産減価償却率">
          <a:extLst>
            <a:ext uri="{FF2B5EF4-FFF2-40B4-BE49-F238E27FC236}">
              <a16:creationId xmlns:a16="http://schemas.microsoft.com/office/drawing/2014/main" id="{0C92F321-47D4-49E6-BFC7-4CCF6682F266}"/>
            </a:ext>
          </a:extLst>
        </xdr:cNvPr>
        <xdr:cNvSpPr txBox="1"/>
      </xdr:nvSpPr>
      <xdr:spPr>
        <a:xfrm>
          <a:off x="11102975" y="9558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118110</xdr:rowOff>
    </xdr:from>
    <xdr:ext cx="405130" cy="259080"/>
    <xdr:sp macro="" textlink="">
      <xdr:nvSpPr>
        <xdr:cNvPr id="562" name="n_1mainValue【保健センター・保健所】&#10;有形固定資産減価償却率">
          <a:extLst>
            <a:ext uri="{FF2B5EF4-FFF2-40B4-BE49-F238E27FC236}">
              <a16:creationId xmlns:a16="http://schemas.microsoft.com/office/drawing/2014/main" id="{8A4F60C3-A0AD-4883-9166-D21043914ADA}"/>
            </a:ext>
          </a:extLst>
        </xdr:cNvPr>
        <xdr:cNvSpPr txBox="1"/>
      </xdr:nvSpPr>
      <xdr:spPr>
        <a:xfrm>
          <a:off x="134372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80010</xdr:rowOff>
    </xdr:from>
    <xdr:ext cx="401955" cy="259080"/>
    <xdr:sp macro="" textlink="">
      <xdr:nvSpPr>
        <xdr:cNvPr id="563" name="n_2mainValue【保健センター・保健所】&#10;有形固定資産減価償却率">
          <a:extLst>
            <a:ext uri="{FF2B5EF4-FFF2-40B4-BE49-F238E27FC236}">
              <a16:creationId xmlns:a16="http://schemas.microsoft.com/office/drawing/2014/main" id="{24EC19FD-00B6-425C-AB1A-BC6B22D25891}"/>
            </a:ext>
          </a:extLst>
        </xdr:cNvPr>
        <xdr:cNvSpPr txBox="1"/>
      </xdr:nvSpPr>
      <xdr:spPr>
        <a:xfrm>
          <a:off x="12675235" y="10138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41910</xdr:rowOff>
    </xdr:from>
    <xdr:ext cx="401955" cy="255905"/>
    <xdr:sp macro="" textlink="">
      <xdr:nvSpPr>
        <xdr:cNvPr id="564" name="n_3mainValue【保健センター・保健所】&#10;有形固定資産減価償却率">
          <a:extLst>
            <a:ext uri="{FF2B5EF4-FFF2-40B4-BE49-F238E27FC236}">
              <a16:creationId xmlns:a16="http://schemas.microsoft.com/office/drawing/2014/main" id="{4834D8F1-5CB1-4703-8860-C8A0E769CB22}"/>
            </a:ext>
          </a:extLst>
        </xdr:cNvPr>
        <xdr:cNvSpPr txBox="1"/>
      </xdr:nvSpPr>
      <xdr:spPr>
        <a:xfrm>
          <a:off x="11900535" y="10100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3810</xdr:rowOff>
    </xdr:from>
    <xdr:ext cx="401955" cy="259080"/>
    <xdr:sp macro="" textlink="">
      <xdr:nvSpPr>
        <xdr:cNvPr id="565" name="n_4mainValue【保健センター・保健所】&#10;有形固定資産減価償却率">
          <a:extLst>
            <a:ext uri="{FF2B5EF4-FFF2-40B4-BE49-F238E27FC236}">
              <a16:creationId xmlns:a16="http://schemas.microsoft.com/office/drawing/2014/main" id="{62AD2F67-0C4B-458D-8635-56671CBEE903}"/>
            </a:ext>
          </a:extLst>
        </xdr:cNvPr>
        <xdr:cNvSpPr txBox="1"/>
      </xdr:nvSpPr>
      <xdr:spPr>
        <a:xfrm>
          <a:off x="11102975" y="10062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7B3ED6B-F29D-4EE0-8CAE-EB35737DC63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BCCA36B-FD70-4339-974E-09D98CA814FD}"/>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7D9CAC7-CCAB-4292-B12A-F69286F13668}"/>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2290AF2-4EA4-4E5A-B9F6-E380E7B678FC}"/>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6789FAF-509E-49BD-972D-5ED8AC09BDF3}"/>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FF5C5FD-4C51-4406-87DE-40587C0677B9}"/>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93C1D327-698B-4D3D-BE9E-0A1038867A49}"/>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0765860-EC5A-4F51-AD70-9402588E66FD}"/>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4" name="テキスト ボックス 573">
          <a:extLst>
            <a:ext uri="{FF2B5EF4-FFF2-40B4-BE49-F238E27FC236}">
              <a16:creationId xmlns:a16="http://schemas.microsoft.com/office/drawing/2014/main" id="{9C7E564B-88A1-4816-8C3A-3DFC0B7EA85A}"/>
            </a:ext>
          </a:extLst>
        </xdr:cNvPr>
        <xdr:cNvSpPr txBox="1"/>
      </xdr:nvSpPr>
      <xdr:spPr>
        <a:xfrm>
          <a:off x="16078200" y="875538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105735F-C0BF-4151-B8D1-C4CFAE0F96C8}"/>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E636506-15B9-4AAF-B6F1-1E488D00A138}"/>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77" name="テキスト ボックス 576">
          <a:extLst>
            <a:ext uri="{FF2B5EF4-FFF2-40B4-BE49-F238E27FC236}">
              <a16:creationId xmlns:a16="http://schemas.microsoft.com/office/drawing/2014/main" id="{10DCAC88-56E8-4C77-A284-606424B409A3}"/>
            </a:ext>
          </a:extLst>
        </xdr:cNvPr>
        <xdr:cNvSpPr txBox="1"/>
      </xdr:nvSpPr>
      <xdr:spPr>
        <a:xfrm>
          <a:off x="15694660" y="106667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3D0B1CE-9C6A-4767-AC7E-1167457130C3}"/>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79" name="テキスト ボックス 578">
          <a:extLst>
            <a:ext uri="{FF2B5EF4-FFF2-40B4-BE49-F238E27FC236}">
              <a16:creationId xmlns:a16="http://schemas.microsoft.com/office/drawing/2014/main" id="{BB727CC5-3497-4C73-9FF3-484DB7C790F5}"/>
            </a:ext>
          </a:extLst>
        </xdr:cNvPr>
        <xdr:cNvSpPr txBox="1"/>
      </xdr:nvSpPr>
      <xdr:spPr>
        <a:xfrm>
          <a:off x="15694660" y="10293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114546F4-CB5B-4770-A38E-6A5344D9EA44}"/>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1" name="テキスト ボックス 580">
          <a:extLst>
            <a:ext uri="{FF2B5EF4-FFF2-40B4-BE49-F238E27FC236}">
              <a16:creationId xmlns:a16="http://schemas.microsoft.com/office/drawing/2014/main" id="{FC284616-8DF8-4481-A433-3F242FC67B52}"/>
            </a:ext>
          </a:extLst>
        </xdr:cNvPr>
        <xdr:cNvSpPr txBox="1"/>
      </xdr:nvSpPr>
      <xdr:spPr>
        <a:xfrm>
          <a:off x="15694660" y="99199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85872C0-C26C-4E03-B1CD-ADA282272518}"/>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83" name="テキスト ボックス 582">
          <a:extLst>
            <a:ext uri="{FF2B5EF4-FFF2-40B4-BE49-F238E27FC236}">
              <a16:creationId xmlns:a16="http://schemas.microsoft.com/office/drawing/2014/main" id="{6A976A51-6054-4779-8298-92B7749E81BE}"/>
            </a:ext>
          </a:extLst>
        </xdr:cNvPr>
        <xdr:cNvSpPr txBox="1"/>
      </xdr:nvSpPr>
      <xdr:spPr>
        <a:xfrm>
          <a:off x="15694660" y="9550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130F0CE8-890A-405D-9750-5BAD54D3C59E}"/>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85" name="テキスト ボックス 584">
          <a:extLst>
            <a:ext uri="{FF2B5EF4-FFF2-40B4-BE49-F238E27FC236}">
              <a16:creationId xmlns:a16="http://schemas.microsoft.com/office/drawing/2014/main" id="{B4AFE0B8-F808-4692-9ADD-93965FC84F54}"/>
            </a:ext>
          </a:extLst>
        </xdr:cNvPr>
        <xdr:cNvSpPr txBox="1"/>
      </xdr:nvSpPr>
      <xdr:spPr>
        <a:xfrm>
          <a:off x="15694660" y="9177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9F3154A-915A-483B-B5CF-2254DB306107}"/>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7" name="テキスト ボックス 586">
          <a:extLst>
            <a:ext uri="{FF2B5EF4-FFF2-40B4-BE49-F238E27FC236}">
              <a16:creationId xmlns:a16="http://schemas.microsoft.com/office/drawing/2014/main" id="{E500F908-C516-4DD7-A1F9-8A646097552D}"/>
            </a:ext>
          </a:extLst>
        </xdr:cNvPr>
        <xdr:cNvSpPr txBox="1"/>
      </xdr:nvSpPr>
      <xdr:spPr>
        <a:xfrm>
          <a:off x="15694660" y="880364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2F07FD64-5842-4313-BFE1-E14484D71B30}"/>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148590</xdr:rowOff>
    </xdr:to>
    <xdr:cxnSp macro="">
      <xdr:nvCxnSpPr>
        <xdr:cNvPr id="589" name="直線コネクタ 588">
          <a:extLst>
            <a:ext uri="{FF2B5EF4-FFF2-40B4-BE49-F238E27FC236}">
              <a16:creationId xmlns:a16="http://schemas.microsoft.com/office/drawing/2014/main" id="{09E36977-AA1B-44FA-811B-BF404EF4FF8E}"/>
            </a:ext>
          </a:extLst>
        </xdr:cNvPr>
        <xdr:cNvCxnSpPr/>
      </xdr:nvCxnSpPr>
      <xdr:spPr>
        <a:xfrm flipV="1">
          <a:off x="19509105" y="941070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9900" cy="259080"/>
    <xdr:sp macro="" textlink="">
      <xdr:nvSpPr>
        <xdr:cNvPr id="590" name="【保健センター・保健所】&#10;一人当たり面積最小値テキスト">
          <a:extLst>
            <a:ext uri="{FF2B5EF4-FFF2-40B4-BE49-F238E27FC236}">
              <a16:creationId xmlns:a16="http://schemas.microsoft.com/office/drawing/2014/main" id="{14340BF8-8BEC-4F13-80D9-A925F3A61F3E}"/>
            </a:ext>
          </a:extLst>
        </xdr:cNvPr>
        <xdr:cNvSpPr txBox="1"/>
      </xdr:nvSpPr>
      <xdr:spPr>
        <a:xfrm>
          <a:off x="1954784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1" name="直線コネクタ 590">
          <a:extLst>
            <a:ext uri="{FF2B5EF4-FFF2-40B4-BE49-F238E27FC236}">
              <a16:creationId xmlns:a16="http://schemas.microsoft.com/office/drawing/2014/main" id="{C0ED321D-9787-4DBE-A25D-87D79EB54B35}"/>
            </a:ext>
          </a:extLst>
        </xdr:cNvPr>
        <xdr:cNvCxnSpPr/>
      </xdr:nvCxnSpPr>
      <xdr:spPr>
        <a:xfrm>
          <a:off x="19443700" y="10709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469900" cy="259080"/>
    <xdr:sp macro="" textlink="">
      <xdr:nvSpPr>
        <xdr:cNvPr id="592" name="【保健センター・保健所】&#10;一人当たり面積最大値テキスト">
          <a:extLst>
            <a:ext uri="{FF2B5EF4-FFF2-40B4-BE49-F238E27FC236}">
              <a16:creationId xmlns:a16="http://schemas.microsoft.com/office/drawing/2014/main" id="{E17FEEE0-7E72-4140-91C8-7846A236A50F}"/>
            </a:ext>
          </a:extLst>
        </xdr:cNvPr>
        <xdr:cNvSpPr txBox="1"/>
      </xdr:nvSpPr>
      <xdr:spPr>
        <a:xfrm>
          <a:off x="19547840" y="919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3" name="直線コネクタ 592">
          <a:extLst>
            <a:ext uri="{FF2B5EF4-FFF2-40B4-BE49-F238E27FC236}">
              <a16:creationId xmlns:a16="http://schemas.microsoft.com/office/drawing/2014/main" id="{2450C15B-C5F8-4799-AE20-1021017AA9F6}"/>
            </a:ext>
          </a:extLst>
        </xdr:cNvPr>
        <xdr:cNvCxnSpPr/>
      </xdr:nvCxnSpPr>
      <xdr:spPr>
        <a:xfrm>
          <a:off x="19443700" y="9410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97790</xdr:rowOff>
    </xdr:from>
    <xdr:ext cx="469900" cy="255905"/>
    <xdr:sp macro="" textlink="">
      <xdr:nvSpPr>
        <xdr:cNvPr id="594" name="【保健センター・保健所】&#10;一人当たり面積平均値テキスト">
          <a:extLst>
            <a:ext uri="{FF2B5EF4-FFF2-40B4-BE49-F238E27FC236}">
              <a16:creationId xmlns:a16="http://schemas.microsoft.com/office/drawing/2014/main" id="{832B2FBA-03EB-4CEF-9FBB-B1E6FBC834CC}"/>
            </a:ext>
          </a:extLst>
        </xdr:cNvPr>
        <xdr:cNvSpPr txBox="1"/>
      </xdr:nvSpPr>
      <xdr:spPr>
        <a:xfrm>
          <a:off x="19547840" y="101561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5" name="フローチャート: 判断 594">
          <a:extLst>
            <a:ext uri="{FF2B5EF4-FFF2-40B4-BE49-F238E27FC236}">
              <a16:creationId xmlns:a16="http://schemas.microsoft.com/office/drawing/2014/main" id="{B1BBBA57-D52A-49DC-ADBE-58A59C625C1E}"/>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6" name="フローチャート: 判断 595">
          <a:extLst>
            <a:ext uri="{FF2B5EF4-FFF2-40B4-BE49-F238E27FC236}">
              <a16:creationId xmlns:a16="http://schemas.microsoft.com/office/drawing/2014/main" id="{3120F9E9-FC67-416F-AE06-7BE1D7C14646}"/>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7" name="フローチャート: 判断 596">
          <a:extLst>
            <a:ext uri="{FF2B5EF4-FFF2-40B4-BE49-F238E27FC236}">
              <a16:creationId xmlns:a16="http://schemas.microsoft.com/office/drawing/2014/main" id="{8AAD4546-E4B1-4A34-A070-66864050D181}"/>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8" name="フローチャート: 判断 597">
          <a:extLst>
            <a:ext uri="{FF2B5EF4-FFF2-40B4-BE49-F238E27FC236}">
              <a16:creationId xmlns:a16="http://schemas.microsoft.com/office/drawing/2014/main" id="{FE32F53B-9676-430D-BD9F-27FFBF05AAD1}"/>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9" name="フローチャート: 判断 598">
          <a:extLst>
            <a:ext uri="{FF2B5EF4-FFF2-40B4-BE49-F238E27FC236}">
              <a16:creationId xmlns:a16="http://schemas.microsoft.com/office/drawing/2014/main" id="{1AC43503-3B13-43FC-8646-0173D5CA7DAC}"/>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0" name="テキスト ボックス 599">
          <a:extLst>
            <a:ext uri="{FF2B5EF4-FFF2-40B4-BE49-F238E27FC236}">
              <a16:creationId xmlns:a16="http://schemas.microsoft.com/office/drawing/2014/main" id="{CC2A67AC-A6B9-422B-B783-05752E20A209}"/>
            </a:ext>
          </a:extLst>
        </xdr:cNvPr>
        <xdr:cNvSpPr txBox="1"/>
      </xdr:nvSpPr>
      <xdr:spPr>
        <a:xfrm>
          <a:off x="1934210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1" name="テキスト ボックス 600">
          <a:extLst>
            <a:ext uri="{FF2B5EF4-FFF2-40B4-BE49-F238E27FC236}">
              <a16:creationId xmlns:a16="http://schemas.microsoft.com/office/drawing/2014/main" id="{7E15804D-09D3-4870-B001-36ED905369FD}"/>
            </a:ext>
          </a:extLst>
        </xdr:cNvPr>
        <xdr:cNvSpPr txBox="1"/>
      </xdr:nvSpPr>
      <xdr:spPr>
        <a:xfrm>
          <a:off x="1861058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2" name="テキスト ボックス 601">
          <a:extLst>
            <a:ext uri="{FF2B5EF4-FFF2-40B4-BE49-F238E27FC236}">
              <a16:creationId xmlns:a16="http://schemas.microsoft.com/office/drawing/2014/main" id="{1D214654-444A-4623-AB83-2740880B6D84}"/>
            </a:ext>
          </a:extLst>
        </xdr:cNvPr>
        <xdr:cNvSpPr txBox="1"/>
      </xdr:nvSpPr>
      <xdr:spPr>
        <a:xfrm>
          <a:off x="178206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3" name="テキスト ボックス 602">
          <a:extLst>
            <a:ext uri="{FF2B5EF4-FFF2-40B4-BE49-F238E27FC236}">
              <a16:creationId xmlns:a16="http://schemas.microsoft.com/office/drawing/2014/main" id="{91944BFB-9214-437F-B6A6-A08D2CF1D8C5}"/>
            </a:ext>
          </a:extLst>
        </xdr:cNvPr>
        <xdr:cNvSpPr txBox="1"/>
      </xdr:nvSpPr>
      <xdr:spPr>
        <a:xfrm>
          <a:off x="1704594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4" name="テキスト ボックス 603">
          <a:extLst>
            <a:ext uri="{FF2B5EF4-FFF2-40B4-BE49-F238E27FC236}">
              <a16:creationId xmlns:a16="http://schemas.microsoft.com/office/drawing/2014/main" id="{F189341A-6DEF-4F0E-954B-8E89C88BCC4A}"/>
            </a:ext>
          </a:extLst>
        </xdr:cNvPr>
        <xdr:cNvSpPr txBox="1"/>
      </xdr:nvSpPr>
      <xdr:spPr>
        <a:xfrm>
          <a:off x="16263620" y="11176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05" name="楕円 604">
          <a:extLst>
            <a:ext uri="{FF2B5EF4-FFF2-40B4-BE49-F238E27FC236}">
              <a16:creationId xmlns:a16="http://schemas.microsoft.com/office/drawing/2014/main" id="{3022E1A0-2F84-4BBE-9663-637CBD0A324A}"/>
            </a:ext>
          </a:extLst>
        </xdr:cNvPr>
        <xdr:cNvSpPr/>
      </xdr:nvSpPr>
      <xdr:spPr>
        <a:xfrm>
          <a:off x="1945894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123190</xdr:rowOff>
    </xdr:from>
    <xdr:ext cx="469900" cy="255905"/>
    <xdr:sp macro="" textlink="">
      <xdr:nvSpPr>
        <xdr:cNvPr id="606" name="【保健センター・保健所】&#10;一人当たり面積該当値テキスト">
          <a:extLst>
            <a:ext uri="{FF2B5EF4-FFF2-40B4-BE49-F238E27FC236}">
              <a16:creationId xmlns:a16="http://schemas.microsoft.com/office/drawing/2014/main" id="{55AD49B4-2FF8-43F4-AF73-2B3E0B977119}"/>
            </a:ext>
          </a:extLst>
        </xdr:cNvPr>
        <xdr:cNvSpPr txBox="1"/>
      </xdr:nvSpPr>
      <xdr:spPr>
        <a:xfrm>
          <a:off x="19547840" y="10516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07" name="楕円 606">
          <a:extLst>
            <a:ext uri="{FF2B5EF4-FFF2-40B4-BE49-F238E27FC236}">
              <a16:creationId xmlns:a16="http://schemas.microsoft.com/office/drawing/2014/main" id="{C132EE38-7AA2-485E-B306-3150DA9C8428}"/>
            </a:ext>
          </a:extLst>
        </xdr:cNvPr>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608" name="直線コネクタ 607">
          <a:extLst>
            <a:ext uri="{FF2B5EF4-FFF2-40B4-BE49-F238E27FC236}">
              <a16:creationId xmlns:a16="http://schemas.microsoft.com/office/drawing/2014/main" id="{75F1AA96-B45A-46C3-BC77-C61604E1B872}"/>
            </a:ext>
          </a:extLst>
        </xdr:cNvPr>
        <xdr:cNvCxnSpPr/>
      </xdr:nvCxnSpPr>
      <xdr:spPr>
        <a:xfrm>
          <a:off x="18778220" y="10648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9" name="楕円 608">
          <a:extLst>
            <a:ext uri="{FF2B5EF4-FFF2-40B4-BE49-F238E27FC236}">
              <a16:creationId xmlns:a16="http://schemas.microsoft.com/office/drawing/2014/main" id="{86CA85A2-C6D7-4C88-81D1-BCC56850911A}"/>
            </a:ext>
          </a:extLst>
        </xdr:cNvPr>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95250</xdr:rowOff>
    </xdr:to>
    <xdr:cxnSp macro="">
      <xdr:nvCxnSpPr>
        <xdr:cNvPr id="610" name="直線コネクタ 609">
          <a:extLst>
            <a:ext uri="{FF2B5EF4-FFF2-40B4-BE49-F238E27FC236}">
              <a16:creationId xmlns:a16="http://schemas.microsoft.com/office/drawing/2014/main" id="{F0E59BFC-3706-43A5-9C19-B35122F63181}"/>
            </a:ext>
          </a:extLst>
        </xdr:cNvPr>
        <xdr:cNvCxnSpPr/>
      </xdr:nvCxnSpPr>
      <xdr:spPr>
        <a:xfrm flipV="1">
          <a:off x="17988280" y="1064895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1" name="楕円 610">
          <a:extLst>
            <a:ext uri="{FF2B5EF4-FFF2-40B4-BE49-F238E27FC236}">
              <a16:creationId xmlns:a16="http://schemas.microsoft.com/office/drawing/2014/main" id="{AADAD69B-031F-4AC1-AAB6-644C4104F6C6}"/>
            </a:ext>
          </a:extLst>
        </xdr:cNvPr>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2" name="直線コネクタ 611">
          <a:extLst>
            <a:ext uri="{FF2B5EF4-FFF2-40B4-BE49-F238E27FC236}">
              <a16:creationId xmlns:a16="http://schemas.microsoft.com/office/drawing/2014/main" id="{663F51FB-674F-45B9-8F84-16D366C0903E}"/>
            </a:ext>
          </a:extLst>
        </xdr:cNvPr>
        <xdr:cNvCxnSpPr/>
      </xdr:nvCxnSpPr>
      <xdr:spPr>
        <a:xfrm>
          <a:off x="17213580" y="106565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3" name="楕円 612">
          <a:extLst>
            <a:ext uri="{FF2B5EF4-FFF2-40B4-BE49-F238E27FC236}">
              <a16:creationId xmlns:a16="http://schemas.microsoft.com/office/drawing/2014/main" id="{877932F7-A36E-46F4-81B7-1009CF7A4450}"/>
            </a:ext>
          </a:extLst>
        </xdr:cNvPr>
        <xdr:cNvSpPr/>
      </xdr:nvSpPr>
      <xdr:spPr>
        <a:xfrm>
          <a:off x="1638808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14" name="直線コネクタ 613">
          <a:extLst>
            <a:ext uri="{FF2B5EF4-FFF2-40B4-BE49-F238E27FC236}">
              <a16:creationId xmlns:a16="http://schemas.microsoft.com/office/drawing/2014/main" id="{16ABDAC6-B500-43E5-9FFA-984B788E2EE3}"/>
            </a:ext>
          </a:extLst>
        </xdr:cNvPr>
        <xdr:cNvCxnSpPr/>
      </xdr:nvCxnSpPr>
      <xdr:spPr>
        <a:xfrm>
          <a:off x="16431260" y="1065657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21590</xdr:rowOff>
    </xdr:from>
    <xdr:ext cx="469900" cy="259080"/>
    <xdr:sp macro="" textlink="">
      <xdr:nvSpPr>
        <xdr:cNvPr id="615" name="n_1aveValue【保健センター・保健所】&#10;一人当たり面積">
          <a:extLst>
            <a:ext uri="{FF2B5EF4-FFF2-40B4-BE49-F238E27FC236}">
              <a16:creationId xmlns:a16="http://schemas.microsoft.com/office/drawing/2014/main" id="{1FFC35CA-9AB0-43A2-A4D9-FAD814244232}"/>
            </a:ext>
          </a:extLst>
        </xdr:cNvPr>
        <xdr:cNvSpPr txBox="1"/>
      </xdr:nvSpPr>
      <xdr:spPr>
        <a:xfrm>
          <a:off x="1856105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82550</xdr:rowOff>
    </xdr:from>
    <xdr:ext cx="466725" cy="259080"/>
    <xdr:sp macro="" textlink="">
      <xdr:nvSpPr>
        <xdr:cNvPr id="616" name="n_2aveValue【保健センター・保健所】&#10;一人当たり面積">
          <a:extLst>
            <a:ext uri="{FF2B5EF4-FFF2-40B4-BE49-F238E27FC236}">
              <a16:creationId xmlns:a16="http://schemas.microsoft.com/office/drawing/2014/main" id="{678AEFB8-6947-4F63-83EC-E5B27C550A50}"/>
            </a:ext>
          </a:extLst>
        </xdr:cNvPr>
        <xdr:cNvSpPr txBox="1"/>
      </xdr:nvSpPr>
      <xdr:spPr>
        <a:xfrm>
          <a:off x="1777619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90170</xdr:rowOff>
    </xdr:from>
    <xdr:ext cx="466725" cy="259080"/>
    <xdr:sp macro="" textlink="">
      <xdr:nvSpPr>
        <xdr:cNvPr id="617" name="n_3aveValue【保健センター・保健所】&#10;一人当たり面積">
          <a:extLst>
            <a:ext uri="{FF2B5EF4-FFF2-40B4-BE49-F238E27FC236}">
              <a16:creationId xmlns:a16="http://schemas.microsoft.com/office/drawing/2014/main" id="{0407E91D-9178-4667-911C-851654AA0822}"/>
            </a:ext>
          </a:extLst>
        </xdr:cNvPr>
        <xdr:cNvSpPr txBox="1"/>
      </xdr:nvSpPr>
      <xdr:spPr>
        <a:xfrm>
          <a:off x="17001490" y="10148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82550</xdr:rowOff>
    </xdr:from>
    <xdr:ext cx="466725" cy="259080"/>
    <xdr:sp macro="" textlink="">
      <xdr:nvSpPr>
        <xdr:cNvPr id="618" name="n_4aveValue【保健センター・保健所】&#10;一人当たり面積">
          <a:extLst>
            <a:ext uri="{FF2B5EF4-FFF2-40B4-BE49-F238E27FC236}">
              <a16:creationId xmlns:a16="http://schemas.microsoft.com/office/drawing/2014/main" id="{765EF586-ED1D-4428-86DA-0FF7B579F844}"/>
            </a:ext>
          </a:extLst>
        </xdr:cNvPr>
        <xdr:cNvSpPr txBox="1"/>
      </xdr:nvSpPr>
      <xdr:spPr>
        <a:xfrm>
          <a:off x="1622679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129540</xdr:rowOff>
    </xdr:from>
    <xdr:ext cx="469900" cy="259080"/>
    <xdr:sp macro="" textlink="">
      <xdr:nvSpPr>
        <xdr:cNvPr id="619" name="n_1mainValue【保健センター・保健所】&#10;一人当たり面積">
          <a:extLst>
            <a:ext uri="{FF2B5EF4-FFF2-40B4-BE49-F238E27FC236}">
              <a16:creationId xmlns:a16="http://schemas.microsoft.com/office/drawing/2014/main" id="{03208167-E4C9-46D0-9FE8-B3262BFF181E}"/>
            </a:ext>
          </a:extLst>
        </xdr:cNvPr>
        <xdr:cNvSpPr txBox="1"/>
      </xdr:nvSpPr>
      <xdr:spPr>
        <a:xfrm>
          <a:off x="18561050" y="1069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137160</xdr:rowOff>
    </xdr:from>
    <xdr:ext cx="466725" cy="259080"/>
    <xdr:sp macro="" textlink="">
      <xdr:nvSpPr>
        <xdr:cNvPr id="620" name="n_2mainValue【保健センター・保健所】&#10;一人当たり面積">
          <a:extLst>
            <a:ext uri="{FF2B5EF4-FFF2-40B4-BE49-F238E27FC236}">
              <a16:creationId xmlns:a16="http://schemas.microsoft.com/office/drawing/2014/main" id="{793E76EB-E241-4F30-BEF9-677174DA9673}"/>
            </a:ext>
          </a:extLst>
        </xdr:cNvPr>
        <xdr:cNvSpPr txBox="1"/>
      </xdr:nvSpPr>
      <xdr:spPr>
        <a:xfrm>
          <a:off x="17776190" y="10698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137160</xdr:rowOff>
    </xdr:from>
    <xdr:ext cx="466725" cy="259080"/>
    <xdr:sp macro="" textlink="">
      <xdr:nvSpPr>
        <xdr:cNvPr id="621" name="n_3mainValue【保健センター・保健所】&#10;一人当たり面積">
          <a:extLst>
            <a:ext uri="{FF2B5EF4-FFF2-40B4-BE49-F238E27FC236}">
              <a16:creationId xmlns:a16="http://schemas.microsoft.com/office/drawing/2014/main" id="{AF792473-DAC0-459F-B69E-DCFCF2DF5AD0}"/>
            </a:ext>
          </a:extLst>
        </xdr:cNvPr>
        <xdr:cNvSpPr txBox="1"/>
      </xdr:nvSpPr>
      <xdr:spPr>
        <a:xfrm>
          <a:off x="17001490" y="10698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137160</xdr:rowOff>
    </xdr:from>
    <xdr:ext cx="466725" cy="259080"/>
    <xdr:sp macro="" textlink="">
      <xdr:nvSpPr>
        <xdr:cNvPr id="622" name="n_4mainValue【保健センター・保健所】&#10;一人当たり面積">
          <a:extLst>
            <a:ext uri="{FF2B5EF4-FFF2-40B4-BE49-F238E27FC236}">
              <a16:creationId xmlns:a16="http://schemas.microsoft.com/office/drawing/2014/main" id="{FD244362-101D-4E90-A84E-C669747E8782}"/>
            </a:ext>
          </a:extLst>
        </xdr:cNvPr>
        <xdr:cNvSpPr txBox="1"/>
      </xdr:nvSpPr>
      <xdr:spPr>
        <a:xfrm>
          <a:off x="16226790" y="10698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1E0FC54-BDAB-4EA9-906B-A5C01F20719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D327671-A49D-4575-BBE5-ABB1F42E1E58}"/>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04BB2C0-D97F-435A-BF61-7B6D47092D5F}"/>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9D0E1E6-3663-40C3-AC3C-A05F4D64AC0B}"/>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928CDA7-EA51-4EFB-AE99-D151B28C29EE}"/>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DF341FA1-7DE5-4418-8312-2A4BE26463C1}"/>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DE516B3-8B98-4B36-89E1-3517A57B4CBB}"/>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BAE248C-3EB6-45F8-B460-81F70222F75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521C7D30-D684-49E2-8FFB-58C61699351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CE87858-68FD-4FA3-B120-3000876FEA72}"/>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D15EE9F4-B332-48C7-8658-11AFD42EF45C}"/>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D219A44-882B-488B-B5C2-EA8C836CBDCA}"/>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2EF76E55-AF48-4CC8-A531-90AEF3345E86}"/>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93631EA-8897-446B-A353-BD683FF3C127}"/>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4130C575-4539-431C-9920-7BDB9FBEE1DC}"/>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C106D68-F339-4984-AB92-4EB97DC4F06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49D3FC0-F891-462C-A2F8-D2B7F6B99B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AE19140-888B-4F39-BE43-F7AC536736DC}"/>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32A0E59D-C8E6-4760-8E43-3FBEAF395A5E}"/>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01C9192-7DB3-4F5F-93CC-4BD554DF24D8}"/>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EA7958C-DAD7-43D3-A91B-F86416026C2C}"/>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9201AA5F-459B-4944-8B05-F8BA398FB8DA}"/>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3B21CA2-F814-4E54-AC09-8636D519D04F}"/>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918F2669-50B8-4D59-AF9B-6F4492440453}"/>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7" name="テキスト ボックス 646">
          <a:extLst>
            <a:ext uri="{FF2B5EF4-FFF2-40B4-BE49-F238E27FC236}">
              <a16:creationId xmlns:a16="http://schemas.microsoft.com/office/drawing/2014/main" id="{71853AB2-F310-4FB1-9D00-66FF1C4618FD}"/>
            </a:ext>
          </a:extLst>
        </xdr:cNvPr>
        <xdr:cNvSpPr txBox="1"/>
      </xdr:nvSpPr>
      <xdr:spPr>
        <a:xfrm>
          <a:off x="10922000" y="1620774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EBA1DB1-2415-4E17-80FE-401BBACA674C}"/>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9" name="テキスト ボックス 648">
          <a:extLst>
            <a:ext uri="{FF2B5EF4-FFF2-40B4-BE49-F238E27FC236}">
              <a16:creationId xmlns:a16="http://schemas.microsoft.com/office/drawing/2014/main" id="{EFB98E48-E967-4018-9711-16C7EDE6F506}"/>
            </a:ext>
          </a:extLst>
        </xdr:cNvPr>
        <xdr:cNvSpPr txBox="1"/>
      </xdr:nvSpPr>
      <xdr:spPr>
        <a:xfrm>
          <a:off x="10561320" y="18488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2839D1A7-0A3F-4FF7-94C1-CE99E5B884D9}"/>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1" name="テキスト ボックス 650">
          <a:extLst>
            <a:ext uri="{FF2B5EF4-FFF2-40B4-BE49-F238E27FC236}">
              <a16:creationId xmlns:a16="http://schemas.microsoft.com/office/drawing/2014/main" id="{911EF69D-CAB1-44E1-A6AB-FBF9B8581491}"/>
            </a:ext>
          </a:extLst>
        </xdr:cNvPr>
        <xdr:cNvSpPr txBox="1"/>
      </xdr:nvSpPr>
      <xdr:spPr>
        <a:xfrm>
          <a:off x="10561320" y="181698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632454B7-6A57-4AB3-8998-E010786376FA}"/>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6FBEB3D4-D562-4C48-9742-7E25548B8F7A}"/>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DE2E32AD-F9E6-4A75-AEC9-DA6CE18EA28A}"/>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55" name="テキスト ボックス 654">
          <a:extLst>
            <a:ext uri="{FF2B5EF4-FFF2-40B4-BE49-F238E27FC236}">
              <a16:creationId xmlns:a16="http://schemas.microsoft.com/office/drawing/2014/main" id="{9135DBE2-BB68-45EF-AF18-07C494C7A82C}"/>
            </a:ext>
          </a:extLst>
        </xdr:cNvPr>
        <xdr:cNvSpPr txBox="1"/>
      </xdr:nvSpPr>
      <xdr:spPr>
        <a:xfrm>
          <a:off x="10602595" y="175323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5314A5DD-D970-4B75-8627-5B463F465634}"/>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66FE5746-76DB-468B-8E36-DEF2B24AF37E}"/>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77978F7F-C1C8-44F5-8DE5-404C42DACAE7}"/>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20A06C4C-29F6-43C8-8A5A-5EC0E1A15A7E}"/>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B2C7F6CD-CD3B-4428-96A4-26EE75675DB0}"/>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61" name="テキスト ボックス 660">
          <a:extLst>
            <a:ext uri="{FF2B5EF4-FFF2-40B4-BE49-F238E27FC236}">
              <a16:creationId xmlns:a16="http://schemas.microsoft.com/office/drawing/2014/main" id="{5B453E0C-44E5-4CDB-9FD9-74261C63ED79}"/>
            </a:ext>
          </a:extLst>
        </xdr:cNvPr>
        <xdr:cNvSpPr txBox="1"/>
      </xdr:nvSpPr>
      <xdr:spPr>
        <a:xfrm>
          <a:off x="10666730" y="165747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5DA6B9E9-9D8D-4078-AD6A-26DD084402EA}"/>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BADD64A4-9EFF-4EDC-9BD1-F018109EEFF8}"/>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136525</xdr:rowOff>
    </xdr:from>
    <xdr:to>
      <xdr:col>85</xdr:col>
      <xdr:colOff>126365</xdr:colOff>
      <xdr:row>108</xdr:row>
      <xdr:rowOff>24130</xdr:rowOff>
    </xdr:to>
    <xdr:cxnSp macro="">
      <xdr:nvCxnSpPr>
        <xdr:cNvPr id="664" name="直線コネクタ 663">
          <a:extLst>
            <a:ext uri="{FF2B5EF4-FFF2-40B4-BE49-F238E27FC236}">
              <a16:creationId xmlns:a16="http://schemas.microsoft.com/office/drawing/2014/main" id="{A5CB9E85-95DB-4AFE-989E-7BCD43801B81}"/>
            </a:ext>
          </a:extLst>
        </xdr:cNvPr>
        <xdr:cNvCxnSpPr/>
      </xdr:nvCxnSpPr>
      <xdr:spPr>
        <a:xfrm flipV="1">
          <a:off x="14375765" y="1690052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27940</xdr:rowOff>
    </xdr:from>
    <xdr:ext cx="405130" cy="259080"/>
    <xdr:sp macro="" textlink="">
      <xdr:nvSpPr>
        <xdr:cNvPr id="665" name="【庁舎】&#10;有形固定資産減価償却率最小値テキスト">
          <a:extLst>
            <a:ext uri="{FF2B5EF4-FFF2-40B4-BE49-F238E27FC236}">
              <a16:creationId xmlns:a16="http://schemas.microsoft.com/office/drawing/2014/main" id="{9D954AAD-2BE8-4530-9D5D-F61155ED4284}"/>
            </a:ext>
          </a:extLst>
        </xdr:cNvPr>
        <xdr:cNvSpPr txBox="1"/>
      </xdr:nvSpPr>
      <xdr:spPr>
        <a:xfrm>
          <a:off x="14414500" y="1813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24130</xdr:rowOff>
    </xdr:from>
    <xdr:to>
      <xdr:col>86</xdr:col>
      <xdr:colOff>25400</xdr:colOff>
      <xdr:row>108</xdr:row>
      <xdr:rowOff>24130</xdr:rowOff>
    </xdr:to>
    <xdr:cxnSp macro="">
      <xdr:nvCxnSpPr>
        <xdr:cNvPr id="666" name="直線コネクタ 665">
          <a:extLst>
            <a:ext uri="{FF2B5EF4-FFF2-40B4-BE49-F238E27FC236}">
              <a16:creationId xmlns:a16="http://schemas.microsoft.com/office/drawing/2014/main" id="{EBAE96F2-F46C-4AC6-A245-31D983265AC4}"/>
            </a:ext>
          </a:extLst>
        </xdr:cNvPr>
        <xdr:cNvCxnSpPr/>
      </xdr:nvCxnSpPr>
      <xdr:spPr>
        <a:xfrm>
          <a:off x="14287500" y="18129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83185</xdr:rowOff>
    </xdr:from>
    <xdr:ext cx="405130" cy="259080"/>
    <xdr:sp macro="" textlink="">
      <xdr:nvSpPr>
        <xdr:cNvPr id="667" name="【庁舎】&#10;有形固定資産減価償却率最大値テキスト">
          <a:extLst>
            <a:ext uri="{FF2B5EF4-FFF2-40B4-BE49-F238E27FC236}">
              <a16:creationId xmlns:a16="http://schemas.microsoft.com/office/drawing/2014/main" id="{E83BB20C-CC59-4FC5-8895-581B576EC21E}"/>
            </a:ext>
          </a:extLst>
        </xdr:cNvPr>
        <xdr:cNvSpPr txBox="1"/>
      </xdr:nvSpPr>
      <xdr:spPr>
        <a:xfrm>
          <a:off x="14414500" y="16679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136525</xdr:rowOff>
    </xdr:from>
    <xdr:to>
      <xdr:col>86</xdr:col>
      <xdr:colOff>25400</xdr:colOff>
      <xdr:row>100</xdr:row>
      <xdr:rowOff>136525</xdr:rowOff>
    </xdr:to>
    <xdr:cxnSp macro="">
      <xdr:nvCxnSpPr>
        <xdr:cNvPr id="668" name="直線コネクタ 667">
          <a:extLst>
            <a:ext uri="{FF2B5EF4-FFF2-40B4-BE49-F238E27FC236}">
              <a16:creationId xmlns:a16="http://schemas.microsoft.com/office/drawing/2014/main" id="{997D639D-0E7C-482B-A3B1-8FBA46CCFCB9}"/>
            </a:ext>
          </a:extLst>
        </xdr:cNvPr>
        <xdr:cNvCxnSpPr/>
      </xdr:nvCxnSpPr>
      <xdr:spPr>
        <a:xfrm>
          <a:off x="14287500" y="169005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144780</xdr:rowOff>
    </xdr:from>
    <xdr:ext cx="405130" cy="255905"/>
    <xdr:sp macro="" textlink="">
      <xdr:nvSpPr>
        <xdr:cNvPr id="669" name="【庁舎】&#10;有形固定資産減価償却率平均値テキスト">
          <a:extLst>
            <a:ext uri="{FF2B5EF4-FFF2-40B4-BE49-F238E27FC236}">
              <a16:creationId xmlns:a16="http://schemas.microsoft.com/office/drawing/2014/main" id="{6209DC4D-6698-45CB-A57D-A89C5647C1DC}"/>
            </a:ext>
          </a:extLst>
        </xdr:cNvPr>
        <xdr:cNvSpPr txBox="1"/>
      </xdr:nvSpPr>
      <xdr:spPr>
        <a:xfrm>
          <a:off x="14414500" y="172440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670" name="フローチャート: 判断 669">
          <a:extLst>
            <a:ext uri="{FF2B5EF4-FFF2-40B4-BE49-F238E27FC236}">
              <a16:creationId xmlns:a16="http://schemas.microsoft.com/office/drawing/2014/main" id="{036623E5-105A-465A-9954-E344B893388A}"/>
            </a:ext>
          </a:extLst>
        </xdr:cNvPr>
        <xdr:cNvSpPr/>
      </xdr:nvSpPr>
      <xdr:spPr>
        <a:xfrm>
          <a:off x="14325600" y="17388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671" name="フローチャート: 判断 670">
          <a:extLst>
            <a:ext uri="{FF2B5EF4-FFF2-40B4-BE49-F238E27FC236}">
              <a16:creationId xmlns:a16="http://schemas.microsoft.com/office/drawing/2014/main" id="{01B968D7-F349-4DD0-8F65-54CFA7A41B8E}"/>
            </a:ext>
          </a:extLst>
        </xdr:cNvPr>
        <xdr:cNvSpPr/>
      </xdr:nvSpPr>
      <xdr:spPr>
        <a:xfrm>
          <a:off x="1357884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672" name="フローチャート: 判断 671">
          <a:extLst>
            <a:ext uri="{FF2B5EF4-FFF2-40B4-BE49-F238E27FC236}">
              <a16:creationId xmlns:a16="http://schemas.microsoft.com/office/drawing/2014/main" id="{D95AAC1E-54B9-443B-9495-45844EDE9A9E}"/>
            </a:ext>
          </a:extLst>
        </xdr:cNvPr>
        <xdr:cNvSpPr/>
      </xdr:nvSpPr>
      <xdr:spPr>
        <a:xfrm>
          <a:off x="12804140" y="1741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123190</xdr:rowOff>
    </xdr:from>
    <xdr:to>
      <xdr:col>72</xdr:col>
      <xdr:colOff>38100</xdr:colOff>
      <xdr:row>104</xdr:row>
      <xdr:rowOff>53340</xdr:rowOff>
    </xdr:to>
    <xdr:sp macro="" textlink="">
      <xdr:nvSpPr>
        <xdr:cNvPr id="673" name="フローチャート: 判断 672">
          <a:extLst>
            <a:ext uri="{FF2B5EF4-FFF2-40B4-BE49-F238E27FC236}">
              <a16:creationId xmlns:a16="http://schemas.microsoft.com/office/drawing/2014/main" id="{10C9360E-EBE1-4B67-BCFB-B8E3C4281D28}"/>
            </a:ext>
          </a:extLst>
        </xdr:cNvPr>
        <xdr:cNvSpPr/>
      </xdr:nvSpPr>
      <xdr:spPr>
        <a:xfrm>
          <a:off x="12029440" y="17390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144780</xdr:rowOff>
    </xdr:from>
    <xdr:to>
      <xdr:col>67</xdr:col>
      <xdr:colOff>101600</xdr:colOff>
      <xdr:row>104</xdr:row>
      <xdr:rowOff>74930</xdr:rowOff>
    </xdr:to>
    <xdr:sp macro="" textlink="">
      <xdr:nvSpPr>
        <xdr:cNvPr id="674" name="フローチャート: 判断 673">
          <a:extLst>
            <a:ext uri="{FF2B5EF4-FFF2-40B4-BE49-F238E27FC236}">
              <a16:creationId xmlns:a16="http://schemas.microsoft.com/office/drawing/2014/main" id="{F76BB5C0-83FE-4289-AA07-F441921C8F41}"/>
            </a:ext>
          </a:extLst>
        </xdr:cNvPr>
        <xdr:cNvSpPr/>
      </xdr:nvSpPr>
      <xdr:spPr>
        <a:xfrm>
          <a:off x="11231880" y="1741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AB0F6EEA-DFAD-43A9-AC2E-A0FECD45051A}"/>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4DE240B8-768A-49EE-8F21-A93C203D6FD8}"/>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1C1BB205-4BB1-4469-B3F8-44BF3EF61BDD}"/>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B6F63409-989D-4BC6-B005-B200A05333A0}"/>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368B4EE-1AAE-4B3E-815C-3B7B13B2286A}"/>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66040</xdr:rowOff>
    </xdr:from>
    <xdr:to>
      <xdr:col>85</xdr:col>
      <xdr:colOff>177800</xdr:colOff>
      <xdr:row>104</xdr:row>
      <xdr:rowOff>167640</xdr:rowOff>
    </xdr:to>
    <xdr:sp macro="" textlink="">
      <xdr:nvSpPr>
        <xdr:cNvPr id="680" name="楕円 679">
          <a:extLst>
            <a:ext uri="{FF2B5EF4-FFF2-40B4-BE49-F238E27FC236}">
              <a16:creationId xmlns:a16="http://schemas.microsoft.com/office/drawing/2014/main" id="{51643BA2-B825-449E-9C49-64600AA0791F}"/>
            </a:ext>
          </a:extLst>
        </xdr:cNvPr>
        <xdr:cNvSpPr/>
      </xdr:nvSpPr>
      <xdr:spPr>
        <a:xfrm>
          <a:off x="14325600" y="17500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44450</xdr:rowOff>
    </xdr:from>
    <xdr:ext cx="405130" cy="259080"/>
    <xdr:sp macro="" textlink="">
      <xdr:nvSpPr>
        <xdr:cNvPr id="681" name="【庁舎】&#10;有形固定資産減価償却率該当値テキスト">
          <a:extLst>
            <a:ext uri="{FF2B5EF4-FFF2-40B4-BE49-F238E27FC236}">
              <a16:creationId xmlns:a16="http://schemas.microsoft.com/office/drawing/2014/main" id="{722F19A6-9D49-4FE7-BD8F-EEC6CAD0FF95}"/>
            </a:ext>
          </a:extLst>
        </xdr:cNvPr>
        <xdr:cNvSpPr txBox="1"/>
      </xdr:nvSpPr>
      <xdr:spPr>
        <a:xfrm>
          <a:off x="14414500"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31750</xdr:rowOff>
    </xdr:from>
    <xdr:to>
      <xdr:col>81</xdr:col>
      <xdr:colOff>101600</xdr:colOff>
      <xdr:row>104</xdr:row>
      <xdr:rowOff>133350</xdr:rowOff>
    </xdr:to>
    <xdr:sp macro="" textlink="">
      <xdr:nvSpPr>
        <xdr:cNvPr id="682" name="楕円 681">
          <a:extLst>
            <a:ext uri="{FF2B5EF4-FFF2-40B4-BE49-F238E27FC236}">
              <a16:creationId xmlns:a16="http://schemas.microsoft.com/office/drawing/2014/main" id="{23A98CC5-3501-4235-B938-4D048E0FF0E3}"/>
            </a:ext>
          </a:extLst>
        </xdr:cNvPr>
        <xdr:cNvSpPr/>
      </xdr:nvSpPr>
      <xdr:spPr>
        <a:xfrm>
          <a:off x="13578840" y="174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82550</xdr:rowOff>
    </xdr:from>
    <xdr:to>
      <xdr:col>85</xdr:col>
      <xdr:colOff>127000</xdr:colOff>
      <xdr:row>104</xdr:row>
      <xdr:rowOff>116840</xdr:rowOff>
    </xdr:to>
    <xdr:cxnSp macro="">
      <xdr:nvCxnSpPr>
        <xdr:cNvPr id="683" name="直線コネクタ 682">
          <a:extLst>
            <a:ext uri="{FF2B5EF4-FFF2-40B4-BE49-F238E27FC236}">
              <a16:creationId xmlns:a16="http://schemas.microsoft.com/office/drawing/2014/main" id="{666D9EE7-9DAB-4A91-9A4C-273BAE665828}"/>
            </a:ext>
          </a:extLst>
        </xdr:cNvPr>
        <xdr:cNvCxnSpPr/>
      </xdr:nvCxnSpPr>
      <xdr:spPr>
        <a:xfrm>
          <a:off x="13629640" y="17517110"/>
          <a:ext cx="746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684" name="楕円 683">
          <a:extLst>
            <a:ext uri="{FF2B5EF4-FFF2-40B4-BE49-F238E27FC236}">
              <a16:creationId xmlns:a16="http://schemas.microsoft.com/office/drawing/2014/main" id="{2F5EAC0D-2561-48CB-99A1-FA6985A5CADC}"/>
            </a:ext>
          </a:extLst>
        </xdr:cNvPr>
        <xdr:cNvSpPr/>
      </xdr:nvSpPr>
      <xdr:spPr>
        <a:xfrm>
          <a:off x="1280414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82550</xdr:rowOff>
    </xdr:to>
    <xdr:cxnSp macro="">
      <xdr:nvCxnSpPr>
        <xdr:cNvPr id="685" name="直線コネクタ 684">
          <a:extLst>
            <a:ext uri="{FF2B5EF4-FFF2-40B4-BE49-F238E27FC236}">
              <a16:creationId xmlns:a16="http://schemas.microsoft.com/office/drawing/2014/main" id="{85812267-8A66-4A87-B78D-FE28A45FCD51}"/>
            </a:ext>
          </a:extLst>
        </xdr:cNvPr>
        <xdr:cNvCxnSpPr/>
      </xdr:nvCxnSpPr>
      <xdr:spPr>
        <a:xfrm>
          <a:off x="12854940" y="1748980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143510</xdr:rowOff>
    </xdr:from>
    <xdr:to>
      <xdr:col>72</xdr:col>
      <xdr:colOff>38100</xdr:colOff>
      <xdr:row>104</xdr:row>
      <xdr:rowOff>73025</xdr:rowOff>
    </xdr:to>
    <xdr:sp macro="" textlink="">
      <xdr:nvSpPr>
        <xdr:cNvPr id="686" name="楕円 685">
          <a:extLst>
            <a:ext uri="{FF2B5EF4-FFF2-40B4-BE49-F238E27FC236}">
              <a16:creationId xmlns:a16="http://schemas.microsoft.com/office/drawing/2014/main" id="{B667C6E6-8F02-402D-B6B5-ABFC8E058A26}"/>
            </a:ext>
          </a:extLst>
        </xdr:cNvPr>
        <xdr:cNvSpPr/>
      </xdr:nvSpPr>
      <xdr:spPr>
        <a:xfrm>
          <a:off x="12029440" y="1741043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22225</xdr:rowOff>
    </xdr:from>
    <xdr:to>
      <xdr:col>76</xdr:col>
      <xdr:colOff>114300</xdr:colOff>
      <xdr:row>104</xdr:row>
      <xdr:rowOff>55245</xdr:rowOff>
    </xdr:to>
    <xdr:cxnSp macro="">
      <xdr:nvCxnSpPr>
        <xdr:cNvPr id="687" name="直線コネクタ 686">
          <a:extLst>
            <a:ext uri="{FF2B5EF4-FFF2-40B4-BE49-F238E27FC236}">
              <a16:creationId xmlns:a16="http://schemas.microsoft.com/office/drawing/2014/main" id="{611EF683-D246-4037-AAA1-A8AC2DD5E4B9}"/>
            </a:ext>
          </a:extLst>
        </xdr:cNvPr>
        <xdr:cNvCxnSpPr/>
      </xdr:nvCxnSpPr>
      <xdr:spPr>
        <a:xfrm>
          <a:off x="12072620" y="17456785"/>
          <a:ext cx="7823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110490</xdr:rowOff>
    </xdr:from>
    <xdr:to>
      <xdr:col>67</xdr:col>
      <xdr:colOff>101600</xdr:colOff>
      <xdr:row>104</xdr:row>
      <xdr:rowOff>40640</xdr:rowOff>
    </xdr:to>
    <xdr:sp macro="" textlink="">
      <xdr:nvSpPr>
        <xdr:cNvPr id="688" name="楕円 687">
          <a:extLst>
            <a:ext uri="{FF2B5EF4-FFF2-40B4-BE49-F238E27FC236}">
              <a16:creationId xmlns:a16="http://schemas.microsoft.com/office/drawing/2014/main" id="{07830BDE-801C-40BB-AAC6-ADAA4FA96EB4}"/>
            </a:ext>
          </a:extLst>
        </xdr:cNvPr>
        <xdr:cNvSpPr/>
      </xdr:nvSpPr>
      <xdr:spPr>
        <a:xfrm>
          <a:off x="11231880" y="1737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161290</xdr:rowOff>
    </xdr:from>
    <xdr:to>
      <xdr:col>71</xdr:col>
      <xdr:colOff>177800</xdr:colOff>
      <xdr:row>104</xdr:row>
      <xdr:rowOff>22225</xdr:rowOff>
    </xdr:to>
    <xdr:cxnSp macro="">
      <xdr:nvCxnSpPr>
        <xdr:cNvPr id="689" name="直線コネクタ 688">
          <a:extLst>
            <a:ext uri="{FF2B5EF4-FFF2-40B4-BE49-F238E27FC236}">
              <a16:creationId xmlns:a16="http://schemas.microsoft.com/office/drawing/2014/main" id="{8BC92B5F-2287-4F20-93AB-315C1291F1B9}"/>
            </a:ext>
          </a:extLst>
        </xdr:cNvPr>
        <xdr:cNvCxnSpPr/>
      </xdr:nvCxnSpPr>
      <xdr:spPr>
        <a:xfrm>
          <a:off x="11282680" y="17428210"/>
          <a:ext cx="7899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34290</xdr:rowOff>
    </xdr:from>
    <xdr:ext cx="405130" cy="259080"/>
    <xdr:sp macro="" textlink="">
      <xdr:nvSpPr>
        <xdr:cNvPr id="690" name="n_1aveValue【庁舎】&#10;有形固定資産減価償却率">
          <a:extLst>
            <a:ext uri="{FF2B5EF4-FFF2-40B4-BE49-F238E27FC236}">
              <a16:creationId xmlns:a16="http://schemas.microsoft.com/office/drawing/2014/main" id="{1FC4C7E2-C107-4828-A0D1-CBECD3042123}"/>
            </a:ext>
          </a:extLst>
        </xdr:cNvPr>
        <xdr:cNvSpPr txBox="1"/>
      </xdr:nvSpPr>
      <xdr:spPr>
        <a:xfrm>
          <a:off x="13437235"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91440</xdr:rowOff>
    </xdr:from>
    <xdr:ext cx="401955" cy="259080"/>
    <xdr:sp macro="" textlink="">
      <xdr:nvSpPr>
        <xdr:cNvPr id="691" name="n_2aveValue【庁舎】&#10;有形固定資産減価償却率">
          <a:extLst>
            <a:ext uri="{FF2B5EF4-FFF2-40B4-BE49-F238E27FC236}">
              <a16:creationId xmlns:a16="http://schemas.microsoft.com/office/drawing/2014/main" id="{CD63EDAD-EACC-49ED-A787-35896E2E41B5}"/>
            </a:ext>
          </a:extLst>
        </xdr:cNvPr>
        <xdr:cNvSpPr txBox="1"/>
      </xdr:nvSpPr>
      <xdr:spPr>
        <a:xfrm>
          <a:off x="12675235" y="17190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69850</xdr:rowOff>
    </xdr:from>
    <xdr:ext cx="401955" cy="259080"/>
    <xdr:sp macro="" textlink="">
      <xdr:nvSpPr>
        <xdr:cNvPr id="692" name="n_3aveValue【庁舎】&#10;有形固定資産減価償却率">
          <a:extLst>
            <a:ext uri="{FF2B5EF4-FFF2-40B4-BE49-F238E27FC236}">
              <a16:creationId xmlns:a16="http://schemas.microsoft.com/office/drawing/2014/main" id="{4BFB7C65-147D-4C1F-8192-AFDC62AE2809}"/>
            </a:ext>
          </a:extLst>
        </xdr:cNvPr>
        <xdr:cNvSpPr txBox="1"/>
      </xdr:nvSpPr>
      <xdr:spPr>
        <a:xfrm>
          <a:off x="11900535" y="17169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66040</xdr:rowOff>
    </xdr:from>
    <xdr:ext cx="401955" cy="255905"/>
    <xdr:sp macro="" textlink="">
      <xdr:nvSpPr>
        <xdr:cNvPr id="693" name="n_4aveValue【庁舎】&#10;有形固定資産減価償却率">
          <a:extLst>
            <a:ext uri="{FF2B5EF4-FFF2-40B4-BE49-F238E27FC236}">
              <a16:creationId xmlns:a16="http://schemas.microsoft.com/office/drawing/2014/main" id="{22F51486-97F4-4A87-8AC7-F24FE119EC2D}"/>
            </a:ext>
          </a:extLst>
        </xdr:cNvPr>
        <xdr:cNvSpPr txBox="1"/>
      </xdr:nvSpPr>
      <xdr:spPr>
        <a:xfrm>
          <a:off x="11102975" y="175006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124460</xdr:rowOff>
    </xdr:from>
    <xdr:ext cx="405130" cy="259080"/>
    <xdr:sp macro="" textlink="">
      <xdr:nvSpPr>
        <xdr:cNvPr id="694" name="n_1mainValue【庁舎】&#10;有形固定資産減価償却率">
          <a:extLst>
            <a:ext uri="{FF2B5EF4-FFF2-40B4-BE49-F238E27FC236}">
              <a16:creationId xmlns:a16="http://schemas.microsoft.com/office/drawing/2014/main" id="{F8F00E62-DA59-4735-9655-766067072179}"/>
            </a:ext>
          </a:extLst>
        </xdr:cNvPr>
        <xdr:cNvSpPr txBox="1"/>
      </xdr:nvSpPr>
      <xdr:spPr>
        <a:xfrm>
          <a:off x="13437235" y="1755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97790</xdr:rowOff>
    </xdr:from>
    <xdr:ext cx="401955" cy="255905"/>
    <xdr:sp macro="" textlink="">
      <xdr:nvSpPr>
        <xdr:cNvPr id="695" name="n_2mainValue【庁舎】&#10;有形固定資産減価償却率">
          <a:extLst>
            <a:ext uri="{FF2B5EF4-FFF2-40B4-BE49-F238E27FC236}">
              <a16:creationId xmlns:a16="http://schemas.microsoft.com/office/drawing/2014/main" id="{787D22BC-5B65-4F3B-878C-21CA0B719538}"/>
            </a:ext>
          </a:extLst>
        </xdr:cNvPr>
        <xdr:cNvSpPr txBox="1"/>
      </xdr:nvSpPr>
      <xdr:spPr>
        <a:xfrm>
          <a:off x="12675235" y="17532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64135</xdr:rowOff>
    </xdr:from>
    <xdr:ext cx="401955" cy="255905"/>
    <xdr:sp macro="" textlink="">
      <xdr:nvSpPr>
        <xdr:cNvPr id="696" name="n_3mainValue【庁舎】&#10;有形固定資産減価償却率">
          <a:extLst>
            <a:ext uri="{FF2B5EF4-FFF2-40B4-BE49-F238E27FC236}">
              <a16:creationId xmlns:a16="http://schemas.microsoft.com/office/drawing/2014/main" id="{E60F0331-7B35-43A7-AD0E-994EDE5881A6}"/>
            </a:ext>
          </a:extLst>
        </xdr:cNvPr>
        <xdr:cNvSpPr txBox="1"/>
      </xdr:nvSpPr>
      <xdr:spPr>
        <a:xfrm>
          <a:off x="11900535" y="17498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57150</xdr:rowOff>
    </xdr:from>
    <xdr:ext cx="401955" cy="259080"/>
    <xdr:sp macro="" textlink="">
      <xdr:nvSpPr>
        <xdr:cNvPr id="697" name="n_4mainValue【庁舎】&#10;有形固定資産減価償却率">
          <a:extLst>
            <a:ext uri="{FF2B5EF4-FFF2-40B4-BE49-F238E27FC236}">
              <a16:creationId xmlns:a16="http://schemas.microsoft.com/office/drawing/2014/main" id="{9102219F-EDF6-4289-ADD0-9B2B3B8A0868}"/>
            </a:ext>
          </a:extLst>
        </xdr:cNvPr>
        <xdr:cNvSpPr txBox="1"/>
      </xdr:nvSpPr>
      <xdr:spPr>
        <a:xfrm>
          <a:off x="11102975" y="17156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565CDAD-11BD-4072-883D-B7C6517DC59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C719FFFB-EFB9-441A-ABFE-6C691241A494}"/>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5F8DC26D-799C-44AD-BEE8-609345ACC891}"/>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4C14ECB-854D-406A-8A86-4EFA1894DE4B}"/>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7F6106D-7AB2-4107-89C1-048B6898CFA4}"/>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7CA6C9DA-65EF-4C6D-ABDA-A46659B95EA6}"/>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9FF1A53C-3C2F-43D8-81C4-86AB86320449}"/>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CCD8BF8-6C1B-4DEE-A792-C9C23EB31481}"/>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6" name="テキスト ボックス 705">
          <a:extLst>
            <a:ext uri="{FF2B5EF4-FFF2-40B4-BE49-F238E27FC236}">
              <a16:creationId xmlns:a16="http://schemas.microsoft.com/office/drawing/2014/main" id="{BD78A6C9-A897-46B9-B281-054F7F9FC012}"/>
            </a:ext>
          </a:extLst>
        </xdr:cNvPr>
        <xdr:cNvSpPr txBox="1"/>
      </xdr:nvSpPr>
      <xdr:spPr>
        <a:xfrm>
          <a:off x="16078200" y="1620774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D5C9E86A-0A94-4999-AD8F-8219E76DBC3F}"/>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BF839016-F8C4-47F5-A3FF-BF6FEEB4F0A8}"/>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709" name="テキスト ボックス 708">
          <a:extLst>
            <a:ext uri="{FF2B5EF4-FFF2-40B4-BE49-F238E27FC236}">
              <a16:creationId xmlns:a16="http://schemas.microsoft.com/office/drawing/2014/main" id="{B0954A06-32D1-457E-9E4E-B6148981E7BB}"/>
            </a:ext>
          </a:extLst>
        </xdr:cNvPr>
        <xdr:cNvSpPr txBox="1"/>
      </xdr:nvSpPr>
      <xdr:spPr>
        <a:xfrm>
          <a:off x="15694660" y="181152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EF57E660-B737-426B-A5D6-7C767B478B5F}"/>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711" name="テキスト ボックス 710">
          <a:extLst>
            <a:ext uri="{FF2B5EF4-FFF2-40B4-BE49-F238E27FC236}">
              <a16:creationId xmlns:a16="http://schemas.microsoft.com/office/drawing/2014/main" id="{F952A95D-AB42-4DE8-9F57-20E6E9FDEF41}"/>
            </a:ext>
          </a:extLst>
        </xdr:cNvPr>
        <xdr:cNvSpPr txBox="1"/>
      </xdr:nvSpPr>
      <xdr:spPr>
        <a:xfrm>
          <a:off x="15694660" y="177457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D60BFBE1-1FE1-4154-8000-496C7E0DC81C}"/>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713" name="テキスト ボックス 712">
          <a:extLst>
            <a:ext uri="{FF2B5EF4-FFF2-40B4-BE49-F238E27FC236}">
              <a16:creationId xmlns:a16="http://schemas.microsoft.com/office/drawing/2014/main" id="{EA5E0DAA-2E8D-4BB9-9F0F-2441D1FFF7FA}"/>
            </a:ext>
          </a:extLst>
        </xdr:cNvPr>
        <xdr:cNvSpPr txBox="1"/>
      </xdr:nvSpPr>
      <xdr:spPr>
        <a:xfrm>
          <a:off x="15694660" y="17372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2C1B369C-0496-4922-8327-7CF29B21B430}"/>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715" name="テキスト ボックス 714">
          <a:extLst>
            <a:ext uri="{FF2B5EF4-FFF2-40B4-BE49-F238E27FC236}">
              <a16:creationId xmlns:a16="http://schemas.microsoft.com/office/drawing/2014/main" id="{E826179D-9865-426F-8353-F8143FDD748D}"/>
            </a:ext>
          </a:extLst>
        </xdr:cNvPr>
        <xdr:cNvSpPr txBox="1"/>
      </xdr:nvSpPr>
      <xdr:spPr>
        <a:xfrm>
          <a:off x="15694660" y="16998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F2D2648C-FA4D-4D31-B3C2-F73663998C20}"/>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717" name="テキスト ボックス 716">
          <a:extLst>
            <a:ext uri="{FF2B5EF4-FFF2-40B4-BE49-F238E27FC236}">
              <a16:creationId xmlns:a16="http://schemas.microsoft.com/office/drawing/2014/main" id="{EBDB833F-D477-4846-A93B-5DB0397F4FB9}"/>
            </a:ext>
          </a:extLst>
        </xdr:cNvPr>
        <xdr:cNvSpPr txBox="1"/>
      </xdr:nvSpPr>
      <xdr:spPr>
        <a:xfrm>
          <a:off x="15694660" y="166255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512D135-8722-441E-A4C9-4906289EAB7C}"/>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19" name="テキスト ボックス 718">
          <a:extLst>
            <a:ext uri="{FF2B5EF4-FFF2-40B4-BE49-F238E27FC236}">
              <a16:creationId xmlns:a16="http://schemas.microsoft.com/office/drawing/2014/main" id="{59135216-82D2-4D0A-AC0C-5E938A87941B}"/>
            </a:ext>
          </a:extLst>
        </xdr:cNvPr>
        <xdr:cNvSpPr txBox="1"/>
      </xdr:nvSpPr>
      <xdr:spPr>
        <a:xfrm>
          <a:off x="15694660" y="16256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81C47E1-061B-4ED4-8045-43BB374B5426}"/>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24765</xdr:rowOff>
    </xdr:to>
    <xdr:cxnSp macro="">
      <xdr:nvCxnSpPr>
        <xdr:cNvPr id="721" name="直線コネクタ 720">
          <a:extLst>
            <a:ext uri="{FF2B5EF4-FFF2-40B4-BE49-F238E27FC236}">
              <a16:creationId xmlns:a16="http://schemas.microsoft.com/office/drawing/2014/main" id="{C29796E8-82C3-4403-9C8F-E3F046283ADB}"/>
            </a:ext>
          </a:extLst>
        </xdr:cNvPr>
        <xdr:cNvCxnSpPr/>
      </xdr:nvCxnSpPr>
      <xdr:spPr>
        <a:xfrm flipV="1">
          <a:off x="19509105" y="1693164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29210</xdr:rowOff>
    </xdr:from>
    <xdr:ext cx="469900" cy="255905"/>
    <xdr:sp macro="" textlink="">
      <xdr:nvSpPr>
        <xdr:cNvPr id="722" name="【庁舎】&#10;一人当たり面積最小値テキスト">
          <a:extLst>
            <a:ext uri="{FF2B5EF4-FFF2-40B4-BE49-F238E27FC236}">
              <a16:creationId xmlns:a16="http://schemas.microsoft.com/office/drawing/2014/main" id="{41769A53-434E-47A4-BC46-08A83508B3CC}"/>
            </a:ext>
          </a:extLst>
        </xdr:cNvPr>
        <xdr:cNvSpPr txBox="1"/>
      </xdr:nvSpPr>
      <xdr:spPr>
        <a:xfrm>
          <a:off x="19547840" y="181343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24765</xdr:rowOff>
    </xdr:from>
    <xdr:to>
      <xdr:col>116</xdr:col>
      <xdr:colOff>152400</xdr:colOff>
      <xdr:row>108</xdr:row>
      <xdr:rowOff>24765</xdr:rowOff>
    </xdr:to>
    <xdr:cxnSp macro="">
      <xdr:nvCxnSpPr>
        <xdr:cNvPr id="723" name="直線コネクタ 722">
          <a:extLst>
            <a:ext uri="{FF2B5EF4-FFF2-40B4-BE49-F238E27FC236}">
              <a16:creationId xmlns:a16="http://schemas.microsoft.com/office/drawing/2014/main" id="{866E6532-93EE-4B84-B2E2-CF5ECAA1DEA8}"/>
            </a:ext>
          </a:extLst>
        </xdr:cNvPr>
        <xdr:cNvCxnSpPr/>
      </xdr:nvCxnSpPr>
      <xdr:spPr>
        <a:xfrm>
          <a:off x="19443700" y="18129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724" name="【庁舎】&#10;一人当たり面積最大値テキスト">
          <a:extLst>
            <a:ext uri="{FF2B5EF4-FFF2-40B4-BE49-F238E27FC236}">
              <a16:creationId xmlns:a16="http://schemas.microsoft.com/office/drawing/2014/main" id="{6BE3B406-284B-4795-AD56-EB1C04915498}"/>
            </a:ext>
          </a:extLst>
        </xdr:cNvPr>
        <xdr:cNvSpPr txBox="1"/>
      </xdr:nvSpPr>
      <xdr:spPr>
        <a:xfrm>
          <a:off x="19547840" y="1671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25" name="直線コネクタ 724">
          <a:extLst>
            <a:ext uri="{FF2B5EF4-FFF2-40B4-BE49-F238E27FC236}">
              <a16:creationId xmlns:a16="http://schemas.microsoft.com/office/drawing/2014/main" id="{474ADF38-F66B-4C6A-878C-E08DEAAAE36E}"/>
            </a:ext>
          </a:extLst>
        </xdr:cNvPr>
        <xdr:cNvCxnSpPr/>
      </xdr:nvCxnSpPr>
      <xdr:spPr>
        <a:xfrm>
          <a:off x="194437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31115</xdr:rowOff>
    </xdr:from>
    <xdr:ext cx="469900" cy="255905"/>
    <xdr:sp macro="" textlink="">
      <xdr:nvSpPr>
        <xdr:cNvPr id="726" name="【庁舎】&#10;一人当たり面積平均値テキスト">
          <a:extLst>
            <a:ext uri="{FF2B5EF4-FFF2-40B4-BE49-F238E27FC236}">
              <a16:creationId xmlns:a16="http://schemas.microsoft.com/office/drawing/2014/main" id="{4E68BBDA-22D2-4CA4-B73F-7F6364A91067}"/>
            </a:ext>
          </a:extLst>
        </xdr:cNvPr>
        <xdr:cNvSpPr txBox="1"/>
      </xdr:nvSpPr>
      <xdr:spPr>
        <a:xfrm>
          <a:off x="19547840" y="174656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27" name="フローチャート: 判断 726">
          <a:extLst>
            <a:ext uri="{FF2B5EF4-FFF2-40B4-BE49-F238E27FC236}">
              <a16:creationId xmlns:a16="http://schemas.microsoft.com/office/drawing/2014/main" id="{28CBC268-D56F-4E98-A034-9DAFC25C8C44}"/>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19685</xdr:rowOff>
    </xdr:from>
    <xdr:to>
      <xdr:col>112</xdr:col>
      <xdr:colOff>38100</xdr:colOff>
      <xdr:row>105</xdr:row>
      <xdr:rowOff>121285</xdr:rowOff>
    </xdr:to>
    <xdr:sp macro="" textlink="">
      <xdr:nvSpPr>
        <xdr:cNvPr id="728" name="フローチャート: 判断 727">
          <a:extLst>
            <a:ext uri="{FF2B5EF4-FFF2-40B4-BE49-F238E27FC236}">
              <a16:creationId xmlns:a16="http://schemas.microsoft.com/office/drawing/2014/main" id="{B466F0A9-71C2-4993-B24F-B1044F7FEA98}"/>
            </a:ext>
          </a:extLst>
        </xdr:cNvPr>
        <xdr:cNvSpPr/>
      </xdr:nvSpPr>
      <xdr:spPr>
        <a:xfrm>
          <a:off x="18735040" y="1762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729" name="フローチャート: 判断 728">
          <a:extLst>
            <a:ext uri="{FF2B5EF4-FFF2-40B4-BE49-F238E27FC236}">
              <a16:creationId xmlns:a16="http://schemas.microsoft.com/office/drawing/2014/main" id="{328CBB48-4E2A-4970-8887-E4D10E4A4B2C}"/>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88265</xdr:rowOff>
    </xdr:from>
    <xdr:to>
      <xdr:col>102</xdr:col>
      <xdr:colOff>165100</xdr:colOff>
      <xdr:row>106</xdr:row>
      <xdr:rowOff>18415</xdr:rowOff>
    </xdr:to>
    <xdr:sp macro="" textlink="">
      <xdr:nvSpPr>
        <xdr:cNvPr id="730" name="フローチャート: 判断 729">
          <a:extLst>
            <a:ext uri="{FF2B5EF4-FFF2-40B4-BE49-F238E27FC236}">
              <a16:creationId xmlns:a16="http://schemas.microsoft.com/office/drawing/2014/main" id="{8FA6DC1D-CCFF-44B9-9766-76B67362774C}"/>
            </a:ext>
          </a:extLst>
        </xdr:cNvPr>
        <xdr:cNvSpPr/>
      </xdr:nvSpPr>
      <xdr:spPr>
        <a:xfrm>
          <a:off x="17162780" y="1769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107315</xdr:rowOff>
    </xdr:from>
    <xdr:to>
      <xdr:col>98</xdr:col>
      <xdr:colOff>38100</xdr:colOff>
      <xdr:row>106</xdr:row>
      <xdr:rowOff>37465</xdr:rowOff>
    </xdr:to>
    <xdr:sp macro="" textlink="">
      <xdr:nvSpPr>
        <xdr:cNvPr id="731" name="フローチャート: 判断 730">
          <a:extLst>
            <a:ext uri="{FF2B5EF4-FFF2-40B4-BE49-F238E27FC236}">
              <a16:creationId xmlns:a16="http://schemas.microsoft.com/office/drawing/2014/main" id="{A2102C0D-6193-417E-8736-F1553CBA3A95}"/>
            </a:ext>
          </a:extLst>
        </xdr:cNvPr>
        <xdr:cNvSpPr/>
      </xdr:nvSpPr>
      <xdr:spPr>
        <a:xfrm>
          <a:off x="16388080" y="1770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9F439773-D2E8-429D-A9F6-ABE44F39AB88}"/>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8CD2B13D-202B-4A6F-AE80-51BB9690F8D2}"/>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1D64D62E-4C52-4E3D-BB36-8F2FD3DAE310}"/>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67EBA44A-7100-4E9D-8DDF-2026DA6D18EE}"/>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7B5C54AD-4EFA-425B-9C8C-0E03915C5E8F}"/>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37" name="楕円 736">
          <a:extLst>
            <a:ext uri="{FF2B5EF4-FFF2-40B4-BE49-F238E27FC236}">
              <a16:creationId xmlns:a16="http://schemas.microsoft.com/office/drawing/2014/main" id="{C9E5E60D-93CA-448B-AEEF-AA934E91832F}"/>
            </a:ext>
          </a:extLst>
        </xdr:cNvPr>
        <xdr:cNvSpPr/>
      </xdr:nvSpPr>
      <xdr:spPr>
        <a:xfrm>
          <a:off x="19458940" y="1772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99060</xdr:rowOff>
    </xdr:from>
    <xdr:ext cx="469900" cy="255905"/>
    <xdr:sp macro="" textlink="">
      <xdr:nvSpPr>
        <xdr:cNvPr id="738" name="【庁舎】&#10;一人当たり面積該当値テキスト">
          <a:extLst>
            <a:ext uri="{FF2B5EF4-FFF2-40B4-BE49-F238E27FC236}">
              <a16:creationId xmlns:a16="http://schemas.microsoft.com/office/drawing/2014/main" id="{BC763168-3773-4B0C-8434-1BA959A5BE46}"/>
            </a:ext>
          </a:extLst>
        </xdr:cNvPr>
        <xdr:cNvSpPr txBox="1"/>
      </xdr:nvSpPr>
      <xdr:spPr>
        <a:xfrm>
          <a:off x="19547840" y="17701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9" name="楕円 738">
          <a:extLst>
            <a:ext uri="{FF2B5EF4-FFF2-40B4-BE49-F238E27FC236}">
              <a16:creationId xmlns:a16="http://schemas.microsoft.com/office/drawing/2014/main" id="{8FF09F09-5784-4882-AB88-BE84F57E99BE}"/>
            </a:ext>
          </a:extLst>
        </xdr:cNvPr>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7620</xdr:rowOff>
    </xdr:to>
    <xdr:cxnSp macro="">
      <xdr:nvCxnSpPr>
        <xdr:cNvPr id="740" name="直線コネクタ 739">
          <a:extLst>
            <a:ext uri="{FF2B5EF4-FFF2-40B4-BE49-F238E27FC236}">
              <a16:creationId xmlns:a16="http://schemas.microsoft.com/office/drawing/2014/main" id="{22288F52-6543-49A4-B3DC-12B231EEF38B}"/>
            </a:ext>
          </a:extLst>
        </xdr:cNvPr>
        <xdr:cNvCxnSpPr/>
      </xdr:nvCxnSpPr>
      <xdr:spPr>
        <a:xfrm flipV="1">
          <a:off x="18778220" y="17769840"/>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135890</xdr:rowOff>
    </xdr:from>
    <xdr:to>
      <xdr:col>107</xdr:col>
      <xdr:colOff>101600</xdr:colOff>
      <xdr:row>106</xdr:row>
      <xdr:rowOff>66040</xdr:rowOff>
    </xdr:to>
    <xdr:sp macro="" textlink="">
      <xdr:nvSpPr>
        <xdr:cNvPr id="741" name="楕円 740">
          <a:extLst>
            <a:ext uri="{FF2B5EF4-FFF2-40B4-BE49-F238E27FC236}">
              <a16:creationId xmlns:a16="http://schemas.microsoft.com/office/drawing/2014/main" id="{2061C868-608F-4485-8CF4-E11797A9F18E}"/>
            </a:ext>
          </a:extLst>
        </xdr:cNvPr>
        <xdr:cNvSpPr/>
      </xdr:nvSpPr>
      <xdr:spPr>
        <a:xfrm>
          <a:off x="17937480" y="1773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15240</xdr:rowOff>
    </xdr:to>
    <xdr:cxnSp macro="">
      <xdr:nvCxnSpPr>
        <xdr:cNvPr id="742" name="直線コネクタ 741">
          <a:extLst>
            <a:ext uri="{FF2B5EF4-FFF2-40B4-BE49-F238E27FC236}">
              <a16:creationId xmlns:a16="http://schemas.microsoft.com/office/drawing/2014/main" id="{19718911-F7B1-4522-9103-53CAD633754A}"/>
            </a:ext>
          </a:extLst>
        </xdr:cNvPr>
        <xdr:cNvCxnSpPr/>
      </xdr:nvCxnSpPr>
      <xdr:spPr>
        <a:xfrm flipV="1">
          <a:off x="17988280" y="1777746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143510</xdr:rowOff>
    </xdr:from>
    <xdr:to>
      <xdr:col>102</xdr:col>
      <xdr:colOff>165100</xdr:colOff>
      <xdr:row>106</xdr:row>
      <xdr:rowOff>73660</xdr:rowOff>
    </xdr:to>
    <xdr:sp macro="" textlink="">
      <xdr:nvSpPr>
        <xdr:cNvPr id="743" name="楕円 742">
          <a:extLst>
            <a:ext uri="{FF2B5EF4-FFF2-40B4-BE49-F238E27FC236}">
              <a16:creationId xmlns:a16="http://schemas.microsoft.com/office/drawing/2014/main" id="{5342E6F1-CA87-4ECA-99B9-4595F4E39270}"/>
            </a:ext>
          </a:extLst>
        </xdr:cNvPr>
        <xdr:cNvSpPr/>
      </xdr:nvSpPr>
      <xdr:spPr>
        <a:xfrm>
          <a:off x="17162780" y="1774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xdr:rowOff>
    </xdr:from>
    <xdr:to>
      <xdr:col>107</xdr:col>
      <xdr:colOff>50800</xdr:colOff>
      <xdr:row>106</xdr:row>
      <xdr:rowOff>22860</xdr:rowOff>
    </xdr:to>
    <xdr:cxnSp macro="">
      <xdr:nvCxnSpPr>
        <xdr:cNvPr id="744" name="直線コネクタ 743">
          <a:extLst>
            <a:ext uri="{FF2B5EF4-FFF2-40B4-BE49-F238E27FC236}">
              <a16:creationId xmlns:a16="http://schemas.microsoft.com/office/drawing/2014/main" id="{53895CF7-9878-4D01-B9C8-6F59EA5F6A69}"/>
            </a:ext>
          </a:extLst>
        </xdr:cNvPr>
        <xdr:cNvCxnSpPr/>
      </xdr:nvCxnSpPr>
      <xdr:spPr>
        <a:xfrm flipV="1">
          <a:off x="17213580" y="1778508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153035</xdr:rowOff>
    </xdr:from>
    <xdr:to>
      <xdr:col>98</xdr:col>
      <xdr:colOff>38100</xdr:colOff>
      <xdr:row>106</xdr:row>
      <xdr:rowOff>83185</xdr:rowOff>
    </xdr:to>
    <xdr:sp macro="" textlink="">
      <xdr:nvSpPr>
        <xdr:cNvPr id="745" name="楕円 744">
          <a:extLst>
            <a:ext uri="{FF2B5EF4-FFF2-40B4-BE49-F238E27FC236}">
              <a16:creationId xmlns:a16="http://schemas.microsoft.com/office/drawing/2014/main" id="{91E8F242-44CE-48BA-9393-3FA8D10F927C}"/>
            </a:ext>
          </a:extLst>
        </xdr:cNvPr>
        <xdr:cNvSpPr/>
      </xdr:nvSpPr>
      <xdr:spPr>
        <a:xfrm>
          <a:off x="16388080" y="17755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22860</xdr:rowOff>
    </xdr:from>
    <xdr:to>
      <xdr:col>102</xdr:col>
      <xdr:colOff>114300</xdr:colOff>
      <xdr:row>106</xdr:row>
      <xdr:rowOff>32385</xdr:rowOff>
    </xdr:to>
    <xdr:cxnSp macro="">
      <xdr:nvCxnSpPr>
        <xdr:cNvPr id="746" name="直線コネクタ 745">
          <a:extLst>
            <a:ext uri="{FF2B5EF4-FFF2-40B4-BE49-F238E27FC236}">
              <a16:creationId xmlns:a16="http://schemas.microsoft.com/office/drawing/2014/main" id="{4924CA32-35B4-4154-B803-2783695D4C47}"/>
            </a:ext>
          </a:extLst>
        </xdr:cNvPr>
        <xdr:cNvCxnSpPr/>
      </xdr:nvCxnSpPr>
      <xdr:spPr>
        <a:xfrm flipV="1">
          <a:off x="16431260" y="17792700"/>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137795</xdr:rowOff>
    </xdr:from>
    <xdr:ext cx="469900" cy="259080"/>
    <xdr:sp macro="" textlink="">
      <xdr:nvSpPr>
        <xdr:cNvPr id="747" name="n_1aveValue【庁舎】&#10;一人当たり面積">
          <a:extLst>
            <a:ext uri="{FF2B5EF4-FFF2-40B4-BE49-F238E27FC236}">
              <a16:creationId xmlns:a16="http://schemas.microsoft.com/office/drawing/2014/main" id="{5BBB95C2-75B7-4007-860D-73ABD59775A2}"/>
            </a:ext>
          </a:extLst>
        </xdr:cNvPr>
        <xdr:cNvSpPr txBox="1"/>
      </xdr:nvSpPr>
      <xdr:spPr>
        <a:xfrm>
          <a:off x="18561050" y="1740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46355</xdr:rowOff>
    </xdr:from>
    <xdr:ext cx="466725" cy="259080"/>
    <xdr:sp macro="" textlink="">
      <xdr:nvSpPr>
        <xdr:cNvPr id="748" name="n_2aveValue【庁舎】&#10;一人当たり面積">
          <a:extLst>
            <a:ext uri="{FF2B5EF4-FFF2-40B4-BE49-F238E27FC236}">
              <a16:creationId xmlns:a16="http://schemas.microsoft.com/office/drawing/2014/main" id="{101ADC21-549C-4281-B2AB-F8007029F99A}"/>
            </a:ext>
          </a:extLst>
        </xdr:cNvPr>
        <xdr:cNvSpPr txBox="1"/>
      </xdr:nvSpPr>
      <xdr:spPr>
        <a:xfrm>
          <a:off x="17776190" y="17480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34925</xdr:rowOff>
    </xdr:from>
    <xdr:ext cx="466725" cy="259080"/>
    <xdr:sp macro="" textlink="">
      <xdr:nvSpPr>
        <xdr:cNvPr id="749" name="n_3aveValue【庁舎】&#10;一人当たり面積">
          <a:extLst>
            <a:ext uri="{FF2B5EF4-FFF2-40B4-BE49-F238E27FC236}">
              <a16:creationId xmlns:a16="http://schemas.microsoft.com/office/drawing/2014/main" id="{01223F26-6406-4837-8C7E-79C39A50FC79}"/>
            </a:ext>
          </a:extLst>
        </xdr:cNvPr>
        <xdr:cNvSpPr txBox="1"/>
      </xdr:nvSpPr>
      <xdr:spPr>
        <a:xfrm>
          <a:off x="17001490" y="17469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53975</xdr:rowOff>
    </xdr:from>
    <xdr:ext cx="466725" cy="255905"/>
    <xdr:sp macro="" textlink="">
      <xdr:nvSpPr>
        <xdr:cNvPr id="750" name="n_4aveValue【庁舎】&#10;一人当たり面積">
          <a:extLst>
            <a:ext uri="{FF2B5EF4-FFF2-40B4-BE49-F238E27FC236}">
              <a16:creationId xmlns:a16="http://schemas.microsoft.com/office/drawing/2014/main" id="{33E0AE32-3819-4FD6-BDD9-5AE4F093E95B}"/>
            </a:ext>
          </a:extLst>
        </xdr:cNvPr>
        <xdr:cNvSpPr txBox="1"/>
      </xdr:nvSpPr>
      <xdr:spPr>
        <a:xfrm>
          <a:off x="16226790" y="17488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49530</xdr:rowOff>
    </xdr:from>
    <xdr:ext cx="469900" cy="259080"/>
    <xdr:sp macro="" textlink="">
      <xdr:nvSpPr>
        <xdr:cNvPr id="751" name="n_1mainValue【庁舎】&#10;一人当たり面積">
          <a:extLst>
            <a:ext uri="{FF2B5EF4-FFF2-40B4-BE49-F238E27FC236}">
              <a16:creationId xmlns:a16="http://schemas.microsoft.com/office/drawing/2014/main" id="{EFF36416-FE47-43B8-95D3-9923D5208F83}"/>
            </a:ext>
          </a:extLst>
        </xdr:cNvPr>
        <xdr:cNvSpPr txBox="1"/>
      </xdr:nvSpPr>
      <xdr:spPr>
        <a:xfrm>
          <a:off x="18561050" y="178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57150</xdr:rowOff>
    </xdr:from>
    <xdr:ext cx="466725" cy="259080"/>
    <xdr:sp macro="" textlink="">
      <xdr:nvSpPr>
        <xdr:cNvPr id="752" name="n_2mainValue【庁舎】&#10;一人当たり面積">
          <a:extLst>
            <a:ext uri="{FF2B5EF4-FFF2-40B4-BE49-F238E27FC236}">
              <a16:creationId xmlns:a16="http://schemas.microsoft.com/office/drawing/2014/main" id="{00082E74-AFE5-4DBB-B657-B9FE1B86CB21}"/>
            </a:ext>
          </a:extLst>
        </xdr:cNvPr>
        <xdr:cNvSpPr txBox="1"/>
      </xdr:nvSpPr>
      <xdr:spPr>
        <a:xfrm>
          <a:off x="17776190" y="17826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64770</xdr:rowOff>
    </xdr:from>
    <xdr:ext cx="466725" cy="255905"/>
    <xdr:sp macro="" textlink="">
      <xdr:nvSpPr>
        <xdr:cNvPr id="753" name="n_3mainValue【庁舎】&#10;一人当たり面積">
          <a:extLst>
            <a:ext uri="{FF2B5EF4-FFF2-40B4-BE49-F238E27FC236}">
              <a16:creationId xmlns:a16="http://schemas.microsoft.com/office/drawing/2014/main" id="{AF4FA00E-18CA-44C5-A971-0F07400751EC}"/>
            </a:ext>
          </a:extLst>
        </xdr:cNvPr>
        <xdr:cNvSpPr txBox="1"/>
      </xdr:nvSpPr>
      <xdr:spPr>
        <a:xfrm>
          <a:off x="17001490" y="17834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74930</xdr:rowOff>
    </xdr:from>
    <xdr:ext cx="466725" cy="255905"/>
    <xdr:sp macro="" textlink="">
      <xdr:nvSpPr>
        <xdr:cNvPr id="754" name="n_4mainValue【庁舎】&#10;一人当たり面積">
          <a:extLst>
            <a:ext uri="{FF2B5EF4-FFF2-40B4-BE49-F238E27FC236}">
              <a16:creationId xmlns:a16="http://schemas.microsoft.com/office/drawing/2014/main" id="{15AD4F6C-07CD-4D92-8DFF-B67D06B7842A}"/>
            </a:ext>
          </a:extLst>
        </xdr:cNvPr>
        <xdr:cNvSpPr txBox="1"/>
      </xdr:nvSpPr>
      <xdr:spPr>
        <a:xfrm>
          <a:off x="16226790" y="17844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149EFCE9-71FD-420B-B12B-662E14BD17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CBC2B69-BC6F-4D1D-A6F2-27781BB370F5}"/>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F26EABC-05B5-49FD-8351-DC797A1DB644}"/>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2">
                  <a:lumMod val="50000"/>
                </a:schemeClr>
              </a:solidFill>
              <a:latin typeface="ＭＳ Ｐゴシック"/>
              <a:ea typeface="ＭＳ Ｐゴシック"/>
            </a:rPr>
            <a:t>図書館及び市民会館を除く全ての施設において類似団体より有形固定資産減価償却率が高くなっている。図書館及び市民会館については令和４年度に複合公共施設を新設したことにより有形固定資産減価償却率が低下した。</a:t>
          </a:r>
        </a:p>
        <a:p>
          <a:r>
            <a:rPr kumimoji="1" lang="ja-JP" altLang="en-US" sz="1300">
              <a:solidFill>
                <a:schemeClr val="accent2">
                  <a:lumMod val="50000"/>
                </a:schemeClr>
              </a:solidFill>
              <a:latin typeface="ＭＳ Ｐゴシック"/>
              <a:ea typeface="ＭＳ Ｐゴシック"/>
            </a:rPr>
            <a:t>今後も個別施設計画等に基づき、統廃合を進めるとともに、適切な維持管理を行う必要がある。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68" t="s">
        <v>137</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3.4" x14ac:dyDescent="0.2">
      <c r="B2" s="3" t="s">
        <v>138</v>
      </c>
      <c r="C2" s="3"/>
      <c r="D2" s="10"/>
    </row>
    <row r="3" spans="1:119" ht="18.75" customHeight="1" x14ac:dyDescent="0.2">
      <c r="A3" s="2"/>
      <c r="B3" s="383" t="s">
        <v>140</v>
      </c>
      <c r="C3" s="384"/>
      <c r="D3" s="384"/>
      <c r="E3" s="385"/>
      <c r="F3" s="385"/>
      <c r="G3" s="385"/>
      <c r="H3" s="385"/>
      <c r="I3" s="385"/>
      <c r="J3" s="385"/>
      <c r="K3" s="385"/>
      <c r="L3" s="385" t="s">
        <v>143</v>
      </c>
      <c r="M3" s="385"/>
      <c r="N3" s="385"/>
      <c r="O3" s="385"/>
      <c r="P3" s="385"/>
      <c r="Q3" s="385"/>
      <c r="R3" s="391"/>
      <c r="S3" s="391"/>
      <c r="T3" s="391"/>
      <c r="U3" s="391"/>
      <c r="V3" s="392"/>
      <c r="W3" s="396" t="s">
        <v>145</v>
      </c>
      <c r="X3" s="397"/>
      <c r="Y3" s="397"/>
      <c r="Z3" s="397"/>
      <c r="AA3" s="397"/>
      <c r="AB3" s="384"/>
      <c r="AC3" s="391" t="s">
        <v>146</v>
      </c>
      <c r="AD3" s="397"/>
      <c r="AE3" s="397"/>
      <c r="AF3" s="397"/>
      <c r="AG3" s="397"/>
      <c r="AH3" s="397"/>
      <c r="AI3" s="397"/>
      <c r="AJ3" s="397"/>
      <c r="AK3" s="397"/>
      <c r="AL3" s="401"/>
      <c r="AM3" s="396" t="s">
        <v>148</v>
      </c>
      <c r="AN3" s="397"/>
      <c r="AO3" s="397"/>
      <c r="AP3" s="397"/>
      <c r="AQ3" s="397"/>
      <c r="AR3" s="397"/>
      <c r="AS3" s="397"/>
      <c r="AT3" s="397"/>
      <c r="AU3" s="397"/>
      <c r="AV3" s="397"/>
      <c r="AW3" s="397"/>
      <c r="AX3" s="401"/>
      <c r="AY3" s="424" t="s">
        <v>8</v>
      </c>
      <c r="AZ3" s="425"/>
      <c r="BA3" s="425"/>
      <c r="BB3" s="425"/>
      <c r="BC3" s="425"/>
      <c r="BD3" s="425"/>
      <c r="BE3" s="425"/>
      <c r="BF3" s="425"/>
      <c r="BG3" s="425"/>
      <c r="BH3" s="425"/>
      <c r="BI3" s="425"/>
      <c r="BJ3" s="425"/>
      <c r="BK3" s="425"/>
      <c r="BL3" s="425"/>
      <c r="BM3" s="569"/>
      <c r="BN3" s="396" t="s">
        <v>152</v>
      </c>
      <c r="BO3" s="397"/>
      <c r="BP3" s="397"/>
      <c r="BQ3" s="397"/>
      <c r="BR3" s="397"/>
      <c r="BS3" s="397"/>
      <c r="BT3" s="397"/>
      <c r="BU3" s="401"/>
      <c r="BV3" s="396" t="s">
        <v>153</v>
      </c>
      <c r="BW3" s="397"/>
      <c r="BX3" s="397"/>
      <c r="BY3" s="397"/>
      <c r="BZ3" s="397"/>
      <c r="CA3" s="397"/>
      <c r="CB3" s="397"/>
      <c r="CC3" s="401"/>
      <c r="CD3" s="424" t="s">
        <v>8</v>
      </c>
      <c r="CE3" s="425"/>
      <c r="CF3" s="425"/>
      <c r="CG3" s="425"/>
      <c r="CH3" s="425"/>
      <c r="CI3" s="425"/>
      <c r="CJ3" s="425"/>
      <c r="CK3" s="425"/>
      <c r="CL3" s="425"/>
      <c r="CM3" s="425"/>
      <c r="CN3" s="425"/>
      <c r="CO3" s="425"/>
      <c r="CP3" s="425"/>
      <c r="CQ3" s="425"/>
      <c r="CR3" s="425"/>
      <c r="CS3" s="569"/>
      <c r="CT3" s="396" t="s">
        <v>156</v>
      </c>
      <c r="CU3" s="397"/>
      <c r="CV3" s="397"/>
      <c r="CW3" s="397"/>
      <c r="CX3" s="397"/>
      <c r="CY3" s="397"/>
      <c r="CZ3" s="397"/>
      <c r="DA3" s="401"/>
      <c r="DB3" s="396" t="s">
        <v>132</v>
      </c>
      <c r="DC3" s="397"/>
      <c r="DD3" s="397"/>
      <c r="DE3" s="397"/>
      <c r="DF3" s="397"/>
      <c r="DG3" s="397"/>
      <c r="DH3" s="397"/>
      <c r="DI3" s="401"/>
    </row>
    <row r="4" spans="1:119" ht="18.75" customHeight="1" x14ac:dyDescent="0.2">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157</v>
      </c>
      <c r="AZ4" s="482"/>
      <c r="BA4" s="482"/>
      <c r="BB4" s="482"/>
      <c r="BC4" s="482"/>
      <c r="BD4" s="482"/>
      <c r="BE4" s="482"/>
      <c r="BF4" s="482"/>
      <c r="BG4" s="482"/>
      <c r="BH4" s="482"/>
      <c r="BI4" s="482"/>
      <c r="BJ4" s="482"/>
      <c r="BK4" s="482"/>
      <c r="BL4" s="482"/>
      <c r="BM4" s="483"/>
      <c r="BN4" s="465">
        <v>40080912</v>
      </c>
      <c r="BO4" s="466"/>
      <c r="BP4" s="466"/>
      <c r="BQ4" s="466"/>
      <c r="BR4" s="466"/>
      <c r="BS4" s="466"/>
      <c r="BT4" s="466"/>
      <c r="BU4" s="467"/>
      <c r="BV4" s="465">
        <v>39646972</v>
      </c>
      <c r="BW4" s="466"/>
      <c r="BX4" s="466"/>
      <c r="BY4" s="466"/>
      <c r="BZ4" s="466"/>
      <c r="CA4" s="466"/>
      <c r="CB4" s="466"/>
      <c r="CC4" s="467"/>
      <c r="CD4" s="536" t="s">
        <v>155</v>
      </c>
      <c r="CE4" s="537"/>
      <c r="CF4" s="537"/>
      <c r="CG4" s="537"/>
      <c r="CH4" s="537"/>
      <c r="CI4" s="537"/>
      <c r="CJ4" s="537"/>
      <c r="CK4" s="537"/>
      <c r="CL4" s="537"/>
      <c r="CM4" s="537"/>
      <c r="CN4" s="537"/>
      <c r="CO4" s="537"/>
      <c r="CP4" s="537"/>
      <c r="CQ4" s="537"/>
      <c r="CR4" s="537"/>
      <c r="CS4" s="538"/>
      <c r="CT4" s="570">
        <v>13.6</v>
      </c>
      <c r="CU4" s="571"/>
      <c r="CV4" s="571"/>
      <c r="CW4" s="571"/>
      <c r="CX4" s="571"/>
      <c r="CY4" s="571"/>
      <c r="CZ4" s="571"/>
      <c r="DA4" s="572"/>
      <c r="DB4" s="570">
        <v>13.3</v>
      </c>
      <c r="DC4" s="571"/>
      <c r="DD4" s="571"/>
      <c r="DE4" s="571"/>
      <c r="DF4" s="571"/>
      <c r="DG4" s="571"/>
      <c r="DH4" s="571"/>
      <c r="DI4" s="572"/>
    </row>
    <row r="5" spans="1:119" ht="18.75" customHeight="1" x14ac:dyDescent="0.2">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158</v>
      </c>
      <c r="AN5" s="469"/>
      <c r="AO5" s="469"/>
      <c r="AP5" s="469"/>
      <c r="AQ5" s="469"/>
      <c r="AR5" s="469"/>
      <c r="AS5" s="469"/>
      <c r="AT5" s="470"/>
      <c r="AU5" s="508" t="s">
        <v>74</v>
      </c>
      <c r="AV5" s="509"/>
      <c r="AW5" s="509"/>
      <c r="AX5" s="509"/>
      <c r="AY5" s="475" t="s">
        <v>149</v>
      </c>
      <c r="AZ5" s="476"/>
      <c r="BA5" s="476"/>
      <c r="BB5" s="476"/>
      <c r="BC5" s="476"/>
      <c r="BD5" s="476"/>
      <c r="BE5" s="476"/>
      <c r="BF5" s="476"/>
      <c r="BG5" s="476"/>
      <c r="BH5" s="476"/>
      <c r="BI5" s="476"/>
      <c r="BJ5" s="476"/>
      <c r="BK5" s="476"/>
      <c r="BL5" s="476"/>
      <c r="BM5" s="477"/>
      <c r="BN5" s="478">
        <v>37036305</v>
      </c>
      <c r="BO5" s="479"/>
      <c r="BP5" s="479"/>
      <c r="BQ5" s="479"/>
      <c r="BR5" s="479"/>
      <c r="BS5" s="479"/>
      <c r="BT5" s="479"/>
      <c r="BU5" s="480"/>
      <c r="BV5" s="478">
        <v>36493007</v>
      </c>
      <c r="BW5" s="479"/>
      <c r="BX5" s="479"/>
      <c r="BY5" s="479"/>
      <c r="BZ5" s="479"/>
      <c r="CA5" s="479"/>
      <c r="CB5" s="479"/>
      <c r="CC5" s="480"/>
      <c r="CD5" s="489" t="s">
        <v>160</v>
      </c>
      <c r="CE5" s="440"/>
      <c r="CF5" s="440"/>
      <c r="CG5" s="440"/>
      <c r="CH5" s="440"/>
      <c r="CI5" s="440"/>
      <c r="CJ5" s="440"/>
      <c r="CK5" s="440"/>
      <c r="CL5" s="440"/>
      <c r="CM5" s="440"/>
      <c r="CN5" s="440"/>
      <c r="CO5" s="440"/>
      <c r="CP5" s="440"/>
      <c r="CQ5" s="440"/>
      <c r="CR5" s="440"/>
      <c r="CS5" s="490"/>
      <c r="CT5" s="341">
        <v>88.8</v>
      </c>
      <c r="CU5" s="342"/>
      <c r="CV5" s="342"/>
      <c r="CW5" s="342"/>
      <c r="CX5" s="342"/>
      <c r="CY5" s="342"/>
      <c r="CZ5" s="342"/>
      <c r="DA5" s="343"/>
      <c r="DB5" s="341">
        <v>84.3</v>
      </c>
      <c r="DC5" s="342"/>
      <c r="DD5" s="342"/>
      <c r="DE5" s="342"/>
      <c r="DF5" s="342"/>
      <c r="DG5" s="342"/>
      <c r="DH5" s="342"/>
      <c r="DI5" s="343"/>
    </row>
    <row r="6" spans="1:119" ht="18.75" customHeight="1" x14ac:dyDescent="0.2">
      <c r="A6" s="2"/>
      <c r="B6" s="404" t="s">
        <v>161</v>
      </c>
      <c r="C6" s="355"/>
      <c r="D6" s="355"/>
      <c r="E6" s="405"/>
      <c r="F6" s="405"/>
      <c r="G6" s="405"/>
      <c r="H6" s="405"/>
      <c r="I6" s="405"/>
      <c r="J6" s="405"/>
      <c r="K6" s="405"/>
      <c r="L6" s="405" t="s">
        <v>164</v>
      </c>
      <c r="M6" s="405"/>
      <c r="N6" s="405"/>
      <c r="O6" s="405"/>
      <c r="P6" s="405"/>
      <c r="Q6" s="405"/>
      <c r="R6" s="353"/>
      <c r="S6" s="353"/>
      <c r="T6" s="353"/>
      <c r="U6" s="353"/>
      <c r="V6" s="409"/>
      <c r="W6" s="412" t="s">
        <v>165</v>
      </c>
      <c r="X6" s="354"/>
      <c r="Y6" s="354"/>
      <c r="Z6" s="354"/>
      <c r="AA6" s="354"/>
      <c r="AB6" s="355"/>
      <c r="AC6" s="415" t="s">
        <v>166</v>
      </c>
      <c r="AD6" s="416"/>
      <c r="AE6" s="416"/>
      <c r="AF6" s="416"/>
      <c r="AG6" s="416"/>
      <c r="AH6" s="416"/>
      <c r="AI6" s="416"/>
      <c r="AJ6" s="416"/>
      <c r="AK6" s="416"/>
      <c r="AL6" s="417"/>
      <c r="AM6" s="507" t="s">
        <v>78</v>
      </c>
      <c r="AN6" s="469"/>
      <c r="AO6" s="469"/>
      <c r="AP6" s="469"/>
      <c r="AQ6" s="469"/>
      <c r="AR6" s="469"/>
      <c r="AS6" s="469"/>
      <c r="AT6" s="470"/>
      <c r="AU6" s="508" t="s">
        <v>74</v>
      </c>
      <c r="AV6" s="509"/>
      <c r="AW6" s="509"/>
      <c r="AX6" s="509"/>
      <c r="AY6" s="475" t="s">
        <v>169</v>
      </c>
      <c r="AZ6" s="476"/>
      <c r="BA6" s="476"/>
      <c r="BB6" s="476"/>
      <c r="BC6" s="476"/>
      <c r="BD6" s="476"/>
      <c r="BE6" s="476"/>
      <c r="BF6" s="476"/>
      <c r="BG6" s="476"/>
      <c r="BH6" s="476"/>
      <c r="BI6" s="476"/>
      <c r="BJ6" s="476"/>
      <c r="BK6" s="476"/>
      <c r="BL6" s="476"/>
      <c r="BM6" s="477"/>
      <c r="BN6" s="478">
        <v>3044607</v>
      </c>
      <c r="BO6" s="479"/>
      <c r="BP6" s="479"/>
      <c r="BQ6" s="479"/>
      <c r="BR6" s="479"/>
      <c r="BS6" s="479"/>
      <c r="BT6" s="479"/>
      <c r="BU6" s="480"/>
      <c r="BV6" s="478">
        <v>3153965</v>
      </c>
      <c r="BW6" s="479"/>
      <c r="BX6" s="479"/>
      <c r="BY6" s="479"/>
      <c r="BZ6" s="479"/>
      <c r="CA6" s="479"/>
      <c r="CB6" s="479"/>
      <c r="CC6" s="480"/>
      <c r="CD6" s="489" t="s">
        <v>170</v>
      </c>
      <c r="CE6" s="440"/>
      <c r="CF6" s="440"/>
      <c r="CG6" s="440"/>
      <c r="CH6" s="440"/>
      <c r="CI6" s="440"/>
      <c r="CJ6" s="440"/>
      <c r="CK6" s="440"/>
      <c r="CL6" s="440"/>
      <c r="CM6" s="440"/>
      <c r="CN6" s="440"/>
      <c r="CO6" s="440"/>
      <c r="CP6" s="440"/>
      <c r="CQ6" s="440"/>
      <c r="CR6" s="440"/>
      <c r="CS6" s="490"/>
      <c r="CT6" s="565">
        <v>90.2</v>
      </c>
      <c r="CU6" s="566"/>
      <c r="CV6" s="566"/>
      <c r="CW6" s="566"/>
      <c r="CX6" s="566"/>
      <c r="CY6" s="566"/>
      <c r="CZ6" s="566"/>
      <c r="DA6" s="567"/>
      <c r="DB6" s="565">
        <v>87.9</v>
      </c>
      <c r="DC6" s="566"/>
      <c r="DD6" s="566"/>
      <c r="DE6" s="566"/>
      <c r="DF6" s="566"/>
      <c r="DG6" s="566"/>
      <c r="DH6" s="566"/>
      <c r="DI6" s="567"/>
    </row>
    <row r="7" spans="1:119" ht="18.75" customHeight="1" x14ac:dyDescent="0.2">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171</v>
      </c>
      <c r="AN7" s="469"/>
      <c r="AO7" s="469"/>
      <c r="AP7" s="469"/>
      <c r="AQ7" s="469"/>
      <c r="AR7" s="469"/>
      <c r="AS7" s="469"/>
      <c r="AT7" s="470"/>
      <c r="AU7" s="508" t="s">
        <v>74</v>
      </c>
      <c r="AV7" s="509"/>
      <c r="AW7" s="509"/>
      <c r="AX7" s="509"/>
      <c r="AY7" s="475" t="s">
        <v>172</v>
      </c>
      <c r="AZ7" s="476"/>
      <c r="BA7" s="476"/>
      <c r="BB7" s="476"/>
      <c r="BC7" s="476"/>
      <c r="BD7" s="476"/>
      <c r="BE7" s="476"/>
      <c r="BF7" s="476"/>
      <c r="BG7" s="476"/>
      <c r="BH7" s="476"/>
      <c r="BI7" s="476"/>
      <c r="BJ7" s="476"/>
      <c r="BK7" s="476"/>
      <c r="BL7" s="476"/>
      <c r="BM7" s="477"/>
      <c r="BN7" s="478">
        <v>262874</v>
      </c>
      <c r="BO7" s="479"/>
      <c r="BP7" s="479"/>
      <c r="BQ7" s="479"/>
      <c r="BR7" s="479"/>
      <c r="BS7" s="479"/>
      <c r="BT7" s="479"/>
      <c r="BU7" s="480"/>
      <c r="BV7" s="478">
        <v>340061</v>
      </c>
      <c r="BW7" s="479"/>
      <c r="BX7" s="479"/>
      <c r="BY7" s="479"/>
      <c r="BZ7" s="479"/>
      <c r="CA7" s="479"/>
      <c r="CB7" s="479"/>
      <c r="CC7" s="480"/>
      <c r="CD7" s="489" t="s">
        <v>173</v>
      </c>
      <c r="CE7" s="440"/>
      <c r="CF7" s="440"/>
      <c r="CG7" s="440"/>
      <c r="CH7" s="440"/>
      <c r="CI7" s="440"/>
      <c r="CJ7" s="440"/>
      <c r="CK7" s="440"/>
      <c r="CL7" s="440"/>
      <c r="CM7" s="440"/>
      <c r="CN7" s="440"/>
      <c r="CO7" s="440"/>
      <c r="CP7" s="440"/>
      <c r="CQ7" s="440"/>
      <c r="CR7" s="440"/>
      <c r="CS7" s="490"/>
      <c r="CT7" s="478">
        <v>20483542</v>
      </c>
      <c r="CU7" s="479"/>
      <c r="CV7" s="479"/>
      <c r="CW7" s="479"/>
      <c r="CX7" s="479"/>
      <c r="CY7" s="479"/>
      <c r="CZ7" s="479"/>
      <c r="DA7" s="480"/>
      <c r="DB7" s="478">
        <v>21131891</v>
      </c>
      <c r="DC7" s="479"/>
      <c r="DD7" s="479"/>
      <c r="DE7" s="479"/>
      <c r="DF7" s="479"/>
      <c r="DG7" s="479"/>
      <c r="DH7" s="479"/>
      <c r="DI7" s="480"/>
    </row>
    <row r="8" spans="1:119" ht="18.75" customHeight="1" x14ac:dyDescent="0.2">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174</v>
      </c>
      <c r="AN8" s="469"/>
      <c r="AO8" s="469"/>
      <c r="AP8" s="469"/>
      <c r="AQ8" s="469"/>
      <c r="AR8" s="469"/>
      <c r="AS8" s="469"/>
      <c r="AT8" s="470"/>
      <c r="AU8" s="508" t="s">
        <v>74</v>
      </c>
      <c r="AV8" s="509"/>
      <c r="AW8" s="509"/>
      <c r="AX8" s="509"/>
      <c r="AY8" s="475" t="s">
        <v>177</v>
      </c>
      <c r="AZ8" s="476"/>
      <c r="BA8" s="476"/>
      <c r="BB8" s="476"/>
      <c r="BC8" s="476"/>
      <c r="BD8" s="476"/>
      <c r="BE8" s="476"/>
      <c r="BF8" s="476"/>
      <c r="BG8" s="476"/>
      <c r="BH8" s="476"/>
      <c r="BI8" s="476"/>
      <c r="BJ8" s="476"/>
      <c r="BK8" s="476"/>
      <c r="BL8" s="476"/>
      <c r="BM8" s="477"/>
      <c r="BN8" s="478">
        <v>2781733</v>
      </c>
      <c r="BO8" s="479"/>
      <c r="BP8" s="479"/>
      <c r="BQ8" s="479"/>
      <c r="BR8" s="479"/>
      <c r="BS8" s="479"/>
      <c r="BT8" s="479"/>
      <c r="BU8" s="480"/>
      <c r="BV8" s="478">
        <v>2813904</v>
      </c>
      <c r="BW8" s="479"/>
      <c r="BX8" s="479"/>
      <c r="BY8" s="479"/>
      <c r="BZ8" s="479"/>
      <c r="CA8" s="479"/>
      <c r="CB8" s="479"/>
      <c r="CC8" s="480"/>
      <c r="CD8" s="489" t="s">
        <v>178</v>
      </c>
      <c r="CE8" s="440"/>
      <c r="CF8" s="440"/>
      <c r="CG8" s="440"/>
      <c r="CH8" s="440"/>
      <c r="CI8" s="440"/>
      <c r="CJ8" s="440"/>
      <c r="CK8" s="440"/>
      <c r="CL8" s="440"/>
      <c r="CM8" s="440"/>
      <c r="CN8" s="440"/>
      <c r="CO8" s="440"/>
      <c r="CP8" s="440"/>
      <c r="CQ8" s="440"/>
      <c r="CR8" s="440"/>
      <c r="CS8" s="490"/>
      <c r="CT8" s="541">
        <v>0.51</v>
      </c>
      <c r="CU8" s="542"/>
      <c r="CV8" s="542"/>
      <c r="CW8" s="542"/>
      <c r="CX8" s="542"/>
      <c r="CY8" s="542"/>
      <c r="CZ8" s="542"/>
      <c r="DA8" s="543"/>
      <c r="DB8" s="541">
        <v>0.52</v>
      </c>
      <c r="DC8" s="542"/>
      <c r="DD8" s="542"/>
      <c r="DE8" s="542"/>
      <c r="DF8" s="542"/>
      <c r="DG8" s="542"/>
      <c r="DH8" s="542"/>
      <c r="DI8" s="543"/>
    </row>
    <row r="9" spans="1:119" ht="18.75" customHeight="1" x14ac:dyDescent="0.2">
      <c r="A9" s="2"/>
      <c r="B9" s="424" t="s">
        <v>20</v>
      </c>
      <c r="C9" s="425"/>
      <c r="D9" s="425"/>
      <c r="E9" s="425"/>
      <c r="F9" s="425"/>
      <c r="G9" s="425"/>
      <c r="H9" s="425"/>
      <c r="I9" s="425"/>
      <c r="J9" s="425"/>
      <c r="K9" s="426"/>
      <c r="L9" s="559" t="s">
        <v>14</v>
      </c>
      <c r="M9" s="560"/>
      <c r="N9" s="560"/>
      <c r="O9" s="560"/>
      <c r="P9" s="560"/>
      <c r="Q9" s="561"/>
      <c r="R9" s="562">
        <v>72356</v>
      </c>
      <c r="S9" s="563"/>
      <c r="T9" s="563"/>
      <c r="U9" s="563"/>
      <c r="V9" s="564"/>
      <c r="W9" s="396" t="s">
        <v>180</v>
      </c>
      <c r="X9" s="397"/>
      <c r="Y9" s="397"/>
      <c r="Z9" s="397"/>
      <c r="AA9" s="397"/>
      <c r="AB9" s="397"/>
      <c r="AC9" s="397"/>
      <c r="AD9" s="397"/>
      <c r="AE9" s="397"/>
      <c r="AF9" s="397"/>
      <c r="AG9" s="397"/>
      <c r="AH9" s="397"/>
      <c r="AI9" s="397"/>
      <c r="AJ9" s="397"/>
      <c r="AK9" s="397"/>
      <c r="AL9" s="401"/>
      <c r="AM9" s="507" t="s">
        <v>181</v>
      </c>
      <c r="AN9" s="469"/>
      <c r="AO9" s="469"/>
      <c r="AP9" s="469"/>
      <c r="AQ9" s="469"/>
      <c r="AR9" s="469"/>
      <c r="AS9" s="469"/>
      <c r="AT9" s="470"/>
      <c r="AU9" s="508" t="s">
        <v>74</v>
      </c>
      <c r="AV9" s="509"/>
      <c r="AW9" s="509"/>
      <c r="AX9" s="509"/>
      <c r="AY9" s="475" t="s">
        <v>75</v>
      </c>
      <c r="AZ9" s="476"/>
      <c r="BA9" s="476"/>
      <c r="BB9" s="476"/>
      <c r="BC9" s="476"/>
      <c r="BD9" s="476"/>
      <c r="BE9" s="476"/>
      <c r="BF9" s="476"/>
      <c r="BG9" s="476"/>
      <c r="BH9" s="476"/>
      <c r="BI9" s="476"/>
      <c r="BJ9" s="476"/>
      <c r="BK9" s="476"/>
      <c r="BL9" s="476"/>
      <c r="BM9" s="477"/>
      <c r="BN9" s="478">
        <v>-32171</v>
      </c>
      <c r="BO9" s="479"/>
      <c r="BP9" s="479"/>
      <c r="BQ9" s="479"/>
      <c r="BR9" s="479"/>
      <c r="BS9" s="479"/>
      <c r="BT9" s="479"/>
      <c r="BU9" s="480"/>
      <c r="BV9" s="478">
        <v>-4612</v>
      </c>
      <c r="BW9" s="479"/>
      <c r="BX9" s="479"/>
      <c r="BY9" s="479"/>
      <c r="BZ9" s="479"/>
      <c r="CA9" s="479"/>
      <c r="CB9" s="479"/>
      <c r="CC9" s="480"/>
      <c r="CD9" s="489" t="s">
        <v>72</v>
      </c>
      <c r="CE9" s="440"/>
      <c r="CF9" s="440"/>
      <c r="CG9" s="440"/>
      <c r="CH9" s="440"/>
      <c r="CI9" s="440"/>
      <c r="CJ9" s="440"/>
      <c r="CK9" s="440"/>
      <c r="CL9" s="440"/>
      <c r="CM9" s="440"/>
      <c r="CN9" s="440"/>
      <c r="CO9" s="440"/>
      <c r="CP9" s="440"/>
      <c r="CQ9" s="440"/>
      <c r="CR9" s="440"/>
      <c r="CS9" s="490"/>
      <c r="CT9" s="341">
        <v>15.6</v>
      </c>
      <c r="CU9" s="342"/>
      <c r="CV9" s="342"/>
      <c r="CW9" s="342"/>
      <c r="CX9" s="342"/>
      <c r="CY9" s="342"/>
      <c r="CZ9" s="342"/>
      <c r="DA9" s="343"/>
      <c r="DB9" s="341">
        <v>19</v>
      </c>
      <c r="DC9" s="342"/>
      <c r="DD9" s="342"/>
      <c r="DE9" s="342"/>
      <c r="DF9" s="342"/>
      <c r="DG9" s="342"/>
      <c r="DH9" s="342"/>
      <c r="DI9" s="343"/>
    </row>
    <row r="10" spans="1:119" ht="18.75" customHeight="1" x14ac:dyDescent="0.2">
      <c r="A10" s="2"/>
      <c r="B10" s="424"/>
      <c r="C10" s="425"/>
      <c r="D10" s="425"/>
      <c r="E10" s="425"/>
      <c r="F10" s="425"/>
      <c r="G10" s="425"/>
      <c r="H10" s="425"/>
      <c r="I10" s="425"/>
      <c r="J10" s="425"/>
      <c r="K10" s="426"/>
      <c r="L10" s="468" t="s">
        <v>184</v>
      </c>
      <c r="M10" s="469"/>
      <c r="N10" s="469"/>
      <c r="O10" s="469"/>
      <c r="P10" s="469"/>
      <c r="Q10" s="470"/>
      <c r="R10" s="471">
        <v>77499</v>
      </c>
      <c r="S10" s="472"/>
      <c r="T10" s="472"/>
      <c r="U10" s="472"/>
      <c r="V10" s="474"/>
      <c r="W10" s="398"/>
      <c r="X10" s="399"/>
      <c r="Y10" s="399"/>
      <c r="Z10" s="399"/>
      <c r="AA10" s="399"/>
      <c r="AB10" s="399"/>
      <c r="AC10" s="399"/>
      <c r="AD10" s="399"/>
      <c r="AE10" s="399"/>
      <c r="AF10" s="399"/>
      <c r="AG10" s="399"/>
      <c r="AH10" s="399"/>
      <c r="AI10" s="399"/>
      <c r="AJ10" s="399"/>
      <c r="AK10" s="399"/>
      <c r="AL10" s="402"/>
      <c r="AM10" s="507" t="s">
        <v>185</v>
      </c>
      <c r="AN10" s="469"/>
      <c r="AO10" s="469"/>
      <c r="AP10" s="469"/>
      <c r="AQ10" s="469"/>
      <c r="AR10" s="469"/>
      <c r="AS10" s="469"/>
      <c r="AT10" s="470"/>
      <c r="AU10" s="508" t="s">
        <v>188</v>
      </c>
      <c r="AV10" s="509"/>
      <c r="AW10" s="509"/>
      <c r="AX10" s="509"/>
      <c r="AY10" s="475" t="s">
        <v>189</v>
      </c>
      <c r="AZ10" s="476"/>
      <c r="BA10" s="476"/>
      <c r="BB10" s="476"/>
      <c r="BC10" s="476"/>
      <c r="BD10" s="476"/>
      <c r="BE10" s="476"/>
      <c r="BF10" s="476"/>
      <c r="BG10" s="476"/>
      <c r="BH10" s="476"/>
      <c r="BI10" s="476"/>
      <c r="BJ10" s="476"/>
      <c r="BK10" s="476"/>
      <c r="BL10" s="476"/>
      <c r="BM10" s="477"/>
      <c r="BN10" s="478">
        <v>16357</v>
      </c>
      <c r="BO10" s="479"/>
      <c r="BP10" s="479"/>
      <c r="BQ10" s="479"/>
      <c r="BR10" s="479"/>
      <c r="BS10" s="479"/>
      <c r="BT10" s="479"/>
      <c r="BU10" s="480"/>
      <c r="BV10" s="478">
        <v>7724</v>
      </c>
      <c r="BW10" s="479"/>
      <c r="BX10" s="479"/>
      <c r="BY10" s="479"/>
      <c r="BZ10" s="479"/>
      <c r="CA10" s="479"/>
      <c r="CB10" s="479"/>
      <c r="CC10" s="480"/>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4"/>
      <c r="C11" s="425"/>
      <c r="D11" s="425"/>
      <c r="E11" s="425"/>
      <c r="F11" s="425"/>
      <c r="G11" s="425"/>
      <c r="H11" s="425"/>
      <c r="I11" s="425"/>
      <c r="J11" s="425"/>
      <c r="K11" s="426"/>
      <c r="L11" s="441" t="s">
        <v>194</v>
      </c>
      <c r="M11" s="442"/>
      <c r="N11" s="442"/>
      <c r="O11" s="442"/>
      <c r="P11" s="442"/>
      <c r="Q11" s="443"/>
      <c r="R11" s="556" t="s">
        <v>195</v>
      </c>
      <c r="S11" s="557"/>
      <c r="T11" s="557"/>
      <c r="U11" s="557"/>
      <c r="V11" s="558"/>
      <c r="W11" s="398"/>
      <c r="X11" s="399"/>
      <c r="Y11" s="399"/>
      <c r="Z11" s="399"/>
      <c r="AA11" s="399"/>
      <c r="AB11" s="399"/>
      <c r="AC11" s="399"/>
      <c r="AD11" s="399"/>
      <c r="AE11" s="399"/>
      <c r="AF11" s="399"/>
      <c r="AG11" s="399"/>
      <c r="AH11" s="399"/>
      <c r="AI11" s="399"/>
      <c r="AJ11" s="399"/>
      <c r="AK11" s="399"/>
      <c r="AL11" s="402"/>
      <c r="AM11" s="507" t="s">
        <v>196</v>
      </c>
      <c r="AN11" s="469"/>
      <c r="AO11" s="469"/>
      <c r="AP11" s="469"/>
      <c r="AQ11" s="469"/>
      <c r="AR11" s="469"/>
      <c r="AS11" s="469"/>
      <c r="AT11" s="470"/>
      <c r="AU11" s="508" t="s">
        <v>74</v>
      </c>
      <c r="AV11" s="509"/>
      <c r="AW11" s="509"/>
      <c r="AX11" s="509"/>
      <c r="AY11" s="475" t="s">
        <v>197</v>
      </c>
      <c r="AZ11" s="476"/>
      <c r="BA11" s="476"/>
      <c r="BB11" s="476"/>
      <c r="BC11" s="476"/>
      <c r="BD11" s="476"/>
      <c r="BE11" s="476"/>
      <c r="BF11" s="476"/>
      <c r="BG11" s="476"/>
      <c r="BH11" s="476"/>
      <c r="BI11" s="476"/>
      <c r="BJ11" s="476"/>
      <c r="BK11" s="476"/>
      <c r="BL11" s="476"/>
      <c r="BM11" s="477"/>
      <c r="BN11" s="478">
        <v>0</v>
      </c>
      <c r="BO11" s="479"/>
      <c r="BP11" s="479"/>
      <c r="BQ11" s="479"/>
      <c r="BR11" s="479"/>
      <c r="BS11" s="479"/>
      <c r="BT11" s="479"/>
      <c r="BU11" s="480"/>
      <c r="BV11" s="478">
        <v>1046800</v>
      </c>
      <c r="BW11" s="479"/>
      <c r="BX11" s="479"/>
      <c r="BY11" s="479"/>
      <c r="BZ11" s="479"/>
      <c r="CA11" s="479"/>
      <c r="CB11" s="479"/>
      <c r="CC11" s="480"/>
      <c r="CD11" s="489" t="s">
        <v>200</v>
      </c>
      <c r="CE11" s="440"/>
      <c r="CF11" s="440"/>
      <c r="CG11" s="440"/>
      <c r="CH11" s="440"/>
      <c r="CI11" s="440"/>
      <c r="CJ11" s="440"/>
      <c r="CK11" s="440"/>
      <c r="CL11" s="440"/>
      <c r="CM11" s="440"/>
      <c r="CN11" s="440"/>
      <c r="CO11" s="440"/>
      <c r="CP11" s="440"/>
      <c r="CQ11" s="440"/>
      <c r="CR11" s="440"/>
      <c r="CS11" s="490"/>
      <c r="CT11" s="541" t="s">
        <v>201</v>
      </c>
      <c r="CU11" s="542"/>
      <c r="CV11" s="542"/>
      <c r="CW11" s="542"/>
      <c r="CX11" s="542"/>
      <c r="CY11" s="542"/>
      <c r="CZ11" s="542"/>
      <c r="DA11" s="543"/>
      <c r="DB11" s="541" t="s">
        <v>201</v>
      </c>
      <c r="DC11" s="542"/>
      <c r="DD11" s="542"/>
      <c r="DE11" s="542"/>
      <c r="DF11" s="542"/>
      <c r="DG11" s="542"/>
      <c r="DH11" s="542"/>
      <c r="DI11" s="543"/>
    </row>
    <row r="12" spans="1:119" ht="18.75" customHeight="1" x14ac:dyDescent="0.2">
      <c r="A12" s="2"/>
      <c r="B12" s="427" t="s">
        <v>203</v>
      </c>
      <c r="C12" s="428"/>
      <c r="D12" s="428"/>
      <c r="E12" s="428"/>
      <c r="F12" s="428"/>
      <c r="G12" s="428"/>
      <c r="H12" s="428"/>
      <c r="I12" s="428"/>
      <c r="J12" s="428"/>
      <c r="K12" s="429"/>
      <c r="L12" s="544" t="s">
        <v>204</v>
      </c>
      <c r="M12" s="545"/>
      <c r="N12" s="545"/>
      <c r="O12" s="545"/>
      <c r="P12" s="545"/>
      <c r="Q12" s="546"/>
      <c r="R12" s="547">
        <v>71868</v>
      </c>
      <c r="S12" s="548"/>
      <c r="T12" s="548"/>
      <c r="U12" s="548"/>
      <c r="V12" s="549"/>
      <c r="W12" s="550" t="s">
        <v>8</v>
      </c>
      <c r="X12" s="509"/>
      <c r="Y12" s="509"/>
      <c r="Z12" s="509"/>
      <c r="AA12" s="509"/>
      <c r="AB12" s="551"/>
      <c r="AC12" s="552" t="s">
        <v>109</v>
      </c>
      <c r="AD12" s="553"/>
      <c r="AE12" s="553"/>
      <c r="AF12" s="553"/>
      <c r="AG12" s="554"/>
      <c r="AH12" s="552" t="s">
        <v>206</v>
      </c>
      <c r="AI12" s="553"/>
      <c r="AJ12" s="553"/>
      <c r="AK12" s="553"/>
      <c r="AL12" s="555"/>
      <c r="AM12" s="507" t="s">
        <v>207</v>
      </c>
      <c r="AN12" s="469"/>
      <c r="AO12" s="469"/>
      <c r="AP12" s="469"/>
      <c r="AQ12" s="469"/>
      <c r="AR12" s="469"/>
      <c r="AS12" s="469"/>
      <c r="AT12" s="470"/>
      <c r="AU12" s="508" t="s">
        <v>74</v>
      </c>
      <c r="AV12" s="509"/>
      <c r="AW12" s="509"/>
      <c r="AX12" s="509"/>
      <c r="AY12" s="475" t="s">
        <v>210</v>
      </c>
      <c r="AZ12" s="476"/>
      <c r="BA12" s="476"/>
      <c r="BB12" s="476"/>
      <c r="BC12" s="476"/>
      <c r="BD12" s="476"/>
      <c r="BE12" s="476"/>
      <c r="BF12" s="476"/>
      <c r="BG12" s="476"/>
      <c r="BH12" s="476"/>
      <c r="BI12" s="476"/>
      <c r="BJ12" s="476"/>
      <c r="BK12" s="476"/>
      <c r="BL12" s="476"/>
      <c r="BM12" s="477"/>
      <c r="BN12" s="478">
        <v>800000</v>
      </c>
      <c r="BO12" s="479"/>
      <c r="BP12" s="479"/>
      <c r="BQ12" s="479"/>
      <c r="BR12" s="479"/>
      <c r="BS12" s="479"/>
      <c r="BT12" s="479"/>
      <c r="BU12" s="480"/>
      <c r="BV12" s="478">
        <v>900000</v>
      </c>
      <c r="BW12" s="479"/>
      <c r="BX12" s="479"/>
      <c r="BY12" s="479"/>
      <c r="BZ12" s="479"/>
      <c r="CA12" s="479"/>
      <c r="CB12" s="479"/>
      <c r="CC12" s="480"/>
      <c r="CD12" s="489" t="s">
        <v>211</v>
      </c>
      <c r="CE12" s="440"/>
      <c r="CF12" s="440"/>
      <c r="CG12" s="440"/>
      <c r="CH12" s="440"/>
      <c r="CI12" s="440"/>
      <c r="CJ12" s="440"/>
      <c r="CK12" s="440"/>
      <c r="CL12" s="440"/>
      <c r="CM12" s="440"/>
      <c r="CN12" s="440"/>
      <c r="CO12" s="440"/>
      <c r="CP12" s="440"/>
      <c r="CQ12" s="440"/>
      <c r="CR12" s="440"/>
      <c r="CS12" s="490"/>
      <c r="CT12" s="541" t="s">
        <v>201</v>
      </c>
      <c r="CU12" s="542"/>
      <c r="CV12" s="542"/>
      <c r="CW12" s="542"/>
      <c r="CX12" s="542"/>
      <c r="CY12" s="542"/>
      <c r="CZ12" s="542"/>
      <c r="DA12" s="543"/>
      <c r="DB12" s="541" t="s">
        <v>201</v>
      </c>
      <c r="DC12" s="542"/>
      <c r="DD12" s="542"/>
      <c r="DE12" s="542"/>
      <c r="DF12" s="542"/>
      <c r="DG12" s="542"/>
      <c r="DH12" s="542"/>
      <c r="DI12" s="543"/>
    </row>
    <row r="13" spans="1:119" ht="18.75" customHeight="1" x14ac:dyDescent="0.2">
      <c r="A13" s="2"/>
      <c r="B13" s="430"/>
      <c r="C13" s="431"/>
      <c r="D13" s="431"/>
      <c r="E13" s="431"/>
      <c r="F13" s="431"/>
      <c r="G13" s="431"/>
      <c r="H13" s="431"/>
      <c r="I13" s="431"/>
      <c r="J13" s="431"/>
      <c r="K13" s="432"/>
      <c r="L13" s="14"/>
      <c r="M13" s="530" t="s">
        <v>213</v>
      </c>
      <c r="N13" s="531"/>
      <c r="O13" s="531"/>
      <c r="P13" s="531"/>
      <c r="Q13" s="532"/>
      <c r="R13" s="533">
        <v>70545</v>
      </c>
      <c r="S13" s="534"/>
      <c r="T13" s="534"/>
      <c r="U13" s="534"/>
      <c r="V13" s="535"/>
      <c r="W13" s="412" t="s">
        <v>214</v>
      </c>
      <c r="X13" s="354"/>
      <c r="Y13" s="354"/>
      <c r="Z13" s="354"/>
      <c r="AA13" s="354"/>
      <c r="AB13" s="355"/>
      <c r="AC13" s="471">
        <v>3719</v>
      </c>
      <c r="AD13" s="472"/>
      <c r="AE13" s="472"/>
      <c r="AF13" s="472"/>
      <c r="AG13" s="473"/>
      <c r="AH13" s="471">
        <v>4211</v>
      </c>
      <c r="AI13" s="472"/>
      <c r="AJ13" s="472"/>
      <c r="AK13" s="472"/>
      <c r="AL13" s="474"/>
      <c r="AM13" s="507" t="s">
        <v>216</v>
      </c>
      <c r="AN13" s="469"/>
      <c r="AO13" s="469"/>
      <c r="AP13" s="469"/>
      <c r="AQ13" s="469"/>
      <c r="AR13" s="469"/>
      <c r="AS13" s="469"/>
      <c r="AT13" s="470"/>
      <c r="AU13" s="508" t="s">
        <v>188</v>
      </c>
      <c r="AV13" s="509"/>
      <c r="AW13" s="509"/>
      <c r="AX13" s="509"/>
      <c r="AY13" s="475" t="s">
        <v>218</v>
      </c>
      <c r="AZ13" s="476"/>
      <c r="BA13" s="476"/>
      <c r="BB13" s="476"/>
      <c r="BC13" s="476"/>
      <c r="BD13" s="476"/>
      <c r="BE13" s="476"/>
      <c r="BF13" s="476"/>
      <c r="BG13" s="476"/>
      <c r="BH13" s="476"/>
      <c r="BI13" s="476"/>
      <c r="BJ13" s="476"/>
      <c r="BK13" s="476"/>
      <c r="BL13" s="476"/>
      <c r="BM13" s="477"/>
      <c r="BN13" s="478">
        <v>-815814</v>
      </c>
      <c r="BO13" s="479"/>
      <c r="BP13" s="479"/>
      <c r="BQ13" s="479"/>
      <c r="BR13" s="479"/>
      <c r="BS13" s="479"/>
      <c r="BT13" s="479"/>
      <c r="BU13" s="480"/>
      <c r="BV13" s="478">
        <v>149912</v>
      </c>
      <c r="BW13" s="479"/>
      <c r="BX13" s="479"/>
      <c r="BY13" s="479"/>
      <c r="BZ13" s="479"/>
      <c r="CA13" s="479"/>
      <c r="CB13" s="479"/>
      <c r="CC13" s="480"/>
      <c r="CD13" s="489" t="s">
        <v>219</v>
      </c>
      <c r="CE13" s="440"/>
      <c r="CF13" s="440"/>
      <c r="CG13" s="440"/>
      <c r="CH13" s="440"/>
      <c r="CI13" s="440"/>
      <c r="CJ13" s="440"/>
      <c r="CK13" s="440"/>
      <c r="CL13" s="440"/>
      <c r="CM13" s="440"/>
      <c r="CN13" s="440"/>
      <c r="CO13" s="440"/>
      <c r="CP13" s="440"/>
      <c r="CQ13" s="440"/>
      <c r="CR13" s="440"/>
      <c r="CS13" s="490"/>
      <c r="CT13" s="341">
        <v>8.8000000000000007</v>
      </c>
      <c r="CU13" s="342"/>
      <c r="CV13" s="342"/>
      <c r="CW13" s="342"/>
      <c r="CX13" s="342"/>
      <c r="CY13" s="342"/>
      <c r="CZ13" s="342"/>
      <c r="DA13" s="343"/>
      <c r="DB13" s="341">
        <v>8.5</v>
      </c>
      <c r="DC13" s="342"/>
      <c r="DD13" s="342"/>
      <c r="DE13" s="342"/>
      <c r="DF13" s="342"/>
      <c r="DG13" s="342"/>
      <c r="DH13" s="342"/>
      <c r="DI13" s="343"/>
    </row>
    <row r="14" spans="1:119" ht="18.75" customHeight="1" x14ac:dyDescent="0.2">
      <c r="A14" s="2"/>
      <c r="B14" s="430"/>
      <c r="C14" s="431"/>
      <c r="D14" s="431"/>
      <c r="E14" s="431"/>
      <c r="F14" s="431"/>
      <c r="G14" s="431"/>
      <c r="H14" s="431"/>
      <c r="I14" s="431"/>
      <c r="J14" s="431"/>
      <c r="K14" s="432"/>
      <c r="L14" s="520" t="s">
        <v>220</v>
      </c>
      <c r="M14" s="539"/>
      <c r="N14" s="539"/>
      <c r="O14" s="539"/>
      <c r="P14" s="539"/>
      <c r="Q14" s="540"/>
      <c r="R14" s="533">
        <v>73129</v>
      </c>
      <c r="S14" s="534"/>
      <c r="T14" s="534"/>
      <c r="U14" s="534"/>
      <c r="V14" s="535"/>
      <c r="W14" s="400"/>
      <c r="X14" s="357"/>
      <c r="Y14" s="357"/>
      <c r="Z14" s="357"/>
      <c r="AA14" s="357"/>
      <c r="AB14" s="358"/>
      <c r="AC14" s="523">
        <v>10.9</v>
      </c>
      <c r="AD14" s="524"/>
      <c r="AE14" s="524"/>
      <c r="AF14" s="524"/>
      <c r="AG14" s="525"/>
      <c r="AH14" s="523">
        <v>11.5</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223</v>
      </c>
      <c r="CE14" s="485"/>
      <c r="CF14" s="485"/>
      <c r="CG14" s="485"/>
      <c r="CH14" s="485"/>
      <c r="CI14" s="485"/>
      <c r="CJ14" s="485"/>
      <c r="CK14" s="485"/>
      <c r="CL14" s="485"/>
      <c r="CM14" s="485"/>
      <c r="CN14" s="485"/>
      <c r="CO14" s="485"/>
      <c r="CP14" s="485"/>
      <c r="CQ14" s="485"/>
      <c r="CR14" s="485"/>
      <c r="CS14" s="486"/>
      <c r="CT14" s="527">
        <v>18.7</v>
      </c>
      <c r="CU14" s="528"/>
      <c r="CV14" s="528"/>
      <c r="CW14" s="528"/>
      <c r="CX14" s="528"/>
      <c r="CY14" s="528"/>
      <c r="CZ14" s="528"/>
      <c r="DA14" s="529"/>
      <c r="DB14" s="527">
        <v>19.100000000000001</v>
      </c>
      <c r="DC14" s="528"/>
      <c r="DD14" s="528"/>
      <c r="DE14" s="528"/>
      <c r="DF14" s="528"/>
      <c r="DG14" s="528"/>
      <c r="DH14" s="528"/>
      <c r="DI14" s="529"/>
    </row>
    <row r="15" spans="1:119" ht="18.75" customHeight="1" x14ac:dyDescent="0.2">
      <c r="A15" s="2"/>
      <c r="B15" s="430"/>
      <c r="C15" s="431"/>
      <c r="D15" s="431"/>
      <c r="E15" s="431"/>
      <c r="F15" s="431"/>
      <c r="G15" s="431"/>
      <c r="H15" s="431"/>
      <c r="I15" s="431"/>
      <c r="J15" s="431"/>
      <c r="K15" s="432"/>
      <c r="L15" s="14"/>
      <c r="M15" s="530" t="s">
        <v>213</v>
      </c>
      <c r="N15" s="531"/>
      <c r="O15" s="531"/>
      <c r="P15" s="531"/>
      <c r="Q15" s="532"/>
      <c r="R15" s="533">
        <v>72025</v>
      </c>
      <c r="S15" s="534"/>
      <c r="T15" s="534"/>
      <c r="U15" s="534"/>
      <c r="V15" s="535"/>
      <c r="W15" s="412" t="s">
        <v>5</v>
      </c>
      <c r="X15" s="354"/>
      <c r="Y15" s="354"/>
      <c r="Z15" s="354"/>
      <c r="AA15" s="354"/>
      <c r="AB15" s="355"/>
      <c r="AC15" s="471">
        <v>8123</v>
      </c>
      <c r="AD15" s="472"/>
      <c r="AE15" s="472"/>
      <c r="AF15" s="472"/>
      <c r="AG15" s="473"/>
      <c r="AH15" s="471">
        <v>9040</v>
      </c>
      <c r="AI15" s="472"/>
      <c r="AJ15" s="472"/>
      <c r="AK15" s="472"/>
      <c r="AL15" s="474"/>
      <c r="AM15" s="507"/>
      <c r="AN15" s="469"/>
      <c r="AO15" s="469"/>
      <c r="AP15" s="469"/>
      <c r="AQ15" s="469"/>
      <c r="AR15" s="469"/>
      <c r="AS15" s="469"/>
      <c r="AT15" s="470"/>
      <c r="AU15" s="508"/>
      <c r="AV15" s="509"/>
      <c r="AW15" s="509"/>
      <c r="AX15" s="509"/>
      <c r="AY15" s="481" t="s">
        <v>224</v>
      </c>
      <c r="AZ15" s="482"/>
      <c r="BA15" s="482"/>
      <c r="BB15" s="482"/>
      <c r="BC15" s="482"/>
      <c r="BD15" s="482"/>
      <c r="BE15" s="482"/>
      <c r="BF15" s="482"/>
      <c r="BG15" s="482"/>
      <c r="BH15" s="482"/>
      <c r="BI15" s="482"/>
      <c r="BJ15" s="482"/>
      <c r="BK15" s="482"/>
      <c r="BL15" s="482"/>
      <c r="BM15" s="483"/>
      <c r="BN15" s="465">
        <v>9000894</v>
      </c>
      <c r="BO15" s="466"/>
      <c r="BP15" s="466"/>
      <c r="BQ15" s="466"/>
      <c r="BR15" s="466"/>
      <c r="BS15" s="466"/>
      <c r="BT15" s="466"/>
      <c r="BU15" s="467"/>
      <c r="BV15" s="465">
        <v>8727446</v>
      </c>
      <c r="BW15" s="466"/>
      <c r="BX15" s="466"/>
      <c r="BY15" s="466"/>
      <c r="BZ15" s="466"/>
      <c r="CA15" s="466"/>
      <c r="CB15" s="466"/>
      <c r="CC15" s="467"/>
      <c r="CD15" s="536" t="s">
        <v>212</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2">
      <c r="A16" s="2"/>
      <c r="B16" s="430"/>
      <c r="C16" s="431"/>
      <c r="D16" s="431"/>
      <c r="E16" s="431"/>
      <c r="F16" s="431"/>
      <c r="G16" s="431"/>
      <c r="H16" s="431"/>
      <c r="I16" s="431"/>
      <c r="J16" s="431"/>
      <c r="K16" s="432"/>
      <c r="L16" s="520" t="s">
        <v>226</v>
      </c>
      <c r="M16" s="521"/>
      <c r="N16" s="521"/>
      <c r="O16" s="521"/>
      <c r="P16" s="521"/>
      <c r="Q16" s="522"/>
      <c r="R16" s="517" t="s">
        <v>227</v>
      </c>
      <c r="S16" s="518"/>
      <c r="T16" s="518"/>
      <c r="U16" s="518"/>
      <c r="V16" s="519"/>
      <c r="W16" s="400"/>
      <c r="X16" s="357"/>
      <c r="Y16" s="357"/>
      <c r="Z16" s="357"/>
      <c r="AA16" s="357"/>
      <c r="AB16" s="358"/>
      <c r="AC16" s="523">
        <v>23.9</v>
      </c>
      <c r="AD16" s="524"/>
      <c r="AE16" s="524"/>
      <c r="AF16" s="524"/>
      <c r="AG16" s="525"/>
      <c r="AH16" s="523">
        <v>24.6</v>
      </c>
      <c r="AI16" s="524"/>
      <c r="AJ16" s="524"/>
      <c r="AK16" s="524"/>
      <c r="AL16" s="526"/>
      <c r="AM16" s="507"/>
      <c r="AN16" s="469"/>
      <c r="AO16" s="469"/>
      <c r="AP16" s="469"/>
      <c r="AQ16" s="469"/>
      <c r="AR16" s="469"/>
      <c r="AS16" s="469"/>
      <c r="AT16" s="470"/>
      <c r="AU16" s="508"/>
      <c r="AV16" s="509"/>
      <c r="AW16" s="509"/>
      <c r="AX16" s="509"/>
      <c r="AY16" s="475" t="s">
        <v>107</v>
      </c>
      <c r="AZ16" s="476"/>
      <c r="BA16" s="476"/>
      <c r="BB16" s="476"/>
      <c r="BC16" s="476"/>
      <c r="BD16" s="476"/>
      <c r="BE16" s="476"/>
      <c r="BF16" s="476"/>
      <c r="BG16" s="476"/>
      <c r="BH16" s="476"/>
      <c r="BI16" s="476"/>
      <c r="BJ16" s="476"/>
      <c r="BK16" s="476"/>
      <c r="BL16" s="476"/>
      <c r="BM16" s="477"/>
      <c r="BN16" s="478">
        <v>17827861</v>
      </c>
      <c r="BO16" s="479"/>
      <c r="BP16" s="479"/>
      <c r="BQ16" s="479"/>
      <c r="BR16" s="479"/>
      <c r="BS16" s="479"/>
      <c r="BT16" s="479"/>
      <c r="BU16" s="480"/>
      <c r="BV16" s="478">
        <v>17679794</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2">
      <c r="A17" s="2"/>
      <c r="B17" s="433"/>
      <c r="C17" s="434"/>
      <c r="D17" s="434"/>
      <c r="E17" s="434"/>
      <c r="F17" s="434"/>
      <c r="G17" s="434"/>
      <c r="H17" s="434"/>
      <c r="I17" s="434"/>
      <c r="J17" s="434"/>
      <c r="K17" s="435"/>
      <c r="L17" s="15"/>
      <c r="M17" s="514" t="s">
        <v>101</v>
      </c>
      <c r="N17" s="515"/>
      <c r="O17" s="515"/>
      <c r="P17" s="515"/>
      <c r="Q17" s="516"/>
      <c r="R17" s="517" t="s">
        <v>228</v>
      </c>
      <c r="S17" s="518"/>
      <c r="T17" s="518"/>
      <c r="U17" s="518"/>
      <c r="V17" s="519"/>
      <c r="W17" s="412" t="s">
        <v>95</v>
      </c>
      <c r="X17" s="354"/>
      <c r="Y17" s="354"/>
      <c r="Z17" s="354"/>
      <c r="AA17" s="354"/>
      <c r="AB17" s="355"/>
      <c r="AC17" s="471">
        <v>22130</v>
      </c>
      <c r="AD17" s="472"/>
      <c r="AE17" s="472"/>
      <c r="AF17" s="472"/>
      <c r="AG17" s="473"/>
      <c r="AH17" s="471">
        <v>23454</v>
      </c>
      <c r="AI17" s="472"/>
      <c r="AJ17" s="472"/>
      <c r="AK17" s="472"/>
      <c r="AL17" s="474"/>
      <c r="AM17" s="507"/>
      <c r="AN17" s="469"/>
      <c r="AO17" s="469"/>
      <c r="AP17" s="469"/>
      <c r="AQ17" s="469"/>
      <c r="AR17" s="469"/>
      <c r="AS17" s="469"/>
      <c r="AT17" s="470"/>
      <c r="AU17" s="508"/>
      <c r="AV17" s="509"/>
      <c r="AW17" s="509"/>
      <c r="AX17" s="509"/>
      <c r="AY17" s="475" t="s">
        <v>230</v>
      </c>
      <c r="AZ17" s="476"/>
      <c r="BA17" s="476"/>
      <c r="BB17" s="476"/>
      <c r="BC17" s="476"/>
      <c r="BD17" s="476"/>
      <c r="BE17" s="476"/>
      <c r="BF17" s="476"/>
      <c r="BG17" s="476"/>
      <c r="BH17" s="476"/>
      <c r="BI17" s="476"/>
      <c r="BJ17" s="476"/>
      <c r="BK17" s="476"/>
      <c r="BL17" s="476"/>
      <c r="BM17" s="477"/>
      <c r="BN17" s="478">
        <v>11318201</v>
      </c>
      <c r="BO17" s="479"/>
      <c r="BP17" s="479"/>
      <c r="BQ17" s="479"/>
      <c r="BR17" s="479"/>
      <c r="BS17" s="479"/>
      <c r="BT17" s="479"/>
      <c r="BU17" s="480"/>
      <c r="BV17" s="478">
        <v>10958034</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2">
      <c r="A18" s="2"/>
      <c r="B18" s="494" t="s">
        <v>231</v>
      </c>
      <c r="C18" s="426"/>
      <c r="D18" s="426"/>
      <c r="E18" s="495"/>
      <c r="F18" s="495"/>
      <c r="G18" s="495"/>
      <c r="H18" s="495"/>
      <c r="I18" s="495"/>
      <c r="J18" s="495"/>
      <c r="K18" s="495"/>
      <c r="L18" s="510">
        <v>262.35000000000002</v>
      </c>
      <c r="M18" s="510"/>
      <c r="N18" s="510"/>
      <c r="O18" s="510"/>
      <c r="P18" s="510"/>
      <c r="Q18" s="510"/>
      <c r="R18" s="511"/>
      <c r="S18" s="511"/>
      <c r="T18" s="511"/>
      <c r="U18" s="511"/>
      <c r="V18" s="512"/>
      <c r="W18" s="413"/>
      <c r="X18" s="414"/>
      <c r="Y18" s="414"/>
      <c r="Z18" s="414"/>
      <c r="AA18" s="414"/>
      <c r="AB18" s="407"/>
      <c r="AC18" s="450">
        <v>65.099999999999994</v>
      </c>
      <c r="AD18" s="451"/>
      <c r="AE18" s="451"/>
      <c r="AF18" s="451"/>
      <c r="AG18" s="513"/>
      <c r="AH18" s="450">
        <v>63.9</v>
      </c>
      <c r="AI18" s="451"/>
      <c r="AJ18" s="451"/>
      <c r="AK18" s="451"/>
      <c r="AL18" s="452"/>
      <c r="AM18" s="507"/>
      <c r="AN18" s="469"/>
      <c r="AO18" s="469"/>
      <c r="AP18" s="469"/>
      <c r="AQ18" s="469"/>
      <c r="AR18" s="469"/>
      <c r="AS18" s="469"/>
      <c r="AT18" s="470"/>
      <c r="AU18" s="508"/>
      <c r="AV18" s="509"/>
      <c r="AW18" s="509"/>
      <c r="AX18" s="509"/>
      <c r="AY18" s="475" t="s">
        <v>233</v>
      </c>
      <c r="AZ18" s="476"/>
      <c r="BA18" s="476"/>
      <c r="BB18" s="476"/>
      <c r="BC18" s="476"/>
      <c r="BD18" s="476"/>
      <c r="BE18" s="476"/>
      <c r="BF18" s="476"/>
      <c r="BG18" s="476"/>
      <c r="BH18" s="476"/>
      <c r="BI18" s="476"/>
      <c r="BJ18" s="476"/>
      <c r="BK18" s="476"/>
      <c r="BL18" s="476"/>
      <c r="BM18" s="477"/>
      <c r="BN18" s="478">
        <v>18466170</v>
      </c>
      <c r="BO18" s="479"/>
      <c r="BP18" s="479"/>
      <c r="BQ18" s="479"/>
      <c r="BR18" s="479"/>
      <c r="BS18" s="479"/>
      <c r="BT18" s="479"/>
      <c r="BU18" s="480"/>
      <c r="BV18" s="478">
        <v>18049614</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2">
      <c r="A19" s="2"/>
      <c r="B19" s="494" t="s">
        <v>69</v>
      </c>
      <c r="C19" s="426"/>
      <c r="D19" s="426"/>
      <c r="E19" s="495"/>
      <c r="F19" s="495"/>
      <c r="G19" s="495"/>
      <c r="H19" s="495"/>
      <c r="I19" s="495"/>
      <c r="J19" s="495"/>
      <c r="K19" s="495"/>
      <c r="L19" s="496">
        <v>276</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234</v>
      </c>
      <c r="AZ19" s="476"/>
      <c r="BA19" s="476"/>
      <c r="BB19" s="476"/>
      <c r="BC19" s="476"/>
      <c r="BD19" s="476"/>
      <c r="BE19" s="476"/>
      <c r="BF19" s="476"/>
      <c r="BG19" s="476"/>
      <c r="BH19" s="476"/>
      <c r="BI19" s="476"/>
      <c r="BJ19" s="476"/>
      <c r="BK19" s="476"/>
      <c r="BL19" s="476"/>
      <c r="BM19" s="477"/>
      <c r="BN19" s="478">
        <v>25998537</v>
      </c>
      <c r="BO19" s="479"/>
      <c r="BP19" s="479"/>
      <c r="BQ19" s="479"/>
      <c r="BR19" s="479"/>
      <c r="BS19" s="479"/>
      <c r="BT19" s="479"/>
      <c r="BU19" s="480"/>
      <c r="BV19" s="478">
        <v>25576235</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2">
      <c r="A20" s="2"/>
      <c r="B20" s="494" t="s">
        <v>238</v>
      </c>
      <c r="C20" s="426"/>
      <c r="D20" s="426"/>
      <c r="E20" s="495"/>
      <c r="F20" s="495"/>
      <c r="G20" s="495"/>
      <c r="H20" s="495"/>
      <c r="I20" s="495"/>
      <c r="J20" s="495"/>
      <c r="K20" s="495"/>
      <c r="L20" s="496">
        <v>27572</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2">
      <c r="A21" s="2"/>
      <c r="B21" s="491" t="s">
        <v>239</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2">
      <c r="A22" s="2"/>
      <c r="B22" s="460" t="s">
        <v>240</v>
      </c>
      <c r="C22" s="374"/>
      <c r="D22" s="375"/>
      <c r="E22" s="353" t="s">
        <v>8</v>
      </c>
      <c r="F22" s="354"/>
      <c r="G22" s="354"/>
      <c r="H22" s="354"/>
      <c r="I22" s="354"/>
      <c r="J22" s="354"/>
      <c r="K22" s="355"/>
      <c r="L22" s="353" t="s">
        <v>242</v>
      </c>
      <c r="M22" s="354"/>
      <c r="N22" s="354"/>
      <c r="O22" s="354"/>
      <c r="P22" s="355"/>
      <c r="Q22" s="359" t="s">
        <v>244</v>
      </c>
      <c r="R22" s="360"/>
      <c r="S22" s="360"/>
      <c r="T22" s="360"/>
      <c r="U22" s="360"/>
      <c r="V22" s="361"/>
      <c r="W22" s="373" t="s">
        <v>245</v>
      </c>
      <c r="X22" s="374"/>
      <c r="Y22" s="375"/>
      <c r="Z22" s="353" t="s">
        <v>8</v>
      </c>
      <c r="AA22" s="354"/>
      <c r="AB22" s="354"/>
      <c r="AC22" s="354"/>
      <c r="AD22" s="354"/>
      <c r="AE22" s="354"/>
      <c r="AF22" s="354"/>
      <c r="AG22" s="355"/>
      <c r="AH22" s="365" t="s">
        <v>182</v>
      </c>
      <c r="AI22" s="354"/>
      <c r="AJ22" s="354"/>
      <c r="AK22" s="354"/>
      <c r="AL22" s="355"/>
      <c r="AM22" s="365" t="s">
        <v>246</v>
      </c>
      <c r="AN22" s="366"/>
      <c r="AO22" s="366"/>
      <c r="AP22" s="366"/>
      <c r="AQ22" s="366"/>
      <c r="AR22" s="367"/>
      <c r="AS22" s="359" t="s">
        <v>244</v>
      </c>
      <c r="AT22" s="360"/>
      <c r="AU22" s="360"/>
      <c r="AV22" s="360"/>
      <c r="AW22" s="360"/>
      <c r="AX22" s="371"/>
      <c r="AY22" s="481" t="s">
        <v>248</v>
      </c>
      <c r="AZ22" s="482"/>
      <c r="BA22" s="482"/>
      <c r="BB22" s="482"/>
      <c r="BC22" s="482"/>
      <c r="BD22" s="482"/>
      <c r="BE22" s="482"/>
      <c r="BF22" s="482"/>
      <c r="BG22" s="482"/>
      <c r="BH22" s="482"/>
      <c r="BI22" s="482"/>
      <c r="BJ22" s="482"/>
      <c r="BK22" s="482"/>
      <c r="BL22" s="482"/>
      <c r="BM22" s="483"/>
      <c r="BN22" s="465">
        <v>39530831</v>
      </c>
      <c r="BO22" s="466"/>
      <c r="BP22" s="466"/>
      <c r="BQ22" s="466"/>
      <c r="BR22" s="466"/>
      <c r="BS22" s="466"/>
      <c r="BT22" s="466"/>
      <c r="BU22" s="467"/>
      <c r="BV22" s="465">
        <v>39380540</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2">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250</v>
      </c>
      <c r="AZ23" s="476"/>
      <c r="BA23" s="476"/>
      <c r="BB23" s="476"/>
      <c r="BC23" s="476"/>
      <c r="BD23" s="476"/>
      <c r="BE23" s="476"/>
      <c r="BF23" s="476"/>
      <c r="BG23" s="476"/>
      <c r="BH23" s="476"/>
      <c r="BI23" s="476"/>
      <c r="BJ23" s="476"/>
      <c r="BK23" s="476"/>
      <c r="BL23" s="476"/>
      <c r="BM23" s="477"/>
      <c r="BN23" s="478">
        <v>24827125</v>
      </c>
      <c r="BO23" s="479"/>
      <c r="BP23" s="479"/>
      <c r="BQ23" s="479"/>
      <c r="BR23" s="479"/>
      <c r="BS23" s="479"/>
      <c r="BT23" s="479"/>
      <c r="BU23" s="480"/>
      <c r="BV23" s="478">
        <v>23121670</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2">
      <c r="A24" s="2"/>
      <c r="B24" s="461"/>
      <c r="C24" s="377"/>
      <c r="D24" s="378"/>
      <c r="E24" s="468" t="s">
        <v>252</v>
      </c>
      <c r="F24" s="469"/>
      <c r="G24" s="469"/>
      <c r="H24" s="469"/>
      <c r="I24" s="469"/>
      <c r="J24" s="469"/>
      <c r="K24" s="470"/>
      <c r="L24" s="471">
        <v>1</v>
      </c>
      <c r="M24" s="472"/>
      <c r="N24" s="472"/>
      <c r="O24" s="472"/>
      <c r="P24" s="473"/>
      <c r="Q24" s="471">
        <v>8000</v>
      </c>
      <c r="R24" s="472"/>
      <c r="S24" s="472"/>
      <c r="T24" s="472"/>
      <c r="U24" s="472"/>
      <c r="V24" s="473"/>
      <c r="W24" s="376"/>
      <c r="X24" s="377"/>
      <c r="Y24" s="378"/>
      <c r="Z24" s="468" t="s">
        <v>253</v>
      </c>
      <c r="AA24" s="469"/>
      <c r="AB24" s="469"/>
      <c r="AC24" s="469"/>
      <c r="AD24" s="469"/>
      <c r="AE24" s="469"/>
      <c r="AF24" s="469"/>
      <c r="AG24" s="470"/>
      <c r="AH24" s="471">
        <v>479</v>
      </c>
      <c r="AI24" s="472"/>
      <c r="AJ24" s="472"/>
      <c r="AK24" s="472"/>
      <c r="AL24" s="473"/>
      <c r="AM24" s="471">
        <v>1569683</v>
      </c>
      <c r="AN24" s="472"/>
      <c r="AO24" s="472"/>
      <c r="AP24" s="472"/>
      <c r="AQ24" s="472"/>
      <c r="AR24" s="473"/>
      <c r="AS24" s="471">
        <v>3277</v>
      </c>
      <c r="AT24" s="472"/>
      <c r="AU24" s="472"/>
      <c r="AV24" s="472"/>
      <c r="AW24" s="472"/>
      <c r="AX24" s="474"/>
      <c r="AY24" s="453" t="s">
        <v>255</v>
      </c>
      <c r="AZ24" s="454"/>
      <c r="BA24" s="454"/>
      <c r="BB24" s="454"/>
      <c r="BC24" s="454"/>
      <c r="BD24" s="454"/>
      <c r="BE24" s="454"/>
      <c r="BF24" s="454"/>
      <c r="BG24" s="454"/>
      <c r="BH24" s="454"/>
      <c r="BI24" s="454"/>
      <c r="BJ24" s="454"/>
      <c r="BK24" s="454"/>
      <c r="BL24" s="454"/>
      <c r="BM24" s="455"/>
      <c r="BN24" s="478">
        <v>26306372</v>
      </c>
      <c r="BO24" s="479"/>
      <c r="BP24" s="479"/>
      <c r="BQ24" s="479"/>
      <c r="BR24" s="479"/>
      <c r="BS24" s="479"/>
      <c r="BT24" s="479"/>
      <c r="BU24" s="480"/>
      <c r="BV24" s="478">
        <v>25068529</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2">
      <c r="A25" s="2"/>
      <c r="B25" s="461"/>
      <c r="C25" s="377"/>
      <c r="D25" s="378"/>
      <c r="E25" s="468" t="s">
        <v>257</v>
      </c>
      <c r="F25" s="469"/>
      <c r="G25" s="469"/>
      <c r="H25" s="469"/>
      <c r="I25" s="469"/>
      <c r="J25" s="469"/>
      <c r="K25" s="470"/>
      <c r="L25" s="471">
        <v>1</v>
      </c>
      <c r="M25" s="472"/>
      <c r="N25" s="472"/>
      <c r="O25" s="472"/>
      <c r="P25" s="473"/>
      <c r="Q25" s="471">
        <v>6800</v>
      </c>
      <c r="R25" s="472"/>
      <c r="S25" s="472"/>
      <c r="T25" s="472"/>
      <c r="U25" s="472"/>
      <c r="V25" s="473"/>
      <c r="W25" s="376"/>
      <c r="X25" s="377"/>
      <c r="Y25" s="378"/>
      <c r="Z25" s="468" t="s">
        <v>258</v>
      </c>
      <c r="AA25" s="469"/>
      <c r="AB25" s="469"/>
      <c r="AC25" s="469"/>
      <c r="AD25" s="469"/>
      <c r="AE25" s="469"/>
      <c r="AF25" s="469"/>
      <c r="AG25" s="470"/>
      <c r="AH25" s="471" t="s">
        <v>201</v>
      </c>
      <c r="AI25" s="472"/>
      <c r="AJ25" s="472"/>
      <c r="AK25" s="472"/>
      <c r="AL25" s="473"/>
      <c r="AM25" s="471" t="s">
        <v>201</v>
      </c>
      <c r="AN25" s="472"/>
      <c r="AO25" s="472"/>
      <c r="AP25" s="472"/>
      <c r="AQ25" s="472"/>
      <c r="AR25" s="473"/>
      <c r="AS25" s="471" t="s">
        <v>201</v>
      </c>
      <c r="AT25" s="472"/>
      <c r="AU25" s="472"/>
      <c r="AV25" s="472"/>
      <c r="AW25" s="472"/>
      <c r="AX25" s="474"/>
      <c r="AY25" s="481" t="s">
        <v>34</v>
      </c>
      <c r="AZ25" s="482"/>
      <c r="BA25" s="482"/>
      <c r="BB25" s="482"/>
      <c r="BC25" s="482"/>
      <c r="BD25" s="482"/>
      <c r="BE25" s="482"/>
      <c r="BF25" s="482"/>
      <c r="BG25" s="482"/>
      <c r="BH25" s="482"/>
      <c r="BI25" s="482"/>
      <c r="BJ25" s="482"/>
      <c r="BK25" s="482"/>
      <c r="BL25" s="482"/>
      <c r="BM25" s="483"/>
      <c r="BN25" s="465">
        <v>6382095</v>
      </c>
      <c r="BO25" s="466"/>
      <c r="BP25" s="466"/>
      <c r="BQ25" s="466"/>
      <c r="BR25" s="466"/>
      <c r="BS25" s="466"/>
      <c r="BT25" s="466"/>
      <c r="BU25" s="467"/>
      <c r="BV25" s="465">
        <v>7056317</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2">
      <c r="A26" s="2"/>
      <c r="B26" s="461"/>
      <c r="C26" s="377"/>
      <c r="D26" s="378"/>
      <c r="E26" s="468" t="s">
        <v>259</v>
      </c>
      <c r="F26" s="469"/>
      <c r="G26" s="469"/>
      <c r="H26" s="469"/>
      <c r="I26" s="469"/>
      <c r="J26" s="469"/>
      <c r="K26" s="470"/>
      <c r="L26" s="471">
        <v>1</v>
      </c>
      <c r="M26" s="472"/>
      <c r="N26" s="472"/>
      <c r="O26" s="472"/>
      <c r="P26" s="473"/>
      <c r="Q26" s="471">
        <v>6400</v>
      </c>
      <c r="R26" s="472"/>
      <c r="S26" s="472"/>
      <c r="T26" s="472"/>
      <c r="U26" s="472"/>
      <c r="V26" s="473"/>
      <c r="W26" s="376"/>
      <c r="X26" s="377"/>
      <c r="Y26" s="378"/>
      <c r="Z26" s="468" t="s">
        <v>260</v>
      </c>
      <c r="AA26" s="487"/>
      <c r="AB26" s="487"/>
      <c r="AC26" s="487"/>
      <c r="AD26" s="487"/>
      <c r="AE26" s="487"/>
      <c r="AF26" s="487"/>
      <c r="AG26" s="488"/>
      <c r="AH26" s="471">
        <v>22</v>
      </c>
      <c r="AI26" s="472"/>
      <c r="AJ26" s="472"/>
      <c r="AK26" s="472"/>
      <c r="AL26" s="473"/>
      <c r="AM26" s="471">
        <v>80344</v>
      </c>
      <c r="AN26" s="472"/>
      <c r="AO26" s="472"/>
      <c r="AP26" s="472"/>
      <c r="AQ26" s="472"/>
      <c r="AR26" s="473"/>
      <c r="AS26" s="471">
        <v>3652</v>
      </c>
      <c r="AT26" s="472"/>
      <c r="AU26" s="472"/>
      <c r="AV26" s="472"/>
      <c r="AW26" s="472"/>
      <c r="AX26" s="474"/>
      <c r="AY26" s="489" t="s">
        <v>261</v>
      </c>
      <c r="AZ26" s="440"/>
      <c r="BA26" s="440"/>
      <c r="BB26" s="440"/>
      <c r="BC26" s="440"/>
      <c r="BD26" s="440"/>
      <c r="BE26" s="440"/>
      <c r="BF26" s="440"/>
      <c r="BG26" s="440"/>
      <c r="BH26" s="440"/>
      <c r="BI26" s="440"/>
      <c r="BJ26" s="440"/>
      <c r="BK26" s="440"/>
      <c r="BL26" s="440"/>
      <c r="BM26" s="490"/>
      <c r="BN26" s="478" t="s">
        <v>201</v>
      </c>
      <c r="BO26" s="479"/>
      <c r="BP26" s="479"/>
      <c r="BQ26" s="479"/>
      <c r="BR26" s="479"/>
      <c r="BS26" s="479"/>
      <c r="BT26" s="479"/>
      <c r="BU26" s="480"/>
      <c r="BV26" s="478" t="s">
        <v>201</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2">
      <c r="A27" s="2"/>
      <c r="B27" s="461"/>
      <c r="C27" s="377"/>
      <c r="D27" s="378"/>
      <c r="E27" s="468" t="s">
        <v>262</v>
      </c>
      <c r="F27" s="469"/>
      <c r="G27" s="469"/>
      <c r="H27" s="469"/>
      <c r="I27" s="469"/>
      <c r="J27" s="469"/>
      <c r="K27" s="470"/>
      <c r="L27" s="471">
        <v>1</v>
      </c>
      <c r="M27" s="472"/>
      <c r="N27" s="472"/>
      <c r="O27" s="472"/>
      <c r="P27" s="473"/>
      <c r="Q27" s="471">
        <v>3900</v>
      </c>
      <c r="R27" s="472"/>
      <c r="S27" s="472"/>
      <c r="T27" s="472"/>
      <c r="U27" s="472"/>
      <c r="V27" s="473"/>
      <c r="W27" s="376"/>
      <c r="X27" s="377"/>
      <c r="Y27" s="378"/>
      <c r="Z27" s="468" t="s">
        <v>264</v>
      </c>
      <c r="AA27" s="469"/>
      <c r="AB27" s="469"/>
      <c r="AC27" s="469"/>
      <c r="AD27" s="469"/>
      <c r="AE27" s="469"/>
      <c r="AF27" s="469"/>
      <c r="AG27" s="470"/>
      <c r="AH27" s="471">
        <v>14</v>
      </c>
      <c r="AI27" s="472"/>
      <c r="AJ27" s="472"/>
      <c r="AK27" s="472"/>
      <c r="AL27" s="473"/>
      <c r="AM27" s="471">
        <v>46190</v>
      </c>
      <c r="AN27" s="472"/>
      <c r="AO27" s="472"/>
      <c r="AP27" s="472"/>
      <c r="AQ27" s="472"/>
      <c r="AR27" s="473"/>
      <c r="AS27" s="471">
        <v>3299</v>
      </c>
      <c r="AT27" s="472"/>
      <c r="AU27" s="472"/>
      <c r="AV27" s="472"/>
      <c r="AW27" s="472"/>
      <c r="AX27" s="474"/>
      <c r="AY27" s="484" t="s">
        <v>266</v>
      </c>
      <c r="AZ27" s="485"/>
      <c r="BA27" s="485"/>
      <c r="BB27" s="485"/>
      <c r="BC27" s="485"/>
      <c r="BD27" s="485"/>
      <c r="BE27" s="485"/>
      <c r="BF27" s="485"/>
      <c r="BG27" s="485"/>
      <c r="BH27" s="485"/>
      <c r="BI27" s="485"/>
      <c r="BJ27" s="485"/>
      <c r="BK27" s="485"/>
      <c r="BL27" s="485"/>
      <c r="BM27" s="486"/>
      <c r="BN27" s="456">
        <v>235803</v>
      </c>
      <c r="BO27" s="457"/>
      <c r="BP27" s="457"/>
      <c r="BQ27" s="457"/>
      <c r="BR27" s="457"/>
      <c r="BS27" s="457"/>
      <c r="BT27" s="457"/>
      <c r="BU27" s="458"/>
      <c r="BV27" s="456">
        <v>235803</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2">
      <c r="A28" s="2"/>
      <c r="B28" s="461"/>
      <c r="C28" s="377"/>
      <c r="D28" s="378"/>
      <c r="E28" s="468" t="s">
        <v>267</v>
      </c>
      <c r="F28" s="469"/>
      <c r="G28" s="469"/>
      <c r="H28" s="469"/>
      <c r="I28" s="469"/>
      <c r="J28" s="469"/>
      <c r="K28" s="470"/>
      <c r="L28" s="471">
        <v>1</v>
      </c>
      <c r="M28" s="472"/>
      <c r="N28" s="472"/>
      <c r="O28" s="472"/>
      <c r="P28" s="473"/>
      <c r="Q28" s="471">
        <v>3700</v>
      </c>
      <c r="R28" s="472"/>
      <c r="S28" s="472"/>
      <c r="T28" s="472"/>
      <c r="U28" s="472"/>
      <c r="V28" s="473"/>
      <c r="W28" s="376"/>
      <c r="X28" s="377"/>
      <c r="Y28" s="378"/>
      <c r="Z28" s="468" t="s">
        <v>35</v>
      </c>
      <c r="AA28" s="469"/>
      <c r="AB28" s="469"/>
      <c r="AC28" s="469"/>
      <c r="AD28" s="469"/>
      <c r="AE28" s="469"/>
      <c r="AF28" s="469"/>
      <c r="AG28" s="470"/>
      <c r="AH28" s="471" t="s">
        <v>201</v>
      </c>
      <c r="AI28" s="472"/>
      <c r="AJ28" s="472"/>
      <c r="AK28" s="472"/>
      <c r="AL28" s="473"/>
      <c r="AM28" s="471" t="s">
        <v>201</v>
      </c>
      <c r="AN28" s="472"/>
      <c r="AO28" s="472"/>
      <c r="AP28" s="472"/>
      <c r="AQ28" s="472"/>
      <c r="AR28" s="473"/>
      <c r="AS28" s="471" t="s">
        <v>201</v>
      </c>
      <c r="AT28" s="472"/>
      <c r="AU28" s="472"/>
      <c r="AV28" s="472"/>
      <c r="AW28" s="472"/>
      <c r="AX28" s="474"/>
      <c r="AY28" s="344" t="s">
        <v>270</v>
      </c>
      <c r="AZ28" s="345"/>
      <c r="BA28" s="345"/>
      <c r="BB28" s="346"/>
      <c r="BC28" s="481" t="s">
        <v>100</v>
      </c>
      <c r="BD28" s="482"/>
      <c r="BE28" s="482"/>
      <c r="BF28" s="482"/>
      <c r="BG28" s="482"/>
      <c r="BH28" s="482"/>
      <c r="BI28" s="482"/>
      <c r="BJ28" s="482"/>
      <c r="BK28" s="482"/>
      <c r="BL28" s="482"/>
      <c r="BM28" s="483"/>
      <c r="BN28" s="465">
        <v>6891303</v>
      </c>
      <c r="BO28" s="466"/>
      <c r="BP28" s="466"/>
      <c r="BQ28" s="466"/>
      <c r="BR28" s="466"/>
      <c r="BS28" s="466"/>
      <c r="BT28" s="466"/>
      <c r="BU28" s="467"/>
      <c r="BV28" s="465">
        <v>6774946</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2">
      <c r="A29" s="2"/>
      <c r="B29" s="461"/>
      <c r="C29" s="377"/>
      <c r="D29" s="378"/>
      <c r="E29" s="468" t="s">
        <v>271</v>
      </c>
      <c r="F29" s="469"/>
      <c r="G29" s="469"/>
      <c r="H29" s="469"/>
      <c r="I29" s="469"/>
      <c r="J29" s="469"/>
      <c r="K29" s="470"/>
      <c r="L29" s="471">
        <v>20</v>
      </c>
      <c r="M29" s="472"/>
      <c r="N29" s="472"/>
      <c r="O29" s="472"/>
      <c r="P29" s="473"/>
      <c r="Q29" s="471">
        <v>3500</v>
      </c>
      <c r="R29" s="472"/>
      <c r="S29" s="472"/>
      <c r="T29" s="472"/>
      <c r="U29" s="472"/>
      <c r="V29" s="473"/>
      <c r="W29" s="379"/>
      <c r="X29" s="380"/>
      <c r="Y29" s="381"/>
      <c r="Z29" s="468" t="s">
        <v>273</v>
      </c>
      <c r="AA29" s="469"/>
      <c r="AB29" s="469"/>
      <c r="AC29" s="469"/>
      <c r="AD29" s="469"/>
      <c r="AE29" s="469"/>
      <c r="AF29" s="469"/>
      <c r="AG29" s="470"/>
      <c r="AH29" s="471">
        <v>493</v>
      </c>
      <c r="AI29" s="472"/>
      <c r="AJ29" s="472"/>
      <c r="AK29" s="472"/>
      <c r="AL29" s="473"/>
      <c r="AM29" s="471">
        <v>1615873</v>
      </c>
      <c r="AN29" s="472"/>
      <c r="AO29" s="472"/>
      <c r="AP29" s="472"/>
      <c r="AQ29" s="472"/>
      <c r="AR29" s="473"/>
      <c r="AS29" s="471">
        <v>3278</v>
      </c>
      <c r="AT29" s="472"/>
      <c r="AU29" s="472"/>
      <c r="AV29" s="472"/>
      <c r="AW29" s="472"/>
      <c r="AX29" s="474"/>
      <c r="AY29" s="347"/>
      <c r="AZ29" s="348"/>
      <c r="BA29" s="348"/>
      <c r="BB29" s="349"/>
      <c r="BC29" s="475" t="s">
        <v>275</v>
      </c>
      <c r="BD29" s="476"/>
      <c r="BE29" s="476"/>
      <c r="BF29" s="476"/>
      <c r="BG29" s="476"/>
      <c r="BH29" s="476"/>
      <c r="BI29" s="476"/>
      <c r="BJ29" s="476"/>
      <c r="BK29" s="476"/>
      <c r="BL29" s="476"/>
      <c r="BM29" s="477"/>
      <c r="BN29" s="478">
        <v>2009591</v>
      </c>
      <c r="BO29" s="479"/>
      <c r="BP29" s="479"/>
      <c r="BQ29" s="479"/>
      <c r="BR29" s="479"/>
      <c r="BS29" s="479"/>
      <c r="BT29" s="479"/>
      <c r="BU29" s="480"/>
      <c r="BV29" s="478">
        <v>1009586</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2">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276</v>
      </c>
      <c r="X30" s="448"/>
      <c r="Y30" s="448"/>
      <c r="Z30" s="448"/>
      <c r="AA30" s="448"/>
      <c r="AB30" s="448"/>
      <c r="AC30" s="448"/>
      <c r="AD30" s="448"/>
      <c r="AE30" s="448"/>
      <c r="AF30" s="448"/>
      <c r="AG30" s="449"/>
      <c r="AH30" s="450">
        <v>100.3</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73</v>
      </c>
      <c r="BD30" s="454"/>
      <c r="BE30" s="454"/>
      <c r="BF30" s="454"/>
      <c r="BG30" s="454"/>
      <c r="BH30" s="454"/>
      <c r="BI30" s="454"/>
      <c r="BJ30" s="454"/>
      <c r="BK30" s="454"/>
      <c r="BL30" s="454"/>
      <c r="BM30" s="455"/>
      <c r="BN30" s="456">
        <v>6210408</v>
      </c>
      <c r="BO30" s="457"/>
      <c r="BP30" s="457"/>
      <c r="BQ30" s="457"/>
      <c r="BR30" s="457"/>
      <c r="BS30" s="457"/>
      <c r="BT30" s="457"/>
      <c r="BU30" s="458"/>
      <c r="BV30" s="456">
        <v>6168803</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9" t="s">
        <v>186</v>
      </c>
      <c r="D32" s="459"/>
      <c r="E32" s="459"/>
      <c r="F32" s="459"/>
      <c r="G32" s="459"/>
      <c r="H32" s="459"/>
      <c r="I32" s="459"/>
      <c r="J32" s="459"/>
      <c r="K32" s="459"/>
      <c r="L32" s="459"/>
      <c r="M32" s="459"/>
      <c r="N32" s="459"/>
      <c r="O32" s="459"/>
      <c r="P32" s="459"/>
      <c r="Q32" s="459"/>
      <c r="R32" s="459"/>
      <c r="S32" s="459"/>
      <c r="U32" s="440" t="s">
        <v>90</v>
      </c>
      <c r="V32" s="440"/>
      <c r="W32" s="440"/>
      <c r="X32" s="440"/>
      <c r="Y32" s="440"/>
      <c r="Z32" s="440"/>
      <c r="AA32" s="440"/>
      <c r="AB32" s="440"/>
      <c r="AC32" s="440"/>
      <c r="AD32" s="440"/>
      <c r="AE32" s="440"/>
      <c r="AF32" s="440"/>
      <c r="AG32" s="440"/>
      <c r="AH32" s="440"/>
      <c r="AI32" s="440"/>
      <c r="AJ32" s="440"/>
      <c r="AK32" s="440"/>
      <c r="AM32" s="440" t="s">
        <v>278</v>
      </c>
      <c r="AN32" s="440"/>
      <c r="AO32" s="440"/>
      <c r="AP32" s="440"/>
      <c r="AQ32" s="440"/>
      <c r="AR32" s="440"/>
      <c r="AS32" s="440"/>
      <c r="AT32" s="440"/>
      <c r="AU32" s="440"/>
      <c r="AV32" s="440"/>
      <c r="AW32" s="440"/>
      <c r="AX32" s="440"/>
      <c r="AY32" s="440"/>
      <c r="AZ32" s="440"/>
      <c r="BA32" s="440"/>
      <c r="BB32" s="440"/>
      <c r="BC32" s="440"/>
      <c r="BE32" s="440" t="s">
        <v>279</v>
      </c>
      <c r="BF32" s="440"/>
      <c r="BG32" s="440"/>
      <c r="BH32" s="440"/>
      <c r="BI32" s="440"/>
      <c r="BJ32" s="440"/>
      <c r="BK32" s="440"/>
      <c r="BL32" s="440"/>
      <c r="BM32" s="440"/>
      <c r="BN32" s="440"/>
      <c r="BO32" s="440"/>
      <c r="BP32" s="440"/>
      <c r="BQ32" s="440"/>
      <c r="BR32" s="440"/>
      <c r="BS32" s="440"/>
      <c r="BT32" s="440"/>
      <c r="BU32" s="440"/>
      <c r="BW32" s="440" t="s">
        <v>281</v>
      </c>
      <c r="BX32" s="440"/>
      <c r="BY32" s="440"/>
      <c r="BZ32" s="440"/>
      <c r="CA32" s="440"/>
      <c r="CB32" s="440"/>
      <c r="CC32" s="440"/>
      <c r="CD32" s="440"/>
      <c r="CE32" s="440"/>
      <c r="CF32" s="440"/>
      <c r="CG32" s="440"/>
      <c r="CH32" s="440"/>
      <c r="CI32" s="440"/>
      <c r="CJ32" s="440"/>
      <c r="CK32" s="440"/>
      <c r="CL32" s="440"/>
      <c r="CM32" s="440"/>
      <c r="CO32" s="440" t="s">
        <v>282</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2">
      <c r="A33" s="2"/>
      <c r="B33" s="5"/>
      <c r="C33" s="419" t="s">
        <v>120</v>
      </c>
      <c r="D33" s="419"/>
      <c r="E33" s="399" t="s">
        <v>283</v>
      </c>
      <c r="F33" s="399"/>
      <c r="G33" s="399"/>
      <c r="H33" s="399"/>
      <c r="I33" s="399"/>
      <c r="J33" s="399"/>
      <c r="K33" s="399"/>
      <c r="L33" s="399"/>
      <c r="M33" s="399"/>
      <c r="N33" s="399"/>
      <c r="O33" s="399"/>
      <c r="P33" s="399"/>
      <c r="Q33" s="399"/>
      <c r="R33" s="399"/>
      <c r="S33" s="399"/>
      <c r="T33" s="12"/>
      <c r="U33" s="419" t="s">
        <v>120</v>
      </c>
      <c r="V33" s="419"/>
      <c r="W33" s="399" t="s">
        <v>283</v>
      </c>
      <c r="X33" s="399"/>
      <c r="Y33" s="399"/>
      <c r="Z33" s="399"/>
      <c r="AA33" s="399"/>
      <c r="AB33" s="399"/>
      <c r="AC33" s="399"/>
      <c r="AD33" s="399"/>
      <c r="AE33" s="399"/>
      <c r="AF33" s="399"/>
      <c r="AG33" s="399"/>
      <c r="AH33" s="399"/>
      <c r="AI33" s="399"/>
      <c r="AJ33" s="399"/>
      <c r="AK33" s="399"/>
      <c r="AL33" s="12"/>
      <c r="AM33" s="419" t="s">
        <v>120</v>
      </c>
      <c r="AN33" s="419"/>
      <c r="AO33" s="399" t="s">
        <v>283</v>
      </c>
      <c r="AP33" s="399"/>
      <c r="AQ33" s="399"/>
      <c r="AR33" s="399"/>
      <c r="AS33" s="399"/>
      <c r="AT33" s="399"/>
      <c r="AU33" s="399"/>
      <c r="AV33" s="399"/>
      <c r="AW33" s="399"/>
      <c r="AX33" s="399"/>
      <c r="AY33" s="399"/>
      <c r="AZ33" s="399"/>
      <c r="BA33" s="399"/>
      <c r="BB33" s="399"/>
      <c r="BC33" s="399"/>
      <c r="BD33" s="8"/>
      <c r="BE33" s="399" t="s">
        <v>286</v>
      </c>
      <c r="BF33" s="399"/>
      <c r="BG33" s="399" t="s">
        <v>167</v>
      </c>
      <c r="BH33" s="399"/>
      <c r="BI33" s="399"/>
      <c r="BJ33" s="399"/>
      <c r="BK33" s="399"/>
      <c r="BL33" s="399"/>
      <c r="BM33" s="399"/>
      <c r="BN33" s="399"/>
      <c r="BO33" s="399"/>
      <c r="BP33" s="399"/>
      <c r="BQ33" s="399"/>
      <c r="BR33" s="399"/>
      <c r="BS33" s="399"/>
      <c r="BT33" s="399"/>
      <c r="BU33" s="399"/>
      <c r="BV33" s="8"/>
      <c r="BW33" s="419" t="s">
        <v>286</v>
      </c>
      <c r="BX33" s="419"/>
      <c r="BY33" s="399" t="s">
        <v>108</v>
      </c>
      <c r="BZ33" s="399"/>
      <c r="CA33" s="399"/>
      <c r="CB33" s="399"/>
      <c r="CC33" s="399"/>
      <c r="CD33" s="399"/>
      <c r="CE33" s="399"/>
      <c r="CF33" s="399"/>
      <c r="CG33" s="399"/>
      <c r="CH33" s="399"/>
      <c r="CI33" s="399"/>
      <c r="CJ33" s="399"/>
      <c r="CK33" s="399"/>
      <c r="CL33" s="399"/>
      <c r="CM33" s="399"/>
      <c r="CN33" s="12"/>
      <c r="CO33" s="419" t="s">
        <v>120</v>
      </c>
      <c r="CP33" s="419"/>
      <c r="CQ33" s="399" t="s">
        <v>287</v>
      </c>
      <c r="CR33" s="399"/>
      <c r="CS33" s="399"/>
      <c r="CT33" s="399"/>
      <c r="CU33" s="399"/>
      <c r="CV33" s="399"/>
      <c r="CW33" s="399"/>
      <c r="CX33" s="399"/>
      <c r="CY33" s="399"/>
      <c r="CZ33" s="399"/>
      <c r="DA33" s="399"/>
      <c r="DB33" s="399"/>
      <c r="DC33" s="399"/>
      <c r="DD33" s="399"/>
      <c r="DE33" s="399"/>
      <c r="DF33" s="12"/>
      <c r="DG33" s="439" t="s">
        <v>83</v>
      </c>
      <c r="DH33" s="439"/>
      <c r="DI33" s="19"/>
    </row>
    <row r="34" spans="1:113" ht="32.25" customHeight="1" x14ac:dyDescent="0.2">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4</v>
      </c>
      <c r="V34" s="437"/>
      <c r="W34" s="436" t="str">
        <f>IF('各会計、関係団体の財政状況及び健全化判断比率'!B28="","",'各会計、関係団体の財政状況及び健全化判断比率'!B28)</f>
        <v>香取市国民健康保険事業特別会計</v>
      </c>
      <c r="X34" s="436"/>
      <c r="Y34" s="436"/>
      <c r="Z34" s="436"/>
      <c r="AA34" s="436"/>
      <c r="AB34" s="436"/>
      <c r="AC34" s="436"/>
      <c r="AD34" s="436"/>
      <c r="AE34" s="436"/>
      <c r="AF34" s="436"/>
      <c r="AG34" s="436"/>
      <c r="AH34" s="436"/>
      <c r="AI34" s="436"/>
      <c r="AJ34" s="436"/>
      <c r="AK34" s="436"/>
      <c r="AL34" s="2"/>
      <c r="AM34" s="437">
        <f>IF(AO34="","",MAX(C34:D43,U34:V43)+1)</f>
        <v>7</v>
      </c>
      <c r="AN34" s="437"/>
      <c r="AO34" s="436" t="str">
        <f>IF('各会計、関係団体の財政状況及び健全化判断比率'!B31="","",'各会計、関係団体の財政状況及び健全化判断比率'!B31)</f>
        <v>香取市水道事業会計</v>
      </c>
      <c r="AP34" s="436"/>
      <c r="AQ34" s="436"/>
      <c r="AR34" s="436"/>
      <c r="AS34" s="436"/>
      <c r="AT34" s="436"/>
      <c r="AU34" s="436"/>
      <c r="AV34" s="436"/>
      <c r="AW34" s="436"/>
      <c r="AX34" s="436"/>
      <c r="AY34" s="436"/>
      <c r="AZ34" s="436"/>
      <c r="BA34" s="436"/>
      <c r="BB34" s="436"/>
      <c r="BC34" s="436"/>
      <c r="BD34" s="2"/>
      <c r="BE34" s="437">
        <f>IF(BG34="","",MAX(C34:D43,U34:V43,AM34:AN43)+1)</f>
        <v>11</v>
      </c>
      <c r="BF34" s="437"/>
      <c r="BG34" s="436" t="str">
        <f>IF('各会計、関係団体の財政状況及び健全化判断比率'!B35="","",'各会計、関係団体の財政状況及び健全化判断比率'!B35)</f>
        <v>香取市観光事業特別会計</v>
      </c>
      <c r="BH34" s="436"/>
      <c r="BI34" s="436"/>
      <c r="BJ34" s="436"/>
      <c r="BK34" s="436"/>
      <c r="BL34" s="436"/>
      <c r="BM34" s="436"/>
      <c r="BN34" s="436"/>
      <c r="BO34" s="436"/>
      <c r="BP34" s="436"/>
      <c r="BQ34" s="436"/>
      <c r="BR34" s="436"/>
      <c r="BS34" s="436"/>
      <c r="BT34" s="436"/>
      <c r="BU34" s="436"/>
      <c r="BV34" s="2"/>
      <c r="BW34" s="437">
        <f>IF(BY34="","",MAX(C34:D43,U34:V43,AM34:AN43,BE34:BF43)+1)</f>
        <v>13</v>
      </c>
      <c r="BX34" s="437"/>
      <c r="BY34" s="436" t="str">
        <f>IF('各会計、関係団体の財政状況及び健全化判断比率'!B68="","",'各会計、関係団体の財政状況及び健全化判断比率'!B68)</f>
        <v>千葉県市町村総合事務組合（一般会計）</v>
      </c>
      <c r="BZ34" s="436"/>
      <c r="CA34" s="436"/>
      <c r="CB34" s="436"/>
      <c r="CC34" s="436"/>
      <c r="CD34" s="436"/>
      <c r="CE34" s="436"/>
      <c r="CF34" s="436"/>
      <c r="CG34" s="436"/>
      <c r="CH34" s="436"/>
      <c r="CI34" s="436"/>
      <c r="CJ34" s="436"/>
      <c r="CK34" s="436"/>
      <c r="CL34" s="436"/>
      <c r="CM34" s="436"/>
      <c r="CN34" s="2"/>
      <c r="CO34" s="437">
        <f>IF(CQ34="","",MAX(C34:D43,U34:V43,AM34:AN43,BE34:BF43,BW34:BX43)+1)</f>
        <v>20</v>
      </c>
      <c r="CP34" s="437"/>
      <c r="CQ34" s="436" t="str">
        <f>IF('各会計、関係団体の財政状況及び健全化判断比率'!BS7="","",'各会計、関係団体の財政状況及び健全化判断比率'!BS7)</f>
        <v>紅小町の郷</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2">
      <c r="A35" s="2"/>
      <c r="B35" s="5"/>
      <c r="C35" s="437">
        <f t="shared" ref="C35:C43" si="0">IF(E35="","",C34+1)</f>
        <v>2</v>
      </c>
      <c r="D35" s="437"/>
      <c r="E35" s="436" t="str">
        <f>IF('各会計、関係団体の財政状況及び健全化判断比率'!B8="","",'各会計、関係団体の財政状況及び健全化判断比率'!B8)</f>
        <v>香取市土地取得事業特別会計</v>
      </c>
      <c r="F35" s="436"/>
      <c r="G35" s="436"/>
      <c r="H35" s="436"/>
      <c r="I35" s="436"/>
      <c r="J35" s="436"/>
      <c r="K35" s="436"/>
      <c r="L35" s="436"/>
      <c r="M35" s="436"/>
      <c r="N35" s="436"/>
      <c r="O35" s="436"/>
      <c r="P35" s="436"/>
      <c r="Q35" s="436"/>
      <c r="R35" s="436"/>
      <c r="S35" s="436"/>
      <c r="T35" s="2"/>
      <c r="U35" s="437">
        <f t="shared" ref="U35:U43" si="1">IF(W35="","",U34+1)</f>
        <v>5</v>
      </c>
      <c r="V35" s="437"/>
      <c r="W35" s="436" t="str">
        <f>IF('各会計、関係団体の財政状況及び健全化判断比率'!B29="","",'各会計、関係団体の財政状況及び健全化判断比率'!B29)</f>
        <v>香取市介護保険事業特別会計</v>
      </c>
      <c r="X35" s="436"/>
      <c r="Y35" s="436"/>
      <c r="Z35" s="436"/>
      <c r="AA35" s="436"/>
      <c r="AB35" s="436"/>
      <c r="AC35" s="436"/>
      <c r="AD35" s="436"/>
      <c r="AE35" s="436"/>
      <c r="AF35" s="436"/>
      <c r="AG35" s="436"/>
      <c r="AH35" s="436"/>
      <c r="AI35" s="436"/>
      <c r="AJ35" s="436"/>
      <c r="AK35" s="436"/>
      <c r="AL35" s="2"/>
      <c r="AM35" s="437">
        <f t="shared" ref="AM35:AM43" si="2">IF(AO35="","",AM34+1)</f>
        <v>8</v>
      </c>
      <c r="AN35" s="437"/>
      <c r="AO35" s="436" t="str">
        <f>IF('各会計、関係団体の財政状況及び健全化判断比率'!B32="","",'各会計、関係団体の財政状況及び健全化判断比率'!B32)</f>
        <v>香取市簡易水道事業会計</v>
      </c>
      <c r="AP35" s="436"/>
      <c r="AQ35" s="436"/>
      <c r="AR35" s="436"/>
      <c r="AS35" s="436"/>
      <c r="AT35" s="436"/>
      <c r="AU35" s="436"/>
      <c r="AV35" s="436"/>
      <c r="AW35" s="436"/>
      <c r="AX35" s="436"/>
      <c r="AY35" s="436"/>
      <c r="AZ35" s="436"/>
      <c r="BA35" s="436"/>
      <c r="BB35" s="436"/>
      <c r="BC35" s="436"/>
      <c r="BD35" s="2"/>
      <c r="BE35" s="437">
        <f t="shared" ref="BE35:BE43" si="3">IF(BG35="","",BE34+1)</f>
        <v>12</v>
      </c>
      <c r="BF35" s="437"/>
      <c r="BG35" s="436" t="str">
        <f>IF('各会計、関係団体の財政状況及び健全化判断比率'!B36="","",'各会計、関係団体の財政状況及び健全化判断比率'!B36)</f>
        <v>香取市太陽光発電事業特別会計</v>
      </c>
      <c r="BH35" s="436"/>
      <c r="BI35" s="436"/>
      <c r="BJ35" s="436"/>
      <c r="BK35" s="436"/>
      <c r="BL35" s="436"/>
      <c r="BM35" s="436"/>
      <c r="BN35" s="436"/>
      <c r="BO35" s="436"/>
      <c r="BP35" s="436"/>
      <c r="BQ35" s="436"/>
      <c r="BR35" s="436"/>
      <c r="BS35" s="436"/>
      <c r="BT35" s="436"/>
      <c r="BU35" s="436"/>
      <c r="BV35" s="2"/>
      <c r="BW35" s="437">
        <f t="shared" ref="BW35:BW43" si="4">IF(BY35="","",BW34+1)</f>
        <v>14</v>
      </c>
      <c r="BX35" s="437"/>
      <c r="BY35" s="436" t="str">
        <f>IF('各会計、関係団体の財政状況及び健全化判断比率'!B69="","",'各会計、関係団体の財政状況及び健全化判断比率'!B69)</f>
        <v>千葉県市町村総合事務組合（千葉県自治会館管理運営特別会計）</v>
      </c>
      <c r="BZ35" s="436"/>
      <c r="CA35" s="436"/>
      <c r="CB35" s="436"/>
      <c r="CC35" s="436"/>
      <c r="CD35" s="436"/>
      <c r="CE35" s="436"/>
      <c r="CF35" s="436"/>
      <c r="CG35" s="436"/>
      <c r="CH35" s="436"/>
      <c r="CI35" s="436"/>
      <c r="CJ35" s="436"/>
      <c r="CK35" s="436"/>
      <c r="CL35" s="436"/>
      <c r="CM35" s="436"/>
      <c r="CN35" s="2"/>
      <c r="CO35" s="437">
        <f t="shared" ref="CO35:CO43" si="5">IF(CQ35="","",CO34+1)</f>
        <v>21</v>
      </c>
      <c r="CP35" s="437"/>
      <c r="CQ35" s="436" t="str">
        <f>IF('各会計、関係団体の財政状況及び健全化判断比率'!BS8="","",'各会計、関係団体の財政状況及び健全化判断比率'!BS8)</f>
        <v>成田香取エネルギー</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2">
      <c r="A36" s="2"/>
      <c r="B36" s="5"/>
      <c r="C36" s="437">
        <f t="shared" si="0"/>
        <v>3</v>
      </c>
      <c r="D36" s="437"/>
      <c r="E36" s="436" t="str">
        <f>IF('各会計、関係団体の財政状況及び健全化判断比率'!B9="","",'各会計、関係団体の財政状況及び健全化判断比率'!B9)</f>
        <v>香取市病院事業債管理特別会計</v>
      </c>
      <c r="F36" s="436"/>
      <c r="G36" s="436"/>
      <c r="H36" s="436"/>
      <c r="I36" s="436"/>
      <c r="J36" s="436"/>
      <c r="K36" s="436"/>
      <c r="L36" s="436"/>
      <c r="M36" s="436"/>
      <c r="N36" s="436"/>
      <c r="O36" s="436"/>
      <c r="P36" s="436"/>
      <c r="Q36" s="436"/>
      <c r="R36" s="436"/>
      <c r="S36" s="436"/>
      <c r="T36" s="2"/>
      <c r="U36" s="437">
        <f t="shared" si="1"/>
        <v>6</v>
      </c>
      <c r="V36" s="437"/>
      <c r="W36" s="436" t="str">
        <f>IF('各会計、関係団体の財政状況及び健全化判断比率'!B30="","",'各会計、関係団体の財政状況及び健全化判断比率'!B30)</f>
        <v>香取市後期高齢者医療事業特別会計</v>
      </c>
      <c r="X36" s="436"/>
      <c r="Y36" s="436"/>
      <c r="Z36" s="436"/>
      <c r="AA36" s="436"/>
      <c r="AB36" s="436"/>
      <c r="AC36" s="436"/>
      <c r="AD36" s="436"/>
      <c r="AE36" s="436"/>
      <c r="AF36" s="436"/>
      <c r="AG36" s="436"/>
      <c r="AH36" s="436"/>
      <c r="AI36" s="436"/>
      <c r="AJ36" s="436"/>
      <c r="AK36" s="436"/>
      <c r="AL36" s="2"/>
      <c r="AM36" s="437">
        <f t="shared" si="2"/>
        <v>9</v>
      </c>
      <c r="AN36" s="437"/>
      <c r="AO36" s="436" t="str">
        <f>IF('各会計、関係団体の財政状況及び健全化判断比率'!B33="","",'各会計、関係団体の財政状況及び健全化判断比率'!B33)</f>
        <v>香取市公共下水道事業会計</v>
      </c>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15</v>
      </c>
      <c r="BX36" s="437"/>
      <c r="BY36" s="436" t="str">
        <f>IF('各会計、関係団体の財政状況及び健全化判断比率'!B70="","",'各会計、関係団体の財政状況及び健全化判断比率'!B70)</f>
        <v>千葉県市町村総合事務組合（千葉県自治研修センター特別会計）</v>
      </c>
      <c r="BZ36" s="436"/>
      <c r="CA36" s="436"/>
      <c r="CB36" s="436"/>
      <c r="CC36" s="436"/>
      <c r="CD36" s="436"/>
      <c r="CE36" s="436"/>
      <c r="CF36" s="436"/>
      <c r="CG36" s="436"/>
      <c r="CH36" s="436"/>
      <c r="CI36" s="436"/>
      <c r="CJ36" s="436"/>
      <c r="CK36" s="436"/>
      <c r="CL36" s="436"/>
      <c r="CM36" s="436"/>
      <c r="CN36" s="2"/>
      <c r="CO36" s="437">
        <f t="shared" si="5"/>
        <v>22</v>
      </c>
      <c r="CP36" s="437"/>
      <c r="CQ36" s="436" t="str">
        <f>IF('各会計、関係団体の財政状況及び健全化判断比率'!BS9="","",'各会計、関係団体の財政状況及び健全化判断比率'!BS9)</f>
        <v>香取おみがわ医療センター</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v>
      </c>
      <c r="DH36" s="438"/>
      <c r="DI36" s="19"/>
    </row>
    <row r="37" spans="1:113" ht="32.25" customHeight="1" x14ac:dyDescent="0.2">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t="str">
        <f t="shared" si="1"/>
        <v/>
      </c>
      <c r="V37" s="437"/>
      <c r="W37" s="436"/>
      <c r="X37" s="436"/>
      <c r="Y37" s="436"/>
      <c r="Z37" s="436"/>
      <c r="AA37" s="436"/>
      <c r="AB37" s="436"/>
      <c r="AC37" s="436"/>
      <c r="AD37" s="436"/>
      <c r="AE37" s="436"/>
      <c r="AF37" s="436"/>
      <c r="AG37" s="436"/>
      <c r="AH37" s="436"/>
      <c r="AI37" s="436"/>
      <c r="AJ37" s="436"/>
      <c r="AK37" s="436"/>
      <c r="AL37" s="2"/>
      <c r="AM37" s="437">
        <f t="shared" si="2"/>
        <v>10</v>
      </c>
      <c r="AN37" s="437"/>
      <c r="AO37" s="436" t="str">
        <f>IF('各会計、関係団体の財政状況及び健全化判断比率'!B34="","",'各会計、関係団体の財政状況及び健全化判断比率'!B34)</f>
        <v>香取市農業集落排水事業会計</v>
      </c>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16</v>
      </c>
      <c r="BX37" s="437"/>
      <c r="BY37" s="436" t="str">
        <f>IF('各会計、関係団体の財政状況及び健全化判断比率'!B71="","",'各会計、関係団体の財政状況及び健全化判断比率'!B71)</f>
        <v>千葉県市町村総合事務組合（千葉県市町村交通災害共済特別会計）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2">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17</v>
      </c>
      <c r="BX38" s="437"/>
      <c r="BY38" s="436" t="str">
        <f>IF('各会計、関係団体の財政状況及び健全化判断比率'!B72="","",'各会計、関係団体の財政状況及び健全化判断比率'!B72)</f>
        <v>千葉県後期高齢者医療広域連合（一般会計）</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2">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18</v>
      </c>
      <c r="BX39" s="437"/>
      <c r="BY39" s="436" t="str">
        <f>IF('各会計、関係団体の財政状況及び健全化判断比率'!B73="","",'各会計、関係団体の財政状況及び健全化判断比率'!B73)</f>
        <v>千葉県後期高齢者医療広域連合（後期高齢者医療特別会計）</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2">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19</v>
      </c>
      <c r="BX40" s="437"/>
      <c r="BY40" s="436" t="str">
        <f>IF('各会計、関係団体の財政状況及び健全化判断比率'!B74="","",'各会計、関係団体の財政状況及び健全化判断比率'!B74)</f>
        <v>香取広域市町村圏事務組合（一般会計）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2">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t="str">
        <f t="shared" si="4"/>
        <v/>
      </c>
      <c r="BX41" s="437"/>
      <c r="BY41" s="436" t="str">
        <f>IF('各会計、関係団体の財政状況及び健全化判断比率'!B75="","",'各会計、関係団体の財政状況及び健全化判断比率'!B75)</f>
        <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2">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t="str">
        <f t="shared" si="4"/>
        <v/>
      </c>
      <c r="BX42" s="437"/>
      <c r="BY42" s="436" t="str">
        <f>IF('各会計、関係団体の財政状況及び健全化判断比率'!B76="","",'各会計、関係団体の財政状況及び健全化判断比率'!B76)</f>
        <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2">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t="str">
        <f t="shared" si="4"/>
        <v/>
      </c>
      <c r="BX43" s="437"/>
      <c r="BY43" s="436" t="str">
        <f>IF('各会計、関係団体の財政状況及び健全化判断比率'!B77="","",'各会計、関係団体の財政状況及び健全化判断比率'!B77)</f>
        <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382" t="s">
        <v>292</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x14ac:dyDescent="0.2">
      <c r="E47" s="382" t="s">
        <v>294</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x14ac:dyDescent="0.2">
      <c r="E48" s="382" t="s">
        <v>296</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x14ac:dyDescent="0.2">
      <c r="E49" s="382" t="s">
        <v>297</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2">
      <c r="E50" s="382" t="s">
        <v>198</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x14ac:dyDescent="0.2">
      <c r="E51" s="382" t="s">
        <v>300</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x14ac:dyDescent="0.2">
      <c r="E52" s="382" t="s">
        <v>302</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x14ac:dyDescent="0.2">
      <c r="E53" s="382" t="s">
        <v>192</v>
      </c>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row>
    <row r="54" spans="5:113" x14ac:dyDescent="0.2"/>
    <row r="55" spans="5:113" x14ac:dyDescent="0.2"/>
    <row r="56" spans="5:113" x14ac:dyDescent="0.2"/>
  </sheetData>
  <sheetProtection algorithmName="SHA-512" hashValue="22wjpqjeDrSD64GFJmo+gSqQYBdQuoaIrqg7bs9NnifaWBcowNM+vCb5qmijO/RM9KVTwiz5GElI/nKMvzeFuA==" saltValue="9Diy+spSbN7/2GPEogSrI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129</v>
      </c>
      <c r="DI1" s="671"/>
      <c r="DJ1" s="671"/>
      <c r="DK1" s="671"/>
      <c r="DL1" s="671"/>
      <c r="DM1" s="671"/>
      <c r="DN1" s="672"/>
      <c r="DO1" s="1"/>
      <c r="DP1" s="670" t="s">
        <v>284</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08" t="s">
        <v>113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305</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306</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2">
      <c r="B4" s="508" t="s">
        <v>8</v>
      </c>
      <c r="C4" s="509"/>
      <c r="D4" s="509"/>
      <c r="E4" s="509"/>
      <c r="F4" s="509"/>
      <c r="G4" s="509"/>
      <c r="H4" s="509"/>
      <c r="I4" s="509"/>
      <c r="J4" s="509"/>
      <c r="K4" s="509"/>
      <c r="L4" s="509"/>
      <c r="M4" s="509"/>
      <c r="N4" s="509"/>
      <c r="O4" s="509"/>
      <c r="P4" s="509"/>
      <c r="Q4" s="551"/>
      <c r="R4" s="508" t="s">
        <v>309</v>
      </c>
      <c r="S4" s="509"/>
      <c r="T4" s="509"/>
      <c r="U4" s="509"/>
      <c r="V4" s="509"/>
      <c r="W4" s="509"/>
      <c r="X4" s="509"/>
      <c r="Y4" s="551"/>
      <c r="Z4" s="508" t="s">
        <v>312</v>
      </c>
      <c r="AA4" s="509"/>
      <c r="AB4" s="509"/>
      <c r="AC4" s="551"/>
      <c r="AD4" s="508" t="s">
        <v>256</v>
      </c>
      <c r="AE4" s="509"/>
      <c r="AF4" s="509"/>
      <c r="AG4" s="509"/>
      <c r="AH4" s="509"/>
      <c r="AI4" s="509"/>
      <c r="AJ4" s="509"/>
      <c r="AK4" s="551"/>
      <c r="AL4" s="508" t="s">
        <v>312</v>
      </c>
      <c r="AM4" s="509"/>
      <c r="AN4" s="509"/>
      <c r="AO4" s="551"/>
      <c r="AP4" s="673" t="s">
        <v>315</v>
      </c>
      <c r="AQ4" s="673"/>
      <c r="AR4" s="673"/>
      <c r="AS4" s="673"/>
      <c r="AT4" s="673"/>
      <c r="AU4" s="673"/>
      <c r="AV4" s="673"/>
      <c r="AW4" s="673"/>
      <c r="AX4" s="673"/>
      <c r="AY4" s="673"/>
      <c r="AZ4" s="673"/>
      <c r="BA4" s="673"/>
      <c r="BB4" s="673"/>
      <c r="BC4" s="673"/>
      <c r="BD4" s="673"/>
      <c r="BE4" s="673"/>
      <c r="BF4" s="673"/>
      <c r="BG4" s="673" t="s">
        <v>293</v>
      </c>
      <c r="BH4" s="673"/>
      <c r="BI4" s="673"/>
      <c r="BJ4" s="673"/>
      <c r="BK4" s="673"/>
      <c r="BL4" s="673"/>
      <c r="BM4" s="673"/>
      <c r="BN4" s="673"/>
      <c r="BO4" s="673" t="s">
        <v>312</v>
      </c>
      <c r="BP4" s="673"/>
      <c r="BQ4" s="673"/>
      <c r="BR4" s="673"/>
      <c r="BS4" s="673" t="s">
        <v>316</v>
      </c>
      <c r="BT4" s="673"/>
      <c r="BU4" s="673"/>
      <c r="BV4" s="673"/>
      <c r="BW4" s="673"/>
      <c r="BX4" s="673"/>
      <c r="BY4" s="673"/>
      <c r="BZ4" s="673"/>
      <c r="CA4" s="673"/>
      <c r="CB4" s="673"/>
      <c r="CD4" s="508" t="s">
        <v>317</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2">
      <c r="B5" s="637" t="s">
        <v>311</v>
      </c>
      <c r="C5" s="638"/>
      <c r="D5" s="638"/>
      <c r="E5" s="638"/>
      <c r="F5" s="638"/>
      <c r="G5" s="638"/>
      <c r="H5" s="638"/>
      <c r="I5" s="638"/>
      <c r="J5" s="638"/>
      <c r="K5" s="638"/>
      <c r="L5" s="638"/>
      <c r="M5" s="638"/>
      <c r="N5" s="638"/>
      <c r="O5" s="638"/>
      <c r="P5" s="638"/>
      <c r="Q5" s="639"/>
      <c r="R5" s="634">
        <v>9092762</v>
      </c>
      <c r="S5" s="635"/>
      <c r="T5" s="635"/>
      <c r="U5" s="635"/>
      <c r="V5" s="635"/>
      <c r="W5" s="635"/>
      <c r="X5" s="635"/>
      <c r="Y5" s="657"/>
      <c r="Z5" s="668">
        <v>22.7</v>
      </c>
      <c r="AA5" s="668"/>
      <c r="AB5" s="668"/>
      <c r="AC5" s="668"/>
      <c r="AD5" s="669">
        <v>8881912</v>
      </c>
      <c r="AE5" s="669"/>
      <c r="AF5" s="669"/>
      <c r="AG5" s="669"/>
      <c r="AH5" s="669"/>
      <c r="AI5" s="669"/>
      <c r="AJ5" s="669"/>
      <c r="AK5" s="669"/>
      <c r="AL5" s="658">
        <v>43.4</v>
      </c>
      <c r="AM5" s="641"/>
      <c r="AN5" s="641"/>
      <c r="AO5" s="661"/>
      <c r="AP5" s="637" t="s">
        <v>318</v>
      </c>
      <c r="AQ5" s="638"/>
      <c r="AR5" s="638"/>
      <c r="AS5" s="638"/>
      <c r="AT5" s="638"/>
      <c r="AU5" s="638"/>
      <c r="AV5" s="638"/>
      <c r="AW5" s="638"/>
      <c r="AX5" s="638"/>
      <c r="AY5" s="638"/>
      <c r="AZ5" s="638"/>
      <c r="BA5" s="638"/>
      <c r="BB5" s="638"/>
      <c r="BC5" s="638"/>
      <c r="BD5" s="638"/>
      <c r="BE5" s="638"/>
      <c r="BF5" s="639"/>
      <c r="BG5" s="595">
        <v>8881912</v>
      </c>
      <c r="BH5" s="479"/>
      <c r="BI5" s="479"/>
      <c r="BJ5" s="479"/>
      <c r="BK5" s="479"/>
      <c r="BL5" s="479"/>
      <c r="BM5" s="479"/>
      <c r="BN5" s="608"/>
      <c r="BO5" s="628">
        <v>97.7</v>
      </c>
      <c r="BP5" s="628"/>
      <c r="BQ5" s="628"/>
      <c r="BR5" s="628"/>
      <c r="BS5" s="629" t="s">
        <v>201</v>
      </c>
      <c r="BT5" s="629"/>
      <c r="BU5" s="629"/>
      <c r="BV5" s="629"/>
      <c r="BW5" s="629"/>
      <c r="BX5" s="629"/>
      <c r="BY5" s="629"/>
      <c r="BZ5" s="629"/>
      <c r="CA5" s="629"/>
      <c r="CB5" s="651"/>
      <c r="CD5" s="508" t="s">
        <v>315</v>
      </c>
      <c r="CE5" s="509"/>
      <c r="CF5" s="509"/>
      <c r="CG5" s="509"/>
      <c r="CH5" s="509"/>
      <c r="CI5" s="509"/>
      <c r="CJ5" s="509"/>
      <c r="CK5" s="509"/>
      <c r="CL5" s="509"/>
      <c r="CM5" s="509"/>
      <c r="CN5" s="509"/>
      <c r="CO5" s="509"/>
      <c r="CP5" s="509"/>
      <c r="CQ5" s="551"/>
      <c r="CR5" s="508" t="s">
        <v>321</v>
      </c>
      <c r="CS5" s="509"/>
      <c r="CT5" s="509"/>
      <c r="CU5" s="509"/>
      <c r="CV5" s="509"/>
      <c r="CW5" s="509"/>
      <c r="CX5" s="509"/>
      <c r="CY5" s="551"/>
      <c r="CZ5" s="508" t="s">
        <v>312</v>
      </c>
      <c r="DA5" s="509"/>
      <c r="DB5" s="509"/>
      <c r="DC5" s="551"/>
      <c r="DD5" s="508" t="s">
        <v>322</v>
      </c>
      <c r="DE5" s="509"/>
      <c r="DF5" s="509"/>
      <c r="DG5" s="509"/>
      <c r="DH5" s="509"/>
      <c r="DI5" s="509"/>
      <c r="DJ5" s="509"/>
      <c r="DK5" s="509"/>
      <c r="DL5" s="509"/>
      <c r="DM5" s="509"/>
      <c r="DN5" s="509"/>
      <c r="DO5" s="509"/>
      <c r="DP5" s="551"/>
      <c r="DQ5" s="508" t="s">
        <v>324</v>
      </c>
      <c r="DR5" s="509"/>
      <c r="DS5" s="509"/>
      <c r="DT5" s="509"/>
      <c r="DU5" s="509"/>
      <c r="DV5" s="509"/>
      <c r="DW5" s="509"/>
      <c r="DX5" s="509"/>
      <c r="DY5" s="509"/>
      <c r="DZ5" s="509"/>
      <c r="EA5" s="509"/>
      <c r="EB5" s="509"/>
      <c r="EC5" s="551"/>
    </row>
    <row r="6" spans="2:143" ht="11.25" customHeight="1" x14ac:dyDescent="0.2">
      <c r="B6" s="593" t="s">
        <v>325</v>
      </c>
      <c r="C6" s="382"/>
      <c r="D6" s="382"/>
      <c r="E6" s="382"/>
      <c r="F6" s="382"/>
      <c r="G6" s="382"/>
      <c r="H6" s="382"/>
      <c r="I6" s="382"/>
      <c r="J6" s="382"/>
      <c r="K6" s="382"/>
      <c r="L6" s="382"/>
      <c r="M6" s="382"/>
      <c r="N6" s="382"/>
      <c r="O6" s="382"/>
      <c r="P6" s="382"/>
      <c r="Q6" s="594"/>
      <c r="R6" s="595">
        <v>419705</v>
      </c>
      <c r="S6" s="479"/>
      <c r="T6" s="479"/>
      <c r="U6" s="479"/>
      <c r="V6" s="479"/>
      <c r="W6" s="479"/>
      <c r="X6" s="479"/>
      <c r="Y6" s="608"/>
      <c r="Z6" s="628">
        <v>1</v>
      </c>
      <c r="AA6" s="628"/>
      <c r="AB6" s="628"/>
      <c r="AC6" s="628"/>
      <c r="AD6" s="629">
        <v>419705</v>
      </c>
      <c r="AE6" s="629"/>
      <c r="AF6" s="629"/>
      <c r="AG6" s="629"/>
      <c r="AH6" s="629"/>
      <c r="AI6" s="629"/>
      <c r="AJ6" s="629"/>
      <c r="AK6" s="629"/>
      <c r="AL6" s="598">
        <v>2.1</v>
      </c>
      <c r="AM6" s="342"/>
      <c r="AN6" s="342"/>
      <c r="AO6" s="630"/>
      <c r="AP6" s="593" t="s">
        <v>104</v>
      </c>
      <c r="AQ6" s="382"/>
      <c r="AR6" s="382"/>
      <c r="AS6" s="382"/>
      <c r="AT6" s="382"/>
      <c r="AU6" s="382"/>
      <c r="AV6" s="382"/>
      <c r="AW6" s="382"/>
      <c r="AX6" s="382"/>
      <c r="AY6" s="382"/>
      <c r="AZ6" s="382"/>
      <c r="BA6" s="382"/>
      <c r="BB6" s="382"/>
      <c r="BC6" s="382"/>
      <c r="BD6" s="382"/>
      <c r="BE6" s="382"/>
      <c r="BF6" s="594"/>
      <c r="BG6" s="595">
        <v>8881912</v>
      </c>
      <c r="BH6" s="479"/>
      <c r="BI6" s="479"/>
      <c r="BJ6" s="479"/>
      <c r="BK6" s="479"/>
      <c r="BL6" s="479"/>
      <c r="BM6" s="479"/>
      <c r="BN6" s="608"/>
      <c r="BO6" s="628">
        <v>97.7</v>
      </c>
      <c r="BP6" s="628"/>
      <c r="BQ6" s="628"/>
      <c r="BR6" s="628"/>
      <c r="BS6" s="629" t="s">
        <v>201</v>
      </c>
      <c r="BT6" s="629"/>
      <c r="BU6" s="629"/>
      <c r="BV6" s="629"/>
      <c r="BW6" s="629"/>
      <c r="BX6" s="629"/>
      <c r="BY6" s="629"/>
      <c r="BZ6" s="629"/>
      <c r="CA6" s="629"/>
      <c r="CB6" s="651"/>
      <c r="CD6" s="637" t="s">
        <v>326</v>
      </c>
      <c r="CE6" s="638"/>
      <c r="CF6" s="638"/>
      <c r="CG6" s="638"/>
      <c r="CH6" s="638"/>
      <c r="CI6" s="638"/>
      <c r="CJ6" s="638"/>
      <c r="CK6" s="638"/>
      <c r="CL6" s="638"/>
      <c r="CM6" s="638"/>
      <c r="CN6" s="638"/>
      <c r="CO6" s="638"/>
      <c r="CP6" s="638"/>
      <c r="CQ6" s="639"/>
      <c r="CR6" s="595">
        <v>220905</v>
      </c>
      <c r="CS6" s="479"/>
      <c r="CT6" s="479"/>
      <c r="CU6" s="479"/>
      <c r="CV6" s="479"/>
      <c r="CW6" s="479"/>
      <c r="CX6" s="479"/>
      <c r="CY6" s="608"/>
      <c r="CZ6" s="658">
        <v>0.6</v>
      </c>
      <c r="DA6" s="641"/>
      <c r="DB6" s="641"/>
      <c r="DC6" s="659"/>
      <c r="DD6" s="601" t="s">
        <v>201</v>
      </c>
      <c r="DE6" s="479"/>
      <c r="DF6" s="479"/>
      <c r="DG6" s="479"/>
      <c r="DH6" s="479"/>
      <c r="DI6" s="479"/>
      <c r="DJ6" s="479"/>
      <c r="DK6" s="479"/>
      <c r="DL6" s="479"/>
      <c r="DM6" s="479"/>
      <c r="DN6" s="479"/>
      <c r="DO6" s="479"/>
      <c r="DP6" s="608"/>
      <c r="DQ6" s="601">
        <v>220905</v>
      </c>
      <c r="DR6" s="479"/>
      <c r="DS6" s="479"/>
      <c r="DT6" s="479"/>
      <c r="DU6" s="479"/>
      <c r="DV6" s="479"/>
      <c r="DW6" s="479"/>
      <c r="DX6" s="479"/>
      <c r="DY6" s="479"/>
      <c r="DZ6" s="479"/>
      <c r="EA6" s="479"/>
      <c r="EB6" s="479"/>
      <c r="EC6" s="626"/>
    </row>
    <row r="7" spans="2:143" ht="11.25" customHeight="1" x14ac:dyDescent="0.2">
      <c r="B7" s="593" t="s">
        <v>42</v>
      </c>
      <c r="C7" s="382"/>
      <c r="D7" s="382"/>
      <c r="E7" s="382"/>
      <c r="F7" s="382"/>
      <c r="G7" s="382"/>
      <c r="H7" s="382"/>
      <c r="I7" s="382"/>
      <c r="J7" s="382"/>
      <c r="K7" s="382"/>
      <c r="L7" s="382"/>
      <c r="M7" s="382"/>
      <c r="N7" s="382"/>
      <c r="O7" s="382"/>
      <c r="P7" s="382"/>
      <c r="Q7" s="594"/>
      <c r="R7" s="595">
        <v>5366</v>
      </c>
      <c r="S7" s="479"/>
      <c r="T7" s="479"/>
      <c r="U7" s="479"/>
      <c r="V7" s="479"/>
      <c r="W7" s="479"/>
      <c r="X7" s="479"/>
      <c r="Y7" s="608"/>
      <c r="Z7" s="628">
        <v>0</v>
      </c>
      <c r="AA7" s="628"/>
      <c r="AB7" s="628"/>
      <c r="AC7" s="628"/>
      <c r="AD7" s="629">
        <v>5366</v>
      </c>
      <c r="AE7" s="629"/>
      <c r="AF7" s="629"/>
      <c r="AG7" s="629"/>
      <c r="AH7" s="629"/>
      <c r="AI7" s="629"/>
      <c r="AJ7" s="629"/>
      <c r="AK7" s="629"/>
      <c r="AL7" s="598">
        <v>0</v>
      </c>
      <c r="AM7" s="342"/>
      <c r="AN7" s="342"/>
      <c r="AO7" s="630"/>
      <c r="AP7" s="593" t="s">
        <v>327</v>
      </c>
      <c r="AQ7" s="382"/>
      <c r="AR7" s="382"/>
      <c r="AS7" s="382"/>
      <c r="AT7" s="382"/>
      <c r="AU7" s="382"/>
      <c r="AV7" s="382"/>
      <c r="AW7" s="382"/>
      <c r="AX7" s="382"/>
      <c r="AY7" s="382"/>
      <c r="AZ7" s="382"/>
      <c r="BA7" s="382"/>
      <c r="BB7" s="382"/>
      <c r="BC7" s="382"/>
      <c r="BD7" s="382"/>
      <c r="BE7" s="382"/>
      <c r="BF7" s="594"/>
      <c r="BG7" s="595">
        <v>3861659</v>
      </c>
      <c r="BH7" s="479"/>
      <c r="BI7" s="479"/>
      <c r="BJ7" s="479"/>
      <c r="BK7" s="479"/>
      <c r="BL7" s="479"/>
      <c r="BM7" s="479"/>
      <c r="BN7" s="608"/>
      <c r="BO7" s="628">
        <v>42.5</v>
      </c>
      <c r="BP7" s="628"/>
      <c r="BQ7" s="628"/>
      <c r="BR7" s="628"/>
      <c r="BS7" s="629" t="s">
        <v>201</v>
      </c>
      <c r="BT7" s="629"/>
      <c r="BU7" s="629"/>
      <c r="BV7" s="629"/>
      <c r="BW7" s="629"/>
      <c r="BX7" s="629"/>
      <c r="BY7" s="629"/>
      <c r="BZ7" s="629"/>
      <c r="CA7" s="629"/>
      <c r="CB7" s="651"/>
      <c r="CD7" s="593" t="s">
        <v>329</v>
      </c>
      <c r="CE7" s="382"/>
      <c r="CF7" s="382"/>
      <c r="CG7" s="382"/>
      <c r="CH7" s="382"/>
      <c r="CI7" s="382"/>
      <c r="CJ7" s="382"/>
      <c r="CK7" s="382"/>
      <c r="CL7" s="382"/>
      <c r="CM7" s="382"/>
      <c r="CN7" s="382"/>
      <c r="CO7" s="382"/>
      <c r="CP7" s="382"/>
      <c r="CQ7" s="594"/>
      <c r="CR7" s="595">
        <v>7437332</v>
      </c>
      <c r="CS7" s="479"/>
      <c r="CT7" s="479"/>
      <c r="CU7" s="479"/>
      <c r="CV7" s="479"/>
      <c r="CW7" s="479"/>
      <c r="CX7" s="479"/>
      <c r="CY7" s="608"/>
      <c r="CZ7" s="628">
        <v>20.100000000000001</v>
      </c>
      <c r="DA7" s="628"/>
      <c r="DB7" s="628"/>
      <c r="DC7" s="628"/>
      <c r="DD7" s="601">
        <v>2158778</v>
      </c>
      <c r="DE7" s="479"/>
      <c r="DF7" s="479"/>
      <c r="DG7" s="479"/>
      <c r="DH7" s="479"/>
      <c r="DI7" s="479"/>
      <c r="DJ7" s="479"/>
      <c r="DK7" s="479"/>
      <c r="DL7" s="479"/>
      <c r="DM7" s="479"/>
      <c r="DN7" s="479"/>
      <c r="DO7" s="479"/>
      <c r="DP7" s="608"/>
      <c r="DQ7" s="601">
        <v>4425449</v>
      </c>
      <c r="DR7" s="479"/>
      <c r="DS7" s="479"/>
      <c r="DT7" s="479"/>
      <c r="DU7" s="479"/>
      <c r="DV7" s="479"/>
      <c r="DW7" s="479"/>
      <c r="DX7" s="479"/>
      <c r="DY7" s="479"/>
      <c r="DZ7" s="479"/>
      <c r="EA7" s="479"/>
      <c r="EB7" s="479"/>
      <c r="EC7" s="626"/>
    </row>
    <row r="8" spans="2:143" ht="11.25" customHeight="1" x14ac:dyDescent="0.2">
      <c r="B8" s="593" t="s">
        <v>330</v>
      </c>
      <c r="C8" s="382"/>
      <c r="D8" s="382"/>
      <c r="E8" s="382"/>
      <c r="F8" s="382"/>
      <c r="G8" s="382"/>
      <c r="H8" s="382"/>
      <c r="I8" s="382"/>
      <c r="J8" s="382"/>
      <c r="K8" s="382"/>
      <c r="L8" s="382"/>
      <c r="M8" s="382"/>
      <c r="N8" s="382"/>
      <c r="O8" s="382"/>
      <c r="P8" s="382"/>
      <c r="Q8" s="594"/>
      <c r="R8" s="595">
        <v>54076</v>
      </c>
      <c r="S8" s="479"/>
      <c r="T8" s="479"/>
      <c r="U8" s="479"/>
      <c r="V8" s="479"/>
      <c r="W8" s="479"/>
      <c r="X8" s="479"/>
      <c r="Y8" s="608"/>
      <c r="Z8" s="628">
        <v>0.1</v>
      </c>
      <c r="AA8" s="628"/>
      <c r="AB8" s="628"/>
      <c r="AC8" s="628"/>
      <c r="AD8" s="629">
        <v>54076</v>
      </c>
      <c r="AE8" s="629"/>
      <c r="AF8" s="629"/>
      <c r="AG8" s="629"/>
      <c r="AH8" s="629"/>
      <c r="AI8" s="629"/>
      <c r="AJ8" s="629"/>
      <c r="AK8" s="629"/>
      <c r="AL8" s="598">
        <v>0.3</v>
      </c>
      <c r="AM8" s="342"/>
      <c r="AN8" s="342"/>
      <c r="AO8" s="630"/>
      <c r="AP8" s="593" t="s">
        <v>125</v>
      </c>
      <c r="AQ8" s="382"/>
      <c r="AR8" s="382"/>
      <c r="AS8" s="382"/>
      <c r="AT8" s="382"/>
      <c r="AU8" s="382"/>
      <c r="AV8" s="382"/>
      <c r="AW8" s="382"/>
      <c r="AX8" s="382"/>
      <c r="AY8" s="382"/>
      <c r="AZ8" s="382"/>
      <c r="BA8" s="382"/>
      <c r="BB8" s="382"/>
      <c r="BC8" s="382"/>
      <c r="BD8" s="382"/>
      <c r="BE8" s="382"/>
      <c r="BF8" s="594"/>
      <c r="BG8" s="595">
        <v>130970</v>
      </c>
      <c r="BH8" s="479"/>
      <c r="BI8" s="479"/>
      <c r="BJ8" s="479"/>
      <c r="BK8" s="479"/>
      <c r="BL8" s="479"/>
      <c r="BM8" s="479"/>
      <c r="BN8" s="608"/>
      <c r="BO8" s="628">
        <v>1.4</v>
      </c>
      <c r="BP8" s="628"/>
      <c r="BQ8" s="628"/>
      <c r="BR8" s="628"/>
      <c r="BS8" s="629" t="s">
        <v>201</v>
      </c>
      <c r="BT8" s="629"/>
      <c r="BU8" s="629"/>
      <c r="BV8" s="629"/>
      <c r="BW8" s="629"/>
      <c r="BX8" s="629"/>
      <c r="BY8" s="629"/>
      <c r="BZ8" s="629"/>
      <c r="CA8" s="629"/>
      <c r="CB8" s="651"/>
      <c r="CD8" s="593" t="s">
        <v>333</v>
      </c>
      <c r="CE8" s="382"/>
      <c r="CF8" s="382"/>
      <c r="CG8" s="382"/>
      <c r="CH8" s="382"/>
      <c r="CI8" s="382"/>
      <c r="CJ8" s="382"/>
      <c r="CK8" s="382"/>
      <c r="CL8" s="382"/>
      <c r="CM8" s="382"/>
      <c r="CN8" s="382"/>
      <c r="CO8" s="382"/>
      <c r="CP8" s="382"/>
      <c r="CQ8" s="594"/>
      <c r="CR8" s="595">
        <v>11962747</v>
      </c>
      <c r="CS8" s="479"/>
      <c r="CT8" s="479"/>
      <c r="CU8" s="479"/>
      <c r="CV8" s="479"/>
      <c r="CW8" s="479"/>
      <c r="CX8" s="479"/>
      <c r="CY8" s="608"/>
      <c r="CZ8" s="628">
        <v>32.299999999999997</v>
      </c>
      <c r="DA8" s="628"/>
      <c r="DB8" s="628"/>
      <c r="DC8" s="628"/>
      <c r="DD8" s="601">
        <v>359522</v>
      </c>
      <c r="DE8" s="479"/>
      <c r="DF8" s="479"/>
      <c r="DG8" s="479"/>
      <c r="DH8" s="479"/>
      <c r="DI8" s="479"/>
      <c r="DJ8" s="479"/>
      <c r="DK8" s="479"/>
      <c r="DL8" s="479"/>
      <c r="DM8" s="479"/>
      <c r="DN8" s="479"/>
      <c r="DO8" s="479"/>
      <c r="DP8" s="608"/>
      <c r="DQ8" s="601">
        <v>5610458</v>
      </c>
      <c r="DR8" s="479"/>
      <c r="DS8" s="479"/>
      <c r="DT8" s="479"/>
      <c r="DU8" s="479"/>
      <c r="DV8" s="479"/>
      <c r="DW8" s="479"/>
      <c r="DX8" s="479"/>
      <c r="DY8" s="479"/>
      <c r="DZ8" s="479"/>
      <c r="EA8" s="479"/>
      <c r="EB8" s="479"/>
      <c r="EC8" s="626"/>
    </row>
    <row r="9" spans="2:143" ht="11.25" customHeight="1" x14ac:dyDescent="0.2">
      <c r="B9" s="593" t="s">
        <v>332</v>
      </c>
      <c r="C9" s="382"/>
      <c r="D9" s="382"/>
      <c r="E9" s="382"/>
      <c r="F9" s="382"/>
      <c r="G9" s="382"/>
      <c r="H9" s="382"/>
      <c r="I9" s="382"/>
      <c r="J9" s="382"/>
      <c r="K9" s="382"/>
      <c r="L9" s="382"/>
      <c r="M9" s="382"/>
      <c r="N9" s="382"/>
      <c r="O9" s="382"/>
      <c r="P9" s="382"/>
      <c r="Q9" s="594"/>
      <c r="R9" s="595">
        <v>43048</v>
      </c>
      <c r="S9" s="479"/>
      <c r="T9" s="479"/>
      <c r="U9" s="479"/>
      <c r="V9" s="479"/>
      <c r="W9" s="479"/>
      <c r="X9" s="479"/>
      <c r="Y9" s="608"/>
      <c r="Z9" s="628">
        <v>0.1</v>
      </c>
      <c r="AA9" s="628"/>
      <c r="AB9" s="628"/>
      <c r="AC9" s="628"/>
      <c r="AD9" s="629">
        <v>43048</v>
      </c>
      <c r="AE9" s="629"/>
      <c r="AF9" s="629"/>
      <c r="AG9" s="629"/>
      <c r="AH9" s="629"/>
      <c r="AI9" s="629"/>
      <c r="AJ9" s="629"/>
      <c r="AK9" s="629"/>
      <c r="AL9" s="598">
        <v>0.2</v>
      </c>
      <c r="AM9" s="342"/>
      <c r="AN9" s="342"/>
      <c r="AO9" s="630"/>
      <c r="AP9" s="593" t="s">
        <v>334</v>
      </c>
      <c r="AQ9" s="382"/>
      <c r="AR9" s="382"/>
      <c r="AS9" s="382"/>
      <c r="AT9" s="382"/>
      <c r="AU9" s="382"/>
      <c r="AV9" s="382"/>
      <c r="AW9" s="382"/>
      <c r="AX9" s="382"/>
      <c r="AY9" s="382"/>
      <c r="AZ9" s="382"/>
      <c r="BA9" s="382"/>
      <c r="BB9" s="382"/>
      <c r="BC9" s="382"/>
      <c r="BD9" s="382"/>
      <c r="BE9" s="382"/>
      <c r="BF9" s="594"/>
      <c r="BG9" s="595">
        <v>3357109</v>
      </c>
      <c r="BH9" s="479"/>
      <c r="BI9" s="479"/>
      <c r="BJ9" s="479"/>
      <c r="BK9" s="479"/>
      <c r="BL9" s="479"/>
      <c r="BM9" s="479"/>
      <c r="BN9" s="608"/>
      <c r="BO9" s="628">
        <v>36.9</v>
      </c>
      <c r="BP9" s="628"/>
      <c r="BQ9" s="628"/>
      <c r="BR9" s="628"/>
      <c r="BS9" s="629" t="s">
        <v>201</v>
      </c>
      <c r="BT9" s="629"/>
      <c r="BU9" s="629"/>
      <c r="BV9" s="629"/>
      <c r="BW9" s="629"/>
      <c r="BX9" s="629"/>
      <c r="BY9" s="629"/>
      <c r="BZ9" s="629"/>
      <c r="CA9" s="629"/>
      <c r="CB9" s="651"/>
      <c r="CD9" s="593" t="s">
        <v>337</v>
      </c>
      <c r="CE9" s="382"/>
      <c r="CF9" s="382"/>
      <c r="CG9" s="382"/>
      <c r="CH9" s="382"/>
      <c r="CI9" s="382"/>
      <c r="CJ9" s="382"/>
      <c r="CK9" s="382"/>
      <c r="CL9" s="382"/>
      <c r="CM9" s="382"/>
      <c r="CN9" s="382"/>
      <c r="CO9" s="382"/>
      <c r="CP9" s="382"/>
      <c r="CQ9" s="594"/>
      <c r="CR9" s="595">
        <v>3388307</v>
      </c>
      <c r="CS9" s="479"/>
      <c r="CT9" s="479"/>
      <c r="CU9" s="479"/>
      <c r="CV9" s="479"/>
      <c r="CW9" s="479"/>
      <c r="CX9" s="479"/>
      <c r="CY9" s="608"/>
      <c r="CZ9" s="628">
        <v>9.1</v>
      </c>
      <c r="DA9" s="628"/>
      <c r="DB9" s="628"/>
      <c r="DC9" s="628"/>
      <c r="DD9" s="601">
        <v>48172</v>
      </c>
      <c r="DE9" s="479"/>
      <c r="DF9" s="479"/>
      <c r="DG9" s="479"/>
      <c r="DH9" s="479"/>
      <c r="DI9" s="479"/>
      <c r="DJ9" s="479"/>
      <c r="DK9" s="479"/>
      <c r="DL9" s="479"/>
      <c r="DM9" s="479"/>
      <c r="DN9" s="479"/>
      <c r="DO9" s="479"/>
      <c r="DP9" s="608"/>
      <c r="DQ9" s="601">
        <v>2112517</v>
      </c>
      <c r="DR9" s="479"/>
      <c r="DS9" s="479"/>
      <c r="DT9" s="479"/>
      <c r="DU9" s="479"/>
      <c r="DV9" s="479"/>
      <c r="DW9" s="479"/>
      <c r="DX9" s="479"/>
      <c r="DY9" s="479"/>
      <c r="DZ9" s="479"/>
      <c r="EA9" s="479"/>
      <c r="EB9" s="479"/>
      <c r="EC9" s="626"/>
    </row>
    <row r="10" spans="2:143" ht="11.25" customHeight="1" x14ac:dyDescent="0.2">
      <c r="B10" s="593" t="s">
        <v>135</v>
      </c>
      <c r="C10" s="382"/>
      <c r="D10" s="382"/>
      <c r="E10" s="382"/>
      <c r="F10" s="382"/>
      <c r="G10" s="382"/>
      <c r="H10" s="382"/>
      <c r="I10" s="382"/>
      <c r="J10" s="382"/>
      <c r="K10" s="382"/>
      <c r="L10" s="382"/>
      <c r="M10" s="382"/>
      <c r="N10" s="382"/>
      <c r="O10" s="382"/>
      <c r="P10" s="382"/>
      <c r="Q10" s="594"/>
      <c r="R10" s="595" t="s">
        <v>201</v>
      </c>
      <c r="S10" s="479"/>
      <c r="T10" s="479"/>
      <c r="U10" s="479"/>
      <c r="V10" s="479"/>
      <c r="W10" s="479"/>
      <c r="X10" s="479"/>
      <c r="Y10" s="608"/>
      <c r="Z10" s="628" t="s">
        <v>201</v>
      </c>
      <c r="AA10" s="628"/>
      <c r="AB10" s="628"/>
      <c r="AC10" s="628"/>
      <c r="AD10" s="629" t="s">
        <v>201</v>
      </c>
      <c r="AE10" s="629"/>
      <c r="AF10" s="629"/>
      <c r="AG10" s="629"/>
      <c r="AH10" s="629"/>
      <c r="AI10" s="629"/>
      <c r="AJ10" s="629"/>
      <c r="AK10" s="629"/>
      <c r="AL10" s="598" t="s">
        <v>201</v>
      </c>
      <c r="AM10" s="342"/>
      <c r="AN10" s="342"/>
      <c r="AO10" s="630"/>
      <c r="AP10" s="593" t="s">
        <v>191</v>
      </c>
      <c r="AQ10" s="382"/>
      <c r="AR10" s="382"/>
      <c r="AS10" s="382"/>
      <c r="AT10" s="382"/>
      <c r="AU10" s="382"/>
      <c r="AV10" s="382"/>
      <c r="AW10" s="382"/>
      <c r="AX10" s="382"/>
      <c r="AY10" s="382"/>
      <c r="AZ10" s="382"/>
      <c r="BA10" s="382"/>
      <c r="BB10" s="382"/>
      <c r="BC10" s="382"/>
      <c r="BD10" s="382"/>
      <c r="BE10" s="382"/>
      <c r="BF10" s="594"/>
      <c r="BG10" s="595">
        <v>175720</v>
      </c>
      <c r="BH10" s="479"/>
      <c r="BI10" s="479"/>
      <c r="BJ10" s="479"/>
      <c r="BK10" s="479"/>
      <c r="BL10" s="479"/>
      <c r="BM10" s="479"/>
      <c r="BN10" s="608"/>
      <c r="BO10" s="628">
        <v>1.9</v>
      </c>
      <c r="BP10" s="628"/>
      <c r="BQ10" s="628"/>
      <c r="BR10" s="628"/>
      <c r="BS10" s="629" t="s">
        <v>201</v>
      </c>
      <c r="BT10" s="629"/>
      <c r="BU10" s="629"/>
      <c r="BV10" s="629"/>
      <c r="BW10" s="629"/>
      <c r="BX10" s="629"/>
      <c r="BY10" s="629"/>
      <c r="BZ10" s="629"/>
      <c r="CA10" s="629"/>
      <c r="CB10" s="651"/>
      <c r="CD10" s="593" t="s">
        <v>225</v>
      </c>
      <c r="CE10" s="382"/>
      <c r="CF10" s="382"/>
      <c r="CG10" s="382"/>
      <c r="CH10" s="382"/>
      <c r="CI10" s="382"/>
      <c r="CJ10" s="382"/>
      <c r="CK10" s="382"/>
      <c r="CL10" s="382"/>
      <c r="CM10" s="382"/>
      <c r="CN10" s="382"/>
      <c r="CO10" s="382"/>
      <c r="CP10" s="382"/>
      <c r="CQ10" s="594"/>
      <c r="CR10" s="595">
        <v>11489</v>
      </c>
      <c r="CS10" s="479"/>
      <c r="CT10" s="479"/>
      <c r="CU10" s="479"/>
      <c r="CV10" s="479"/>
      <c r="CW10" s="479"/>
      <c r="CX10" s="479"/>
      <c r="CY10" s="608"/>
      <c r="CZ10" s="628">
        <v>0</v>
      </c>
      <c r="DA10" s="628"/>
      <c r="DB10" s="628"/>
      <c r="DC10" s="628"/>
      <c r="DD10" s="601" t="s">
        <v>201</v>
      </c>
      <c r="DE10" s="479"/>
      <c r="DF10" s="479"/>
      <c r="DG10" s="479"/>
      <c r="DH10" s="479"/>
      <c r="DI10" s="479"/>
      <c r="DJ10" s="479"/>
      <c r="DK10" s="479"/>
      <c r="DL10" s="479"/>
      <c r="DM10" s="479"/>
      <c r="DN10" s="479"/>
      <c r="DO10" s="479"/>
      <c r="DP10" s="608"/>
      <c r="DQ10" s="601">
        <v>11489</v>
      </c>
      <c r="DR10" s="479"/>
      <c r="DS10" s="479"/>
      <c r="DT10" s="479"/>
      <c r="DU10" s="479"/>
      <c r="DV10" s="479"/>
      <c r="DW10" s="479"/>
      <c r="DX10" s="479"/>
      <c r="DY10" s="479"/>
      <c r="DZ10" s="479"/>
      <c r="EA10" s="479"/>
      <c r="EB10" s="479"/>
      <c r="EC10" s="626"/>
    </row>
    <row r="11" spans="2:143" ht="11.25" customHeight="1" x14ac:dyDescent="0.2">
      <c r="B11" s="593" t="s">
        <v>102</v>
      </c>
      <c r="C11" s="382"/>
      <c r="D11" s="382"/>
      <c r="E11" s="382"/>
      <c r="F11" s="382"/>
      <c r="G11" s="382"/>
      <c r="H11" s="382"/>
      <c r="I11" s="382"/>
      <c r="J11" s="382"/>
      <c r="K11" s="382"/>
      <c r="L11" s="382"/>
      <c r="M11" s="382"/>
      <c r="N11" s="382"/>
      <c r="O11" s="382"/>
      <c r="P11" s="382"/>
      <c r="Q11" s="594"/>
      <c r="R11" s="595">
        <v>1781687</v>
      </c>
      <c r="S11" s="479"/>
      <c r="T11" s="479"/>
      <c r="U11" s="479"/>
      <c r="V11" s="479"/>
      <c r="W11" s="479"/>
      <c r="X11" s="479"/>
      <c r="Y11" s="608"/>
      <c r="Z11" s="598">
        <v>4.4000000000000004</v>
      </c>
      <c r="AA11" s="342"/>
      <c r="AB11" s="342"/>
      <c r="AC11" s="609"/>
      <c r="AD11" s="601">
        <v>1781687</v>
      </c>
      <c r="AE11" s="479"/>
      <c r="AF11" s="479"/>
      <c r="AG11" s="479"/>
      <c r="AH11" s="479"/>
      <c r="AI11" s="479"/>
      <c r="AJ11" s="479"/>
      <c r="AK11" s="608"/>
      <c r="AL11" s="598">
        <v>8.6999999999999993</v>
      </c>
      <c r="AM11" s="342"/>
      <c r="AN11" s="342"/>
      <c r="AO11" s="630"/>
      <c r="AP11" s="593" t="s">
        <v>339</v>
      </c>
      <c r="AQ11" s="382"/>
      <c r="AR11" s="382"/>
      <c r="AS11" s="382"/>
      <c r="AT11" s="382"/>
      <c r="AU11" s="382"/>
      <c r="AV11" s="382"/>
      <c r="AW11" s="382"/>
      <c r="AX11" s="382"/>
      <c r="AY11" s="382"/>
      <c r="AZ11" s="382"/>
      <c r="BA11" s="382"/>
      <c r="BB11" s="382"/>
      <c r="BC11" s="382"/>
      <c r="BD11" s="382"/>
      <c r="BE11" s="382"/>
      <c r="BF11" s="594"/>
      <c r="BG11" s="595">
        <v>197860</v>
      </c>
      <c r="BH11" s="479"/>
      <c r="BI11" s="479"/>
      <c r="BJ11" s="479"/>
      <c r="BK11" s="479"/>
      <c r="BL11" s="479"/>
      <c r="BM11" s="479"/>
      <c r="BN11" s="608"/>
      <c r="BO11" s="628">
        <v>2.2000000000000002</v>
      </c>
      <c r="BP11" s="628"/>
      <c r="BQ11" s="628"/>
      <c r="BR11" s="628"/>
      <c r="BS11" s="629" t="s">
        <v>201</v>
      </c>
      <c r="BT11" s="629"/>
      <c r="BU11" s="629"/>
      <c r="BV11" s="629"/>
      <c r="BW11" s="629"/>
      <c r="BX11" s="629"/>
      <c r="BY11" s="629"/>
      <c r="BZ11" s="629"/>
      <c r="CA11" s="629"/>
      <c r="CB11" s="651"/>
      <c r="CD11" s="593" t="s">
        <v>342</v>
      </c>
      <c r="CE11" s="382"/>
      <c r="CF11" s="382"/>
      <c r="CG11" s="382"/>
      <c r="CH11" s="382"/>
      <c r="CI11" s="382"/>
      <c r="CJ11" s="382"/>
      <c r="CK11" s="382"/>
      <c r="CL11" s="382"/>
      <c r="CM11" s="382"/>
      <c r="CN11" s="382"/>
      <c r="CO11" s="382"/>
      <c r="CP11" s="382"/>
      <c r="CQ11" s="594"/>
      <c r="CR11" s="595">
        <v>1471901</v>
      </c>
      <c r="CS11" s="479"/>
      <c r="CT11" s="479"/>
      <c r="CU11" s="479"/>
      <c r="CV11" s="479"/>
      <c r="CW11" s="479"/>
      <c r="CX11" s="479"/>
      <c r="CY11" s="608"/>
      <c r="CZ11" s="628">
        <v>4</v>
      </c>
      <c r="DA11" s="628"/>
      <c r="DB11" s="628"/>
      <c r="DC11" s="628"/>
      <c r="DD11" s="601">
        <v>166801</v>
      </c>
      <c r="DE11" s="479"/>
      <c r="DF11" s="479"/>
      <c r="DG11" s="479"/>
      <c r="DH11" s="479"/>
      <c r="DI11" s="479"/>
      <c r="DJ11" s="479"/>
      <c r="DK11" s="479"/>
      <c r="DL11" s="479"/>
      <c r="DM11" s="479"/>
      <c r="DN11" s="479"/>
      <c r="DO11" s="479"/>
      <c r="DP11" s="608"/>
      <c r="DQ11" s="601">
        <v>822193</v>
      </c>
      <c r="DR11" s="479"/>
      <c r="DS11" s="479"/>
      <c r="DT11" s="479"/>
      <c r="DU11" s="479"/>
      <c r="DV11" s="479"/>
      <c r="DW11" s="479"/>
      <c r="DX11" s="479"/>
      <c r="DY11" s="479"/>
      <c r="DZ11" s="479"/>
      <c r="EA11" s="479"/>
      <c r="EB11" s="479"/>
      <c r="EC11" s="626"/>
    </row>
    <row r="12" spans="2:143" ht="11.25" customHeight="1" x14ac:dyDescent="0.2">
      <c r="B12" s="593" t="s">
        <v>150</v>
      </c>
      <c r="C12" s="382"/>
      <c r="D12" s="382"/>
      <c r="E12" s="382"/>
      <c r="F12" s="382"/>
      <c r="G12" s="382"/>
      <c r="H12" s="382"/>
      <c r="I12" s="382"/>
      <c r="J12" s="382"/>
      <c r="K12" s="382"/>
      <c r="L12" s="382"/>
      <c r="M12" s="382"/>
      <c r="N12" s="382"/>
      <c r="O12" s="382"/>
      <c r="P12" s="382"/>
      <c r="Q12" s="594"/>
      <c r="R12" s="595">
        <v>149070</v>
      </c>
      <c r="S12" s="479"/>
      <c r="T12" s="479"/>
      <c r="U12" s="479"/>
      <c r="V12" s="479"/>
      <c r="W12" s="479"/>
      <c r="X12" s="479"/>
      <c r="Y12" s="608"/>
      <c r="Z12" s="628">
        <v>0.4</v>
      </c>
      <c r="AA12" s="628"/>
      <c r="AB12" s="628"/>
      <c r="AC12" s="628"/>
      <c r="AD12" s="629">
        <v>149070</v>
      </c>
      <c r="AE12" s="629"/>
      <c r="AF12" s="629"/>
      <c r="AG12" s="629"/>
      <c r="AH12" s="629"/>
      <c r="AI12" s="629"/>
      <c r="AJ12" s="629"/>
      <c r="AK12" s="629"/>
      <c r="AL12" s="598">
        <v>0.7</v>
      </c>
      <c r="AM12" s="342"/>
      <c r="AN12" s="342"/>
      <c r="AO12" s="630"/>
      <c r="AP12" s="593" t="s">
        <v>343</v>
      </c>
      <c r="AQ12" s="382"/>
      <c r="AR12" s="382"/>
      <c r="AS12" s="382"/>
      <c r="AT12" s="382"/>
      <c r="AU12" s="382"/>
      <c r="AV12" s="382"/>
      <c r="AW12" s="382"/>
      <c r="AX12" s="382"/>
      <c r="AY12" s="382"/>
      <c r="AZ12" s="382"/>
      <c r="BA12" s="382"/>
      <c r="BB12" s="382"/>
      <c r="BC12" s="382"/>
      <c r="BD12" s="382"/>
      <c r="BE12" s="382"/>
      <c r="BF12" s="594"/>
      <c r="BG12" s="595">
        <v>4186153</v>
      </c>
      <c r="BH12" s="479"/>
      <c r="BI12" s="479"/>
      <c r="BJ12" s="479"/>
      <c r="BK12" s="479"/>
      <c r="BL12" s="479"/>
      <c r="BM12" s="479"/>
      <c r="BN12" s="608"/>
      <c r="BO12" s="628">
        <v>46</v>
      </c>
      <c r="BP12" s="628"/>
      <c r="BQ12" s="628"/>
      <c r="BR12" s="628"/>
      <c r="BS12" s="629" t="s">
        <v>201</v>
      </c>
      <c r="BT12" s="629"/>
      <c r="BU12" s="629"/>
      <c r="BV12" s="629"/>
      <c r="BW12" s="629"/>
      <c r="BX12" s="629"/>
      <c r="BY12" s="629"/>
      <c r="BZ12" s="629"/>
      <c r="CA12" s="629"/>
      <c r="CB12" s="651"/>
      <c r="CD12" s="593" t="s">
        <v>87</v>
      </c>
      <c r="CE12" s="382"/>
      <c r="CF12" s="382"/>
      <c r="CG12" s="382"/>
      <c r="CH12" s="382"/>
      <c r="CI12" s="382"/>
      <c r="CJ12" s="382"/>
      <c r="CK12" s="382"/>
      <c r="CL12" s="382"/>
      <c r="CM12" s="382"/>
      <c r="CN12" s="382"/>
      <c r="CO12" s="382"/>
      <c r="CP12" s="382"/>
      <c r="CQ12" s="594"/>
      <c r="CR12" s="595">
        <v>1126468</v>
      </c>
      <c r="CS12" s="479"/>
      <c r="CT12" s="479"/>
      <c r="CU12" s="479"/>
      <c r="CV12" s="479"/>
      <c r="CW12" s="479"/>
      <c r="CX12" s="479"/>
      <c r="CY12" s="608"/>
      <c r="CZ12" s="628">
        <v>3</v>
      </c>
      <c r="DA12" s="628"/>
      <c r="DB12" s="628"/>
      <c r="DC12" s="628"/>
      <c r="DD12" s="601">
        <v>50538</v>
      </c>
      <c r="DE12" s="479"/>
      <c r="DF12" s="479"/>
      <c r="DG12" s="479"/>
      <c r="DH12" s="479"/>
      <c r="DI12" s="479"/>
      <c r="DJ12" s="479"/>
      <c r="DK12" s="479"/>
      <c r="DL12" s="479"/>
      <c r="DM12" s="479"/>
      <c r="DN12" s="479"/>
      <c r="DO12" s="479"/>
      <c r="DP12" s="608"/>
      <c r="DQ12" s="601">
        <v>871737</v>
      </c>
      <c r="DR12" s="479"/>
      <c r="DS12" s="479"/>
      <c r="DT12" s="479"/>
      <c r="DU12" s="479"/>
      <c r="DV12" s="479"/>
      <c r="DW12" s="479"/>
      <c r="DX12" s="479"/>
      <c r="DY12" s="479"/>
      <c r="DZ12" s="479"/>
      <c r="EA12" s="479"/>
      <c r="EB12" s="479"/>
      <c r="EC12" s="626"/>
    </row>
    <row r="13" spans="2:143" ht="11.25" customHeight="1" x14ac:dyDescent="0.2">
      <c r="B13" s="593" t="s">
        <v>344</v>
      </c>
      <c r="C13" s="382"/>
      <c r="D13" s="382"/>
      <c r="E13" s="382"/>
      <c r="F13" s="382"/>
      <c r="G13" s="382"/>
      <c r="H13" s="382"/>
      <c r="I13" s="382"/>
      <c r="J13" s="382"/>
      <c r="K13" s="382"/>
      <c r="L13" s="382"/>
      <c r="M13" s="382"/>
      <c r="N13" s="382"/>
      <c r="O13" s="382"/>
      <c r="P13" s="382"/>
      <c r="Q13" s="594"/>
      <c r="R13" s="595" t="s">
        <v>201</v>
      </c>
      <c r="S13" s="479"/>
      <c r="T13" s="479"/>
      <c r="U13" s="479"/>
      <c r="V13" s="479"/>
      <c r="W13" s="479"/>
      <c r="X13" s="479"/>
      <c r="Y13" s="608"/>
      <c r="Z13" s="628" t="s">
        <v>201</v>
      </c>
      <c r="AA13" s="628"/>
      <c r="AB13" s="628"/>
      <c r="AC13" s="628"/>
      <c r="AD13" s="629" t="s">
        <v>201</v>
      </c>
      <c r="AE13" s="629"/>
      <c r="AF13" s="629"/>
      <c r="AG13" s="629"/>
      <c r="AH13" s="629"/>
      <c r="AI13" s="629"/>
      <c r="AJ13" s="629"/>
      <c r="AK13" s="629"/>
      <c r="AL13" s="598" t="s">
        <v>201</v>
      </c>
      <c r="AM13" s="342"/>
      <c r="AN13" s="342"/>
      <c r="AO13" s="630"/>
      <c r="AP13" s="593" t="s">
        <v>346</v>
      </c>
      <c r="AQ13" s="382"/>
      <c r="AR13" s="382"/>
      <c r="AS13" s="382"/>
      <c r="AT13" s="382"/>
      <c r="AU13" s="382"/>
      <c r="AV13" s="382"/>
      <c r="AW13" s="382"/>
      <c r="AX13" s="382"/>
      <c r="AY13" s="382"/>
      <c r="AZ13" s="382"/>
      <c r="BA13" s="382"/>
      <c r="BB13" s="382"/>
      <c r="BC13" s="382"/>
      <c r="BD13" s="382"/>
      <c r="BE13" s="382"/>
      <c r="BF13" s="594"/>
      <c r="BG13" s="595">
        <v>4182782</v>
      </c>
      <c r="BH13" s="479"/>
      <c r="BI13" s="479"/>
      <c r="BJ13" s="479"/>
      <c r="BK13" s="479"/>
      <c r="BL13" s="479"/>
      <c r="BM13" s="479"/>
      <c r="BN13" s="608"/>
      <c r="BO13" s="628">
        <v>46</v>
      </c>
      <c r="BP13" s="628"/>
      <c r="BQ13" s="628"/>
      <c r="BR13" s="628"/>
      <c r="BS13" s="629" t="s">
        <v>201</v>
      </c>
      <c r="BT13" s="629"/>
      <c r="BU13" s="629"/>
      <c r="BV13" s="629"/>
      <c r="BW13" s="629"/>
      <c r="BX13" s="629"/>
      <c r="BY13" s="629"/>
      <c r="BZ13" s="629"/>
      <c r="CA13" s="629"/>
      <c r="CB13" s="651"/>
      <c r="CD13" s="593" t="s">
        <v>347</v>
      </c>
      <c r="CE13" s="382"/>
      <c r="CF13" s="382"/>
      <c r="CG13" s="382"/>
      <c r="CH13" s="382"/>
      <c r="CI13" s="382"/>
      <c r="CJ13" s="382"/>
      <c r="CK13" s="382"/>
      <c r="CL13" s="382"/>
      <c r="CM13" s="382"/>
      <c r="CN13" s="382"/>
      <c r="CO13" s="382"/>
      <c r="CP13" s="382"/>
      <c r="CQ13" s="594"/>
      <c r="CR13" s="595">
        <v>3079674</v>
      </c>
      <c r="CS13" s="479"/>
      <c r="CT13" s="479"/>
      <c r="CU13" s="479"/>
      <c r="CV13" s="479"/>
      <c r="CW13" s="479"/>
      <c r="CX13" s="479"/>
      <c r="CY13" s="608"/>
      <c r="CZ13" s="628">
        <v>8.3000000000000007</v>
      </c>
      <c r="DA13" s="628"/>
      <c r="DB13" s="628"/>
      <c r="DC13" s="628"/>
      <c r="DD13" s="601">
        <v>1849978</v>
      </c>
      <c r="DE13" s="479"/>
      <c r="DF13" s="479"/>
      <c r="DG13" s="479"/>
      <c r="DH13" s="479"/>
      <c r="DI13" s="479"/>
      <c r="DJ13" s="479"/>
      <c r="DK13" s="479"/>
      <c r="DL13" s="479"/>
      <c r="DM13" s="479"/>
      <c r="DN13" s="479"/>
      <c r="DO13" s="479"/>
      <c r="DP13" s="608"/>
      <c r="DQ13" s="601">
        <v>1299218</v>
      </c>
      <c r="DR13" s="479"/>
      <c r="DS13" s="479"/>
      <c r="DT13" s="479"/>
      <c r="DU13" s="479"/>
      <c r="DV13" s="479"/>
      <c r="DW13" s="479"/>
      <c r="DX13" s="479"/>
      <c r="DY13" s="479"/>
      <c r="DZ13" s="479"/>
      <c r="EA13" s="479"/>
      <c r="EB13" s="479"/>
      <c r="EC13" s="626"/>
    </row>
    <row r="14" spans="2:143" ht="11.25" customHeight="1" x14ac:dyDescent="0.2">
      <c r="B14" s="593" t="s">
        <v>349</v>
      </c>
      <c r="C14" s="382"/>
      <c r="D14" s="382"/>
      <c r="E14" s="382"/>
      <c r="F14" s="382"/>
      <c r="G14" s="382"/>
      <c r="H14" s="382"/>
      <c r="I14" s="382"/>
      <c r="J14" s="382"/>
      <c r="K14" s="382"/>
      <c r="L14" s="382"/>
      <c r="M14" s="382"/>
      <c r="N14" s="382"/>
      <c r="O14" s="382"/>
      <c r="P14" s="382"/>
      <c r="Q14" s="594"/>
      <c r="R14" s="595">
        <v>1410</v>
      </c>
      <c r="S14" s="479"/>
      <c r="T14" s="479"/>
      <c r="U14" s="479"/>
      <c r="V14" s="479"/>
      <c r="W14" s="479"/>
      <c r="X14" s="479"/>
      <c r="Y14" s="608"/>
      <c r="Z14" s="628">
        <v>0</v>
      </c>
      <c r="AA14" s="628"/>
      <c r="AB14" s="628"/>
      <c r="AC14" s="628"/>
      <c r="AD14" s="629">
        <v>1410</v>
      </c>
      <c r="AE14" s="629"/>
      <c r="AF14" s="629"/>
      <c r="AG14" s="629"/>
      <c r="AH14" s="629"/>
      <c r="AI14" s="629"/>
      <c r="AJ14" s="629"/>
      <c r="AK14" s="629"/>
      <c r="AL14" s="598">
        <v>0</v>
      </c>
      <c r="AM14" s="342"/>
      <c r="AN14" s="342"/>
      <c r="AO14" s="630"/>
      <c r="AP14" s="593" t="s">
        <v>217</v>
      </c>
      <c r="AQ14" s="382"/>
      <c r="AR14" s="382"/>
      <c r="AS14" s="382"/>
      <c r="AT14" s="382"/>
      <c r="AU14" s="382"/>
      <c r="AV14" s="382"/>
      <c r="AW14" s="382"/>
      <c r="AX14" s="382"/>
      <c r="AY14" s="382"/>
      <c r="AZ14" s="382"/>
      <c r="BA14" s="382"/>
      <c r="BB14" s="382"/>
      <c r="BC14" s="382"/>
      <c r="BD14" s="382"/>
      <c r="BE14" s="382"/>
      <c r="BF14" s="594"/>
      <c r="BG14" s="595">
        <v>287033</v>
      </c>
      <c r="BH14" s="479"/>
      <c r="BI14" s="479"/>
      <c r="BJ14" s="479"/>
      <c r="BK14" s="479"/>
      <c r="BL14" s="479"/>
      <c r="BM14" s="479"/>
      <c r="BN14" s="608"/>
      <c r="BO14" s="628">
        <v>3.2</v>
      </c>
      <c r="BP14" s="628"/>
      <c r="BQ14" s="628"/>
      <c r="BR14" s="628"/>
      <c r="BS14" s="629" t="s">
        <v>201</v>
      </c>
      <c r="BT14" s="629"/>
      <c r="BU14" s="629"/>
      <c r="BV14" s="629"/>
      <c r="BW14" s="629"/>
      <c r="BX14" s="629"/>
      <c r="BY14" s="629"/>
      <c r="BZ14" s="629"/>
      <c r="CA14" s="629"/>
      <c r="CB14" s="651"/>
      <c r="CD14" s="593" t="s">
        <v>66</v>
      </c>
      <c r="CE14" s="382"/>
      <c r="CF14" s="382"/>
      <c r="CG14" s="382"/>
      <c r="CH14" s="382"/>
      <c r="CI14" s="382"/>
      <c r="CJ14" s="382"/>
      <c r="CK14" s="382"/>
      <c r="CL14" s="382"/>
      <c r="CM14" s="382"/>
      <c r="CN14" s="382"/>
      <c r="CO14" s="382"/>
      <c r="CP14" s="382"/>
      <c r="CQ14" s="594"/>
      <c r="CR14" s="595">
        <v>1514150</v>
      </c>
      <c r="CS14" s="479"/>
      <c r="CT14" s="479"/>
      <c r="CU14" s="479"/>
      <c r="CV14" s="479"/>
      <c r="CW14" s="479"/>
      <c r="CX14" s="479"/>
      <c r="CY14" s="608"/>
      <c r="CZ14" s="628">
        <v>4.0999999999999996</v>
      </c>
      <c r="DA14" s="628"/>
      <c r="DB14" s="628"/>
      <c r="DC14" s="628"/>
      <c r="DD14" s="601">
        <v>7525</v>
      </c>
      <c r="DE14" s="479"/>
      <c r="DF14" s="479"/>
      <c r="DG14" s="479"/>
      <c r="DH14" s="479"/>
      <c r="DI14" s="479"/>
      <c r="DJ14" s="479"/>
      <c r="DK14" s="479"/>
      <c r="DL14" s="479"/>
      <c r="DM14" s="479"/>
      <c r="DN14" s="479"/>
      <c r="DO14" s="479"/>
      <c r="DP14" s="608"/>
      <c r="DQ14" s="601">
        <v>1464428</v>
      </c>
      <c r="DR14" s="479"/>
      <c r="DS14" s="479"/>
      <c r="DT14" s="479"/>
      <c r="DU14" s="479"/>
      <c r="DV14" s="479"/>
      <c r="DW14" s="479"/>
      <c r="DX14" s="479"/>
      <c r="DY14" s="479"/>
      <c r="DZ14" s="479"/>
      <c r="EA14" s="479"/>
      <c r="EB14" s="479"/>
      <c r="EC14" s="626"/>
    </row>
    <row r="15" spans="2:143" ht="11.25" customHeight="1" x14ac:dyDescent="0.2">
      <c r="B15" s="593" t="s">
        <v>319</v>
      </c>
      <c r="C15" s="382"/>
      <c r="D15" s="382"/>
      <c r="E15" s="382"/>
      <c r="F15" s="382"/>
      <c r="G15" s="382"/>
      <c r="H15" s="382"/>
      <c r="I15" s="382"/>
      <c r="J15" s="382"/>
      <c r="K15" s="382"/>
      <c r="L15" s="382"/>
      <c r="M15" s="382"/>
      <c r="N15" s="382"/>
      <c r="O15" s="382"/>
      <c r="P15" s="382"/>
      <c r="Q15" s="594"/>
      <c r="R15" s="595" t="s">
        <v>201</v>
      </c>
      <c r="S15" s="479"/>
      <c r="T15" s="479"/>
      <c r="U15" s="479"/>
      <c r="V15" s="479"/>
      <c r="W15" s="479"/>
      <c r="X15" s="479"/>
      <c r="Y15" s="608"/>
      <c r="Z15" s="628" t="s">
        <v>201</v>
      </c>
      <c r="AA15" s="628"/>
      <c r="AB15" s="628"/>
      <c r="AC15" s="628"/>
      <c r="AD15" s="629" t="s">
        <v>201</v>
      </c>
      <c r="AE15" s="629"/>
      <c r="AF15" s="629"/>
      <c r="AG15" s="629"/>
      <c r="AH15" s="629"/>
      <c r="AI15" s="629"/>
      <c r="AJ15" s="629"/>
      <c r="AK15" s="629"/>
      <c r="AL15" s="598" t="s">
        <v>201</v>
      </c>
      <c r="AM15" s="342"/>
      <c r="AN15" s="342"/>
      <c r="AO15" s="630"/>
      <c r="AP15" s="593" t="s">
        <v>350</v>
      </c>
      <c r="AQ15" s="382"/>
      <c r="AR15" s="382"/>
      <c r="AS15" s="382"/>
      <c r="AT15" s="382"/>
      <c r="AU15" s="382"/>
      <c r="AV15" s="382"/>
      <c r="AW15" s="382"/>
      <c r="AX15" s="382"/>
      <c r="AY15" s="382"/>
      <c r="AZ15" s="382"/>
      <c r="BA15" s="382"/>
      <c r="BB15" s="382"/>
      <c r="BC15" s="382"/>
      <c r="BD15" s="382"/>
      <c r="BE15" s="382"/>
      <c r="BF15" s="594"/>
      <c r="BG15" s="595">
        <v>547067</v>
      </c>
      <c r="BH15" s="479"/>
      <c r="BI15" s="479"/>
      <c r="BJ15" s="479"/>
      <c r="BK15" s="479"/>
      <c r="BL15" s="479"/>
      <c r="BM15" s="479"/>
      <c r="BN15" s="608"/>
      <c r="BO15" s="628">
        <v>6</v>
      </c>
      <c r="BP15" s="628"/>
      <c r="BQ15" s="628"/>
      <c r="BR15" s="628"/>
      <c r="BS15" s="629" t="s">
        <v>201</v>
      </c>
      <c r="BT15" s="629"/>
      <c r="BU15" s="629"/>
      <c r="BV15" s="629"/>
      <c r="BW15" s="629"/>
      <c r="BX15" s="629"/>
      <c r="BY15" s="629"/>
      <c r="BZ15" s="629"/>
      <c r="CA15" s="629"/>
      <c r="CB15" s="651"/>
      <c r="CD15" s="593" t="s">
        <v>351</v>
      </c>
      <c r="CE15" s="382"/>
      <c r="CF15" s="382"/>
      <c r="CG15" s="382"/>
      <c r="CH15" s="382"/>
      <c r="CI15" s="382"/>
      <c r="CJ15" s="382"/>
      <c r="CK15" s="382"/>
      <c r="CL15" s="382"/>
      <c r="CM15" s="382"/>
      <c r="CN15" s="382"/>
      <c r="CO15" s="382"/>
      <c r="CP15" s="382"/>
      <c r="CQ15" s="594"/>
      <c r="CR15" s="595">
        <v>2743962</v>
      </c>
      <c r="CS15" s="479"/>
      <c r="CT15" s="479"/>
      <c r="CU15" s="479"/>
      <c r="CV15" s="479"/>
      <c r="CW15" s="479"/>
      <c r="CX15" s="479"/>
      <c r="CY15" s="608"/>
      <c r="CZ15" s="628">
        <v>7.4</v>
      </c>
      <c r="DA15" s="628"/>
      <c r="DB15" s="628"/>
      <c r="DC15" s="628"/>
      <c r="DD15" s="601">
        <v>303779</v>
      </c>
      <c r="DE15" s="479"/>
      <c r="DF15" s="479"/>
      <c r="DG15" s="479"/>
      <c r="DH15" s="479"/>
      <c r="DI15" s="479"/>
      <c r="DJ15" s="479"/>
      <c r="DK15" s="479"/>
      <c r="DL15" s="479"/>
      <c r="DM15" s="479"/>
      <c r="DN15" s="479"/>
      <c r="DO15" s="479"/>
      <c r="DP15" s="608"/>
      <c r="DQ15" s="601">
        <v>2042794</v>
      </c>
      <c r="DR15" s="479"/>
      <c r="DS15" s="479"/>
      <c r="DT15" s="479"/>
      <c r="DU15" s="479"/>
      <c r="DV15" s="479"/>
      <c r="DW15" s="479"/>
      <c r="DX15" s="479"/>
      <c r="DY15" s="479"/>
      <c r="DZ15" s="479"/>
      <c r="EA15" s="479"/>
      <c r="EB15" s="479"/>
      <c r="EC15" s="626"/>
    </row>
    <row r="16" spans="2:143" ht="11.25" customHeight="1" x14ac:dyDescent="0.2">
      <c r="B16" s="593" t="s">
        <v>352</v>
      </c>
      <c r="C16" s="382"/>
      <c r="D16" s="382"/>
      <c r="E16" s="382"/>
      <c r="F16" s="382"/>
      <c r="G16" s="382"/>
      <c r="H16" s="382"/>
      <c r="I16" s="382"/>
      <c r="J16" s="382"/>
      <c r="K16" s="382"/>
      <c r="L16" s="382"/>
      <c r="M16" s="382"/>
      <c r="N16" s="382"/>
      <c r="O16" s="382"/>
      <c r="P16" s="382"/>
      <c r="Q16" s="594"/>
      <c r="R16" s="595">
        <v>63691</v>
      </c>
      <c r="S16" s="479"/>
      <c r="T16" s="479"/>
      <c r="U16" s="479"/>
      <c r="V16" s="479"/>
      <c r="W16" s="479"/>
      <c r="X16" s="479"/>
      <c r="Y16" s="608"/>
      <c r="Z16" s="628">
        <v>0.2</v>
      </c>
      <c r="AA16" s="628"/>
      <c r="AB16" s="628"/>
      <c r="AC16" s="628"/>
      <c r="AD16" s="629">
        <v>63691</v>
      </c>
      <c r="AE16" s="629"/>
      <c r="AF16" s="629"/>
      <c r="AG16" s="629"/>
      <c r="AH16" s="629"/>
      <c r="AI16" s="629"/>
      <c r="AJ16" s="629"/>
      <c r="AK16" s="629"/>
      <c r="AL16" s="598">
        <v>0.3</v>
      </c>
      <c r="AM16" s="342"/>
      <c r="AN16" s="342"/>
      <c r="AO16" s="630"/>
      <c r="AP16" s="593" t="s">
        <v>353</v>
      </c>
      <c r="AQ16" s="382"/>
      <c r="AR16" s="382"/>
      <c r="AS16" s="382"/>
      <c r="AT16" s="382"/>
      <c r="AU16" s="382"/>
      <c r="AV16" s="382"/>
      <c r="AW16" s="382"/>
      <c r="AX16" s="382"/>
      <c r="AY16" s="382"/>
      <c r="AZ16" s="382"/>
      <c r="BA16" s="382"/>
      <c r="BB16" s="382"/>
      <c r="BC16" s="382"/>
      <c r="BD16" s="382"/>
      <c r="BE16" s="382"/>
      <c r="BF16" s="594"/>
      <c r="BG16" s="595" t="s">
        <v>201</v>
      </c>
      <c r="BH16" s="479"/>
      <c r="BI16" s="479"/>
      <c r="BJ16" s="479"/>
      <c r="BK16" s="479"/>
      <c r="BL16" s="479"/>
      <c r="BM16" s="479"/>
      <c r="BN16" s="608"/>
      <c r="BO16" s="628" t="s">
        <v>201</v>
      </c>
      <c r="BP16" s="628"/>
      <c r="BQ16" s="628"/>
      <c r="BR16" s="628"/>
      <c r="BS16" s="629" t="s">
        <v>201</v>
      </c>
      <c r="BT16" s="629"/>
      <c r="BU16" s="629"/>
      <c r="BV16" s="629"/>
      <c r="BW16" s="629"/>
      <c r="BX16" s="629"/>
      <c r="BY16" s="629"/>
      <c r="BZ16" s="629"/>
      <c r="CA16" s="629"/>
      <c r="CB16" s="651"/>
      <c r="CD16" s="593" t="s">
        <v>354</v>
      </c>
      <c r="CE16" s="382"/>
      <c r="CF16" s="382"/>
      <c r="CG16" s="382"/>
      <c r="CH16" s="382"/>
      <c r="CI16" s="382"/>
      <c r="CJ16" s="382"/>
      <c r="CK16" s="382"/>
      <c r="CL16" s="382"/>
      <c r="CM16" s="382"/>
      <c r="CN16" s="382"/>
      <c r="CO16" s="382"/>
      <c r="CP16" s="382"/>
      <c r="CQ16" s="594"/>
      <c r="CR16" s="595">
        <v>14632</v>
      </c>
      <c r="CS16" s="479"/>
      <c r="CT16" s="479"/>
      <c r="CU16" s="479"/>
      <c r="CV16" s="479"/>
      <c r="CW16" s="479"/>
      <c r="CX16" s="479"/>
      <c r="CY16" s="608"/>
      <c r="CZ16" s="628">
        <v>0</v>
      </c>
      <c r="DA16" s="628"/>
      <c r="DB16" s="628"/>
      <c r="DC16" s="628"/>
      <c r="DD16" s="601" t="s">
        <v>201</v>
      </c>
      <c r="DE16" s="479"/>
      <c r="DF16" s="479"/>
      <c r="DG16" s="479"/>
      <c r="DH16" s="479"/>
      <c r="DI16" s="479"/>
      <c r="DJ16" s="479"/>
      <c r="DK16" s="479"/>
      <c r="DL16" s="479"/>
      <c r="DM16" s="479"/>
      <c r="DN16" s="479"/>
      <c r="DO16" s="479"/>
      <c r="DP16" s="608"/>
      <c r="DQ16" s="601">
        <v>8132</v>
      </c>
      <c r="DR16" s="479"/>
      <c r="DS16" s="479"/>
      <c r="DT16" s="479"/>
      <c r="DU16" s="479"/>
      <c r="DV16" s="479"/>
      <c r="DW16" s="479"/>
      <c r="DX16" s="479"/>
      <c r="DY16" s="479"/>
      <c r="DZ16" s="479"/>
      <c r="EA16" s="479"/>
      <c r="EB16" s="479"/>
      <c r="EC16" s="626"/>
    </row>
    <row r="17" spans="2:133" ht="11.25" customHeight="1" x14ac:dyDescent="0.2">
      <c r="B17" s="593" t="s">
        <v>147</v>
      </c>
      <c r="C17" s="382"/>
      <c r="D17" s="382"/>
      <c r="E17" s="382"/>
      <c r="F17" s="382"/>
      <c r="G17" s="382"/>
      <c r="H17" s="382"/>
      <c r="I17" s="382"/>
      <c r="J17" s="382"/>
      <c r="K17" s="382"/>
      <c r="L17" s="382"/>
      <c r="M17" s="382"/>
      <c r="N17" s="382"/>
      <c r="O17" s="382"/>
      <c r="P17" s="382"/>
      <c r="Q17" s="594"/>
      <c r="R17" s="595">
        <v>127408</v>
      </c>
      <c r="S17" s="479"/>
      <c r="T17" s="479"/>
      <c r="U17" s="479"/>
      <c r="V17" s="479"/>
      <c r="W17" s="479"/>
      <c r="X17" s="479"/>
      <c r="Y17" s="608"/>
      <c r="Z17" s="628">
        <v>0.3</v>
      </c>
      <c r="AA17" s="628"/>
      <c r="AB17" s="628"/>
      <c r="AC17" s="628"/>
      <c r="AD17" s="629">
        <v>127408</v>
      </c>
      <c r="AE17" s="629"/>
      <c r="AF17" s="629"/>
      <c r="AG17" s="629"/>
      <c r="AH17" s="629"/>
      <c r="AI17" s="629"/>
      <c r="AJ17" s="629"/>
      <c r="AK17" s="629"/>
      <c r="AL17" s="598">
        <v>0.6</v>
      </c>
      <c r="AM17" s="342"/>
      <c r="AN17" s="342"/>
      <c r="AO17" s="630"/>
      <c r="AP17" s="593" t="s">
        <v>355</v>
      </c>
      <c r="AQ17" s="382"/>
      <c r="AR17" s="382"/>
      <c r="AS17" s="382"/>
      <c r="AT17" s="382"/>
      <c r="AU17" s="382"/>
      <c r="AV17" s="382"/>
      <c r="AW17" s="382"/>
      <c r="AX17" s="382"/>
      <c r="AY17" s="382"/>
      <c r="AZ17" s="382"/>
      <c r="BA17" s="382"/>
      <c r="BB17" s="382"/>
      <c r="BC17" s="382"/>
      <c r="BD17" s="382"/>
      <c r="BE17" s="382"/>
      <c r="BF17" s="594"/>
      <c r="BG17" s="595" t="s">
        <v>201</v>
      </c>
      <c r="BH17" s="479"/>
      <c r="BI17" s="479"/>
      <c r="BJ17" s="479"/>
      <c r="BK17" s="479"/>
      <c r="BL17" s="479"/>
      <c r="BM17" s="479"/>
      <c r="BN17" s="608"/>
      <c r="BO17" s="628" t="s">
        <v>201</v>
      </c>
      <c r="BP17" s="628"/>
      <c r="BQ17" s="628"/>
      <c r="BR17" s="628"/>
      <c r="BS17" s="629" t="s">
        <v>201</v>
      </c>
      <c r="BT17" s="629"/>
      <c r="BU17" s="629"/>
      <c r="BV17" s="629"/>
      <c r="BW17" s="629"/>
      <c r="BX17" s="629"/>
      <c r="BY17" s="629"/>
      <c r="BZ17" s="629"/>
      <c r="CA17" s="629"/>
      <c r="CB17" s="651"/>
      <c r="CD17" s="593" t="s">
        <v>357</v>
      </c>
      <c r="CE17" s="382"/>
      <c r="CF17" s="382"/>
      <c r="CG17" s="382"/>
      <c r="CH17" s="382"/>
      <c r="CI17" s="382"/>
      <c r="CJ17" s="382"/>
      <c r="CK17" s="382"/>
      <c r="CL17" s="382"/>
      <c r="CM17" s="382"/>
      <c r="CN17" s="382"/>
      <c r="CO17" s="382"/>
      <c r="CP17" s="382"/>
      <c r="CQ17" s="594"/>
      <c r="CR17" s="595">
        <v>4064738</v>
      </c>
      <c r="CS17" s="479"/>
      <c r="CT17" s="479"/>
      <c r="CU17" s="479"/>
      <c r="CV17" s="479"/>
      <c r="CW17" s="479"/>
      <c r="CX17" s="479"/>
      <c r="CY17" s="608"/>
      <c r="CZ17" s="628">
        <v>11</v>
      </c>
      <c r="DA17" s="628"/>
      <c r="DB17" s="628"/>
      <c r="DC17" s="628"/>
      <c r="DD17" s="601" t="s">
        <v>201</v>
      </c>
      <c r="DE17" s="479"/>
      <c r="DF17" s="479"/>
      <c r="DG17" s="479"/>
      <c r="DH17" s="479"/>
      <c r="DI17" s="479"/>
      <c r="DJ17" s="479"/>
      <c r="DK17" s="479"/>
      <c r="DL17" s="479"/>
      <c r="DM17" s="479"/>
      <c r="DN17" s="479"/>
      <c r="DO17" s="479"/>
      <c r="DP17" s="608"/>
      <c r="DQ17" s="601">
        <v>4064610</v>
      </c>
      <c r="DR17" s="479"/>
      <c r="DS17" s="479"/>
      <c r="DT17" s="479"/>
      <c r="DU17" s="479"/>
      <c r="DV17" s="479"/>
      <c r="DW17" s="479"/>
      <c r="DX17" s="479"/>
      <c r="DY17" s="479"/>
      <c r="DZ17" s="479"/>
      <c r="EA17" s="479"/>
      <c r="EB17" s="479"/>
      <c r="EC17" s="626"/>
    </row>
    <row r="18" spans="2:133" ht="11.25" customHeight="1" x14ac:dyDescent="0.2">
      <c r="B18" s="593" t="s">
        <v>358</v>
      </c>
      <c r="C18" s="382"/>
      <c r="D18" s="382"/>
      <c r="E18" s="382"/>
      <c r="F18" s="382"/>
      <c r="G18" s="382"/>
      <c r="H18" s="382"/>
      <c r="I18" s="382"/>
      <c r="J18" s="382"/>
      <c r="K18" s="382"/>
      <c r="L18" s="382"/>
      <c r="M18" s="382"/>
      <c r="N18" s="382"/>
      <c r="O18" s="382"/>
      <c r="P18" s="382"/>
      <c r="Q18" s="594"/>
      <c r="R18" s="595">
        <v>52161</v>
      </c>
      <c r="S18" s="479"/>
      <c r="T18" s="479"/>
      <c r="U18" s="479"/>
      <c r="V18" s="479"/>
      <c r="W18" s="479"/>
      <c r="X18" s="479"/>
      <c r="Y18" s="608"/>
      <c r="Z18" s="628">
        <v>0.1</v>
      </c>
      <c r="AA18" s="628"/>
      <c r="AB18" s="628"/>
      <c r="AC18" s="628"/>
      <c r="AD18" s="629">
        <v>52161</v>
      </c>
      <c r="AE18" s="629"/>
      <c r="AF18" s="629"/>
      <c r="AG18" s="629"/>
      <c r="AH18" s="629"/>
      <c r="AI18" s="629"/>
      <c r="AJ18" s="629"/>
      <c r="AK18" s="629"/>
      <c r="AL18" s="598">
        <v>0.3</v>
      </c>
      <c r="AM18" s="342"/>
      <c r="AN18" s="342"/>
      <c r="AO18" s="630"/>
      <c r="AP18" s="593" t="s">
        <v>99</v>
      </c>
      <c r="AQ18" s="382"/>
      <c r="AR18" s="382"/>
      <c r="AS18" s="382"/>
      <c r="AT18" s="382"/>
      <c r="AU18" s="382"/>
      <c r="AV18" s="382"/>
      <c r="AW18" s="382"/>
      <c r="AX18" s="382"/>
      <c r="AY18" s="382"/>
      <c r="AZ18" s="382"/>
      <c r="BA18" s="382"/>
      <c r="BB18" s="382"/>
      <c r="BC18" s="382"/>
      <c r="BD18" s="382"/>
      <c r="BE18" s="382"/>
      <c r="BF18" s="594"/>
      <c r="BG18" s="595" t="s">
        <v>201</v>
      </c>
      <c r="BH18" s="479"/>
      <c r="BI18" s="479"/>
      <c r="BJ18" s="479"/>
      <c r="BK18" s="479"/>
      <c r="BL18" s="479"/>
      <c r="BM18" s="479"/>
      <c r="BN18" s="608"/>
      <c r="BO18" s="628" t="s">
        <v>201</v>
      </c>
      <c r="BP18" s="628"/>
      <c r="BQ18" s="628"/>
      <c r="BR18" s="628"/>
      <c r="BS18" s="629" t="s">
        <v>201</v>
      </c>
      <c r="BT18" s="629"/>
      <c r="BU18" s="629"/>
      <c r="BV18" s="629"/>
      <c r="BW18" s="629"/>
      <c r="BX18" s="629"/>
      <c r="BY18" s="629"/>
      <c r="BZ18" s="629"/>
      <c r="CA18" s="629"/>
      <c r="CB18" s="651"/>
      <c r="CD18" s="593" t="s">
        <v>359</v>
      </c>
      <c r="CE18" s="382"/>
      <c r="CF18" s="382"/>
      <c r="CG18" s="382"/>
      <c r="CH18" s="382"/>
      <c r="CI18" s="382"/>
      <c r="CJ18" s="382"/>
      <c r="CK18" s="382"/>
      <c r="CL18" s="382"/>
      <c r="CM18" s="382"/>
      <c r="CN18" s="382"/>
      <c r="CO18" s="382"/>
      <c r="CP18" s="382"/>
      <c r="CQ18" s="594"/>
      <c r="CR18" s="595" t="s">
        <v>201</v>
      </c>
      <c r="CS18" s="479"/>
      <c r="CT18" s="479"/>
      <c r="CU18" s="479"/>
      <c r="CV18" s="479"/>
      <c r="CW18" s="479"/>
      <c r="CX18" s="479"/>
      <c r="CY18" s="608"/>
      <c r="CZ18" s="628" t="s">
        <v>201</v>
      </c>
      <c r="DA18" s="628"/>
      <c r="DB18" s="628"/>
      <c r="DC18" s="628"/>
      <c r="DD18" s="601" t="s">
        <v>201</v>
      </c>
      <c r="DE18" s="479"/>
      <c r="DF18" s="479"/>
      <c r="DG18" s="479"/>
      <c r="DH18" s="479"/>
      <c r="DI18" s="479"/>
      <c r="DJ18" s="479"/>
      <c r="DK18" s="479"/>
      <c r="DL18" s="479"/>
      <c r="DM18" s="479"/>
      <c r="DN18" s="479"/>
      <c r="DO18" s="479"/>
      <c r="DP18" s="608"/>
      <c r="DQ18" s="601" t="s">
        <v>201</v>
      </c>
      <c r="DR18" s="479"/>
      <c r="DS18" s="479"/>
      <c r="DT18" s="479"/>
      <c r="DU18" s="479"/>
      <c r="DV18" s="479"/>
      <c r="DW18" s="479"/>
      <c r="DX18" s="479"/>
      <c r="DY18" s="479"/>
      <c r="DZ18" s="479"/>
      <c r="EA18" s="479"/>
      <c r="EB18" s="479"/>
      <c r="EC18" s="626"/>
    </row>
    <row r="19" spans="2:133" ht="11.25" customHeight="1" x14ac:dyDescent="0.2">
      <c r="B19" s="593" t="s">
        <v>360</v>
      </c>
      <c r="C19" s="382"/>
      <c r="D19" s="382"/>
      <c r="E19" s="382"/>
      <c r="F19" s="382"/>
      <c r="G19" s="382"/>
      <c r="H19" s="382"/>
      <c r="I19" s="382"/>
      <c r="J19" s="382"/>
      <c r="K19" s="382"/>
      <c r="L19" s="382"/>
      <c r="M19" s="382"/>
      <c r="N19" s="382"/>
      <c r="O19" s="382"/>
      <c r="P19" s="382"/>
      <c r="Q19" s="594"/>
      <c r="R19" s="595">
        <v>50024</v>
      </c>
      <c r="S19" s="479"/>
      <c r="T19" s="479"/>
      <c r="U19" s="479"/>
      <c r="V19" s="479"/>
      <c r="W19" s="479"/>
      <c r="X19" s="479"/>
      <c r="Y19" s="608"/>
      <c r="Z19" s="628">
        <v>0.1</v>
      </c>
      <c r="AA19" s="628"/>
      <c r="AB19" s="628"/>
      <c r="AC19" s="628"/>
      <c r="AD19" s="629">
        <v>50024</v>
      </c>
      <c r="AE19" s="629"/>
      <c r="AF19" s="629"/>
      <c r="AG19" s="629"/>
      <c r="AH19" s="629"/>
      <c r="AI19" s="629"/>
      <c r="AJ19" s="629"/>
      <c r="AK19" s="629"/>
      <c r="AL19" s="598">
        <v>0.2</v>
      </c>
      <c r="AM19" s="342"/>
      <c r="AN19" s="342"/>
      <c r="AO19" s="630"/>
      <c r="AP19" s="593" t="s">
        <v>254</v>
      </c>
      <c r="AQ19" s="382"/>
      <c r="AR19" s="382"/>
      <c r="AS19" s="382"/>
      <c r="AT19" s="382"/>
      <c r="AU19" s="382"/>
      <c r="AV19" s="382"/>
      <c r="AW19" s="382"/>
      <c r="AX19" s="382"/>
      <c r="AY19" s="382"/>
      <c r="AZ19" s="382"/>
      <c r="BA19" s="382"/>
      <c r="BB19" s="382"/>
      <c r="BC19" s="382"/>
      <c r="BD19" s="382"/>
      <c r="BE19" s="382"/>
      <c r="BF19" s="594"/>
      <c r="BG19" s="595">
        <v>210850</v>
      </c>
      <c r="BH19" s="479"/>
      <c r="BI19" s="479"/>
      <c r="BJ19" s="479"/>
      <c r="BK19" s="479"/>
      <c r="BL19" s="479"/>
      <c r="BM19" s="479"/>
      <c r="BN19" s="608"/>
      <c r="BO19" s="628">
        <v>2.2999999999999998</v>
      </c>
      <c r="BP19" s="628"/>
      <c r="BQ19" s="628"/>
      <c r="BR19" s="628"/>
      <c r="BS19" s="629" t="s">
        <v>201</v>
      </c>
      <c r="BT19" s="629"/>
      <c r="BU19" s="629"/>
      <c r="BV19" s="629"/>
      <c r="BW19" s="629"/>
      <c r="BX19" s="629"/>
      <c r="BY19" s="629"/>
      <c r="BZ19" s="629"/>
      <c r="CA19" s="629"/>
      <c r="CB19" s="651"/>
      <c r="CD19" s="593" t="s">
        <v>361</v>
      </c>
      <c r="CE19" s="382"/>
      <c r="CF19" s="382"/>
      <c r="CG19" s="382"/>
      <c r="CH19" s="382"/>
      <c r="CI19" s="382"/>
      <c r="CJ19" s="382"/>
      <c r="CK19" s="382"/>
      <c r="CL19" s="382"/>
      <c r="CM19" s="382"/>
      <c r="CN19" s="382"/>
      <c r="CO19" s="382"/>
      <c r="CP19" s="382"/>
      <c r="CQ19" s="594"/>
      <c r="CR19" s="595" t="s">
        <v>201</v>
      </c>
      <c r="CS19" s="479"/>
      <c r="CT19" s="479"/>
      <c r="CU19" s="479"/>
      <c r="CV19" s="479"/>
      <c r="CW19" s="479"/>
      <c r="CX19" s="479"/>
      <c r="CY19" s="608"/>
      <c r="CZ19" s="628" t="s">
        <v>201</v>
      </c>
      <c r="DA19" s="628"/>
      <c r="DB19" s="628"/>
      <c r="DC19" s="628"/>
      <c r="DD19" s="601" t="s">
        <v>201</v>
      </c>
      <c r="DE19" s="479"/>
      <c r="DF19" s="479"/>
      <c r="DG19" s="479"/>
      <c r="DH19" s="479"/>
      <c r="DI19" s="479"/>
      <c r="DJ19" s="479"/>
      <c r="DK19" s="479"/>
      <c r="DL19" s="479"/>
      <c r="DM19" s="479"/>
      <c r="DN19" s="479"/>
      <c r="DO19" s="479"/>
      <c r="DP19" s="608"/>
      <c r="DQ19" s="601" t="s">
        <v>201</v>
      </c>
      <c r="DR19" s="479"/>
      <c r="DS19" s="479"/>
      <c r="DT19" s="479"/>
      <c r="DU19" s="479"/>
      <c r="DV19" s="479"/>
      <c r="DW19" s="479"/>
      <c r="DX19" s="479"/>
      <c r="DY19" s="479"/>
      <c r="DZ19" s="479"/>
      <c r="EA19" s="479"/>
      <c r="EB19" s="479"/>
      <c r="EC19" s="626"/>
    </row>
    <row r="20" spans="2:133" ht="11.25" customHeight="1" x14ac:dyDescent="0.2">
      <c r="B20" s="645" t="s">
        <v>362</v>
      </c>
      <c r="C20" s="646"/>
      <c r="D20" s="646"/>
      <c r="E20" s="646"/>
      <c r="F20" s="646"/>
      <c r="G20" s="646"/>
      <c r="H20" s="646"/>
      <c r="I20" s="646"/>
      <c r="J20" s="646"/>
      <c r="K20" s="646"/>
      <c r="L20" s="646"/>
      <c r="M20" s="646"/>
      <c r="N20" s="646"/>
      <c r="O20" s="646"/>
      <c r="P20" s="646"/>
      <c r="Q20" s="647"/>
      <c r="R20" s="595">
        <v>2137</v>
      </c>
      <c r="S20" s="479"/>
      <c r="T20" s="479"/>
      <c r="U20" s="479"/>
      <c r="V20" s="479"/>
      <c r="W20" s="479"/>
      <c r="X20" s="479"/>
      <c r="Y20" s="608"/>
      <c r="Z20" s="628">
        <v>0</v>
      </c>
      <c r="AA20" s="628"/>
      <c r="AB20" s="628"/>
      <c r="AC20" s="628"/>
      <c r="AD20" s="629">
        <v>2137</v>
      </c>
      <c r="AE20" s="629"/>
      <c r="AF20" s="629"/>
      <c r="AG20" s="629"/>
      <c r="AH20" s="629"/>
      <c r="AI20" s="629"/>
      <c r="AJ20" s="629"/>
      <c r="AK20" s="629"/>
      <c r="AL20" s="598">
        <v>0</v>
      </c>
      <c r="AM20" s="342"/>
      <c r="AN20" s="342"/>
      <c r="AO20" s="630"/>
      <c r="AP20" s="593" t="s">
        <v>363</v>
      </c>
      <c r="AQ20" s="382"/>
      <c r="AR20" s="382"/>
      <c r="AS20" s="382"/>
      <c r="AT20" s="382"/>
      <c r="AU20" s="382"/>
      <c r="AV20" s="382"/>
      <c r="AW20" s="382"/>
      <c r="AX20" s="382"/>
      <c r="AY20" s="382"/>
      <c r="AZ20" s="382"/>
      <c r="BA20" s="382"/>
      <c r="BB20" s="382"/>
      <c r="BC20" s="382"/>
      <c r="BD20" s="382"/>
      <c r="BE20" s="382"/>
      <c r="BF20" s="594"/>
      <c r="BG20" s="595">
        <v>210850</v>
      </c>
      <c r="BH20" s="479"/>
      <c r="BI20" s="479"/>
      <c r="BJ20" s="479"/>
      <c r="BK20" s="479"/>
      <c r="BL20" s="479"/>
      <c r="BM20" s="479"/>
      <c r="BN20" s="608"/>
      <c r="BO20" s="628">
        <v>2.2999999999999998</v>
      </c>
      <c r="BP20" s="628"/>
      <c r="BQ20" s="628"/>
      <c r="BR20" s="628"/>
      <c r="BS20" s="629" t="s">
        <v>201</v>
      </c>
      <c r="BT20" s="629"/>
      <c r="BU20" s="629"/>
      <c r="BV20" s="629"/>
      <c r="BW20" s="629"/>
      <c r="BX20" s="629"/>
      <c r="BY20" s="629"/>
      <c r="BZ20" s="629"/>
      <c r="CA20" s="629"/>
      <c r="CB20" s="651"/>
      <c r="CD20" s="593" t="s">
        <v>193</v>
      </c>
      <c r="CE20" s="382"/>
      <c r="CF20" s="382"/>
      <c r="CG20" s="382"/>
      <c r="CH20" s="382"/>
      <c r="CI20" s="382"/>
      <c r="CJ20" s="382"/>
      <c r="CK20" s="382"/>
      <c r="CL20" s="382"/>
      <c r="CM20" s="382"/>
      <c r="CN20" s="382"/>
      <c r="CO20" s="382"/>
      <c r="CP20" s="382"/>
      <c r="CQ20" s="594"/>
      <c r="CR20" s="595">
        <v>37036305</v>
      </c>
      <c r="CS20" s="479"/>
      <c r="CT20" s="479"/>
      <c r="CU20" s="479"/>
      <c r="CV20" s="479"/>
      <c r="CW20" s="479"/>
      <c r="CX20" s="479"/>
      <c r="CY20" s="608"/>
      <c r="CZ20" s="628">
        <v>100</v>
      </c>
      <c r="DA20" s="628"/>
      <c r="DB20" s="628"/>
      <c r="DC20" s="628"/>
      <c r="DD20" s="601">
        <v>4945093</v>
      </c>
      <c r="DE20" s="479"/>
      <c r="DF20" s="479"/>
      <c r="DG20" s="479"/>
      <c r="DH20" s="479"/>
      <c r="DI20" s="479"/>
      <c r="DJ20" s="479"/>
      <c r="DK20" s="479"/>
      <c r="DL20" s="479"/>
      <c r="DM20" s="479"/>
      <c r="DN20" s="479"/>
      <c r="DO20" s="479"/>
      <c r="DP20" s="608"/>
      <c r="DQ20" s="601">
        <v>22953930</v>
      </c>
      <c r="DR20" s="479"/>
      <c r="DS20" s="479"/>
      <c r="DT20" s="479"/>
      <c r="DU20" s="479"/>
      <c r="DV20" s="479"/>
      <c r="DW20" s="479"/>
      <c r="DX20" s="479"/>
      <c r="DY20" s="479"/>
      <c r="DZ20" s="479"/>
      <c r="EA20" s="479"/>
      <c r="EB20" s="479"/>
      <c r="EC20" s="626"/>
    </row>
    <row r="21" spans="2:133" ht="11.25" customHeight="1" x14ac:dyDescent="0.2">
      <c r="B21" s="593" t="s">
        <v>340</v>
      </c>
      <c r="C21" s="382"/>
      <c r="D21" s="382"/>
      <c r="E21" s="382"/>
      <c r="F21" s="382"/>
      <c r="G21" s="382"/>
      <c r="H21" s="382"/>
      <c r="I21" s="382"/>
      <c r="J21" s="382"/>
      <c r="K21" s="382"/>
      <c r="L21" s="382"/>
      <c r="M21" s="382"/>
      <c r="N21" s="382"/>
      <c r="O21" s="382"/>
      <c r="P21" s="382"/>
      <c r="Q21" s="594"/>
      <c r="R21" s="595">
        <v>9595227</v>
      </c>
      <c r="S21" s="479"/>
      <c r="T21" s="479"/>
      <c r="U21" s="479"/>
      <c r="V21" s="479"/>
      <c r="W21" s="479"/>
      <c r="X21" s="479"/>
      <c r="Y21" s="608"/>
      <c r="Z21" s="628">
        <v>23.9</v>
      </c>
      <c r="AA21" s="628"/>
      <c r="AB21" s="628"/>
      <c r="AC21" s="628"/>
      <c r="AD21" s="629">
        <v>8830487</v>
      </c>
      <c r="AE21" s="629"/>
      <c r="AF21" s="629"/>
      <c r="AG21" s="629"/>
      <c r="AH21" s="629"/>
      <c r="AI21" s="629"/>
      <c r="AJ21" s="629"/>
      <c r="AK21" s="629"/>
      <c r="AL21" s="598">
        <v>43.1</v>
      </c>
      <c r="AM21" s="342"/>
      <c r="AN21" s="342"/>
      <c r="AO21" s="630"/>
      <c r="AP21" s="593" t="s">
        <v>365</v>
      </c>
      <c r="AQ21" s="652"/>
      <c r="AR21" s="652"/>
      <c r="AS21" s="652"/>
      <c r="AT21" s="652"/>
      <c r="AU21" s="652"/>
      <c r="AV21" s="652"/>
      <c r="AW21" s="652"/>
      <c r="AX21" s="652"/>
      <c r="AY21" s="652"/>
      <c r="AZ21" s="652"/>
      <c r="BA21" s="652"/>
      <c r="BB21" s="652"/>
      <c r="BC21" s="652"/>
      <c r="BD21" s="652"/>
      <c r="BE21" s="652"/>
      <c r="BF21" s="653"/>
      <c r="BG21" s="595" t="s">
        <v>201</v>
      </c>
      <c r="BH21" s="479"/>
      <c r="BI21" s="479"/>
      <c r="BJ21" s="479"/>
      <c r="BK21" s="479"/>
      <c r="BL21" s="479"/>
      <c r="BM21" s="479"/>
      <c r="BN21" s="608"/>
      <c r="BO21" s="628" t="s">
        <v>201</v>
      </c>
      <c r="BP21" s="628"/>
      <c r="BQ21" s="628"/>
      <c r="BR21" s="628"/>
      <c r="BS21" s="629" t="s">
        <v>201</v>
      </c>
      <c r="BT21" s="629"/>
      <c r="BU21" s="629"/>
      <c r="BV21" s="629"/>
      <c r="BW21" s="629"/>
      <c r="BX21" s="629"/>
      <c r="BY21" s="629"/>
      <c r="BZ21" s="629"/>
      <c r="CA21" s="629"/>
      <c r="CB21" s="651"/>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2">
      <c r="B22" s="593" t="s">
        <v>298</v>
      </c>
      <c r="C22" s="382"/>
      <c r="D22" s="382"/>
      <c r="E22" s="382"/>
      <c r="F22" s="382"/>
      <c r="G22" s="382"/>
      <c r="H22" s="382"/>
      <c r="I22" s="382"/>
      <c r="J22" s="382"/>
      <c r="K22" s="382"/>
      <c r="L22" s="382"/>
      <c r="M22" s="382"/>
      <c r="N22" s="382"/>
      <c r="O22" s="382"/>
      <c r="P22" s="382"/>
      <c r="Q22" s="594"/>
      <c r="R22" s="595">
        <v>8830487</v>
      </c>
      <c r="S22" s="479"/>
      <c r="T22" s="479"/>
      <c r="U22" s="479"/>
      <c r="V22" s="479"/>
      <c r="W22" s="479"/>
      <c r="X22" s="479"/>
      <c r="Y22" s="608"/>
      <c r="Z22" s="628">
        <v>22</v>
      </c>
      <c r="AA22" s="628"/>
      <c r="AB22" s="628"/>
      <c r="AC22" s="628"/>
      <c r="AD22" s="629">
        <v>8830487</v>
      </c>
      <c r="AE22" s="629"/>
      <c r="AF22" s="629"/>
      <c r="AG22" s="629"/>
      <c r="AH22" s="629"/>
      <c r="AI22" s="629"/>
      <c r="AJ22" s="629"/>
      <c r="AK22" s="629"/>
      <c r="AL22" s="598">
        <v>43.1</v>
      </c>
      <c r="AM22" s="342"/>
      <c r="AN22" s="342"/>
      <c r="AO22" s="630"/>
      <c r="AP22" s="593" t="s">
        <v>367</v>
      </c>
      <c r="AQ22" s="652"/>
      <c r="AR22" s="652"/>
      <c r="AS22" s="652"/>
      <c r="AT22" s="652"/>
      <c r="AU22" s="652"/>
      <c r="AV22" s="652"/>
      <c r="AW22" s="652"/>
      <c r="AX22" s="652"/>
      <c r="AY22" s="652"/>
      <c r="AZ22" s="652"/>
      <c r="BA22" s="652"/>
      <c r="BB22" s="652"/>
      <c r="BC22" s="652"/>
      <c r="BD22" s="652"/>
      <c r="BE22" s="652"/>
      <c r="BF22" s="653"/>
      <c r="BG22" s="595" t="s">
        <v>201</v>
      </c>
      <c r="BH22" s="479"/>
      <c r="BI22" s="479"/>
      <c r="BJ22" s="479"/>
      <c r="BK22" s="479"/>
      <c r="BL22" s="479"/>
      <c r="BM22" s="479"/>
      <c r="BN22" s="608"/>
      <c r="BO22" s="628" t="s">
        <v>201</v>
      </c>
      <c r="BP22" s="628"/>
      <c r="BQ22" s="628"/>
      <c r="BR22" s="628"/>
      <c r="BS22" s="629" t="s">
        <v>201</v>
      </c>
      <c r="BT22" s="629"/>
      <c r="BU22" s="629"/>
      <c r="BV22" s="629"/>
      <c r="BW22" s="629"/>
      <c r="BX22" s="629"/>
      <c r="BY22" s="629"/>
      <c r="BZ22" s="629"/>
      <c r="CA22" s="629"/>
      <c r="CB22" s="651"/>
      <c r="CD22" s="508" t="s">
        <v>368</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2">
      <c r="B23" s="593" t="s">
        <v>295</v>
      </c>
      <c r="C23" s="382"/>
      <c r="D23" s="382"/>
      <c r="E23" s="382"/>
      <c r="F23" s="382"/>
      <c r="G23" s="382"/>
      <c r="H23" s="382"/>
      <c r="I23" s="382"/>
      <c r="J23" s="382"/>
      <c r="K23" s="382"/>
      <c r="L23" s="382"/>
      <c r="M23" s="382"/>
      <c r="N23" s="382"/>
      <c r="O23" s="382"/>
      <c r="P23" s="382"/>
      <c r="Q23" s="594"/>
      <c r="R23" s="595">
        <v>757583</v>
      </c>
      <c r="S23" s="479"/>
      <c r="T23" s="479"/>
      <c r="U23" s="479"/>
      <c r="V23" s="479"/>
      <c r="W23" s="479"/>
      <c r="X23" s="479"/>
      <c r="Y23" s="608"/>
      <c r="Z23" s="628">
        <v>1.9</v>
      </c>
      <c r="AA23" s="628"/>
      <c r="AB23" s="628"/>
      <c r="AC23" s="628"/>
      <c r="AD23" s="629" t="s">
        <v>201</v>
      </c>
      <c r="AE23" s="629"/>
      <c r="AF23" s="629"/>
      <c r="AG23" s="629"/>
      <c r="AH23" s="629"/>
      <c r="AI23" s="629"/>
      <c r="AJ23" s="629"/>
      <c r="AK23" s="629"/>
      <c r="AL23" s="598" t="s">
        <v>201</v>
      </c>
      <c r="AM23" s="342"/>
      <c r="AN23" s="342"/>
      <c r="AO23" s="630"/>
      <c r="AP23" s="593" t="s">
        <v>122</v>
      </c>
      <c r="AQ23" s="652"/>
      <c r="AR23" s="652"/>
      <c r="AS23" s="652"/>
      <c r="AT23" s="652"/>
      <c r="AU23" s="652"/>
      <c r="AV23" s="652"/>
      <c r="AW23" s="652"/>
      <c r="AX23" s="652"/>
      <c r="AY23" s="652"/>
      <c r="AZ23" s="652"/>
      <c r="BA23" s="652"/>
      <c r="BB23" s="652"/>
      <c r="BC23" s="652"/>
      <c r="BD23" s="652"/>
      <c r="BE23" s="652"/>
      <c r="BF23" s="653"/>
      <c r="BG23" s="595">
        <v>210850</v>
      </c>
      <c r="BH23" s="479"/>
      <c r="BI23" s="479"/>
      <c r="BJ23" s="479"/>
      <c r="BK23" s="479"/>
      <c r="BL23" s="479"/>
      <c r="BM23" s="479"/>
      <c r="BN23" s="608"/>
      <c r="BO23" s="628">
        <v>2.2999999999999998</v>
      </c>
      <c r="BP23" s="628"/>
      <c r="BQ23" s="628"/>
      <c r="BR23" s="628"/>
      <c r="BS23" s="629" t="s">
        <v>201</v>
      </c>
      <c r="BT23" s="629"/>
      <c r="BU23" s="629"/>
      <c r="BV23" s="629"/>
      <c r="BW23" s="629"/>
      <c r="BX23" s="629"/>
      <c r="BY23" s="629"/>
      <c r="BZ23" s="629"/>
      <c r="CA23" s="629"/>
      <c r="CB23" s="651"/>
      <c r="CD23" s="508" t="s">
        <v>315</v>
      </c>
      <c r="CE23" s="509"/>
      <c r="CF23" s="509"/>
      <c r="CG23" s="509"/>
      <c r="CH23" s="509"/>
      <c r="CI23" s="509"/>
      <c r="CJ23" s="509"/>
      <c r="CK23" s="509"/>
      <c r="CL23" s="509"/>
      <c r="CM23" s="509"/>
      <c r="CN23" s="509"/>
      <c r="CO23" s="509"/>
      <c r="CP23" s="509"/>
      <c r="CQ23" s="551"/>
      <c r="CR23" s="508" t="s">
        <v>289</v>
      </c>
      <c r="CS23" s="509"/>
      <c r="CT23" s="509"/>
      <c r="CU23" s="509"/>
      <c r="CV23" s="509"/>
      <c r="CW23" s="509"/>
      <c r="CX23" s="509"/>
      <c r="CY23" s="551"/>
      <c r="CZ23" s="508" t="s">
        <v>370</v>
      </c>
      <c r="DA23" s="509"/>
      <c r="DB23" s="509"/>
      <c r="DC23" s="551"/>
      <c r="DD23" s="508" t="s">
        <v>301</v>
      </c>
      <c r="DE23" s="509"/>
      <c r="DF23" s="509"/>
      <c r="DG23" s="509"/>
      <c r="DH23" s="509"/>
      <c r="DI23" s="509"/>
      <c r="DJ23" s="509"/>
      <c r="DK23" s="551"/>
      <c r="DL23" s="654" t="s">
        <v>372</v>
      </c>
      <c r="DM23" s="655"/>
      <c r="DN23" s="655"/>
      <c r="DO23" s="655"/>
      <c r="DP23" s="655"/>
      <c r="DQ23" s="655"/>
      <c r="DR23" s="655"/>
      <c r="DS23" s="655"/>
      <c r="DT23" s="655"/>
      <c r="DU23" s="655"/>
      <c r="DV23" s="656"/>
      <c r="DW23" s="508" t="s">
        <v>19</v>
      </c>
      <c r="DX23" s="509"/>
      <c r="DY23" s="509"/>
      <c r="DZ23" s="509"/>
      <c r="EA23" s="509"/>
      <c r="EB23" s="509"/>
      <c r="EC23" s="551"/>
    </row>
    <row r="24" spans="2:133" ht="11.25" customHeight="1" x14ac:dyDescent="0.2">
      <c r="B24" s="593" t="s">
        <v>373</v>
      </c>
      <c r="C24" s="382"/>
      <c r="D24" s="382"/>
      <c r="E24" s="382"/>
      <c r="F24" s="382"/>
      <c r="G24" s="382"/>
      <c r="H24" s="382"/>
      <c r="I24" s="382"/>
      <c r="J24" s="382"/>
      <c r="K24" s="382"/>
      <c r="L24" s="382"/>
      <c r="M24" s="382"/>
      <c r="N24" s="382"/>
      <c r="O24" s="382"/>
      <c r="P24" s="382"/>
      <c r="Q24" s="594"/>
      <c r="R24" s="595">
        <v>7157</v>
      </c>
      <c r="S24" s="479"/>
      <c r="T24" s="479"/>
      <c r="U24" s="479"/>
      <c r="V24" s="479"/>
      <c r="W24" s="479"/>
      <c r="X24" s="479"/>
      <c r="Y24" s="608"/>
      <c r="Z24" s="628">
        <v>0</v>
      </c>
      <c r="AA24" s="628"/>
      <c r="AB24" s="628"/>
      <c r="AC24" s="628"/>
      <c r="AD24" s="629" t="s">
        <v>201</v>
      </c>
      <c r="AE24" s="629"/>
      <c r="AF24" s="629"/>
      <c r="AG24" s="629"/>
      <c r="AH24" s="629"/>
      <c r="AI24" s="629"/>
      <c r="AJ24" s="629"/>
      <c r="AK24" s="629"/>
      <c r="AL24" s="598" t="s">
        <v>201</v>
      </c>
      <c r="AM24" s="342"/>
      <c r="AN24" s="342"/>
      <c r="AO24" s="630"/>
      <c r="AP24" s="593" t="s">
        <v>374</v>
      </c>
      <c r="AQ24" s="652"/>
      <c r="AR24" s="652"/>
      <c r="AS24" s="652"/>
      <c r="AT24" s="652"/>
      <c r="AU24" s="652"/>
      <c r="AV24" s="652"/>
      <c r="AW24" s="652"/>
      <c r="AX24" s="652"/>
      <c r="AY24" s="652"/>
      <c r="AZ24" s="652"/>
      <c r="BA24" s="652"/>
      <c r="BB24" s="652"/>
      <c r="BC24" s="652"/>
      <c r="BD24" s="652"/>
      <c r="BE24" s="652"/>
      <c r="BF24" s="653"/>
      <c r="BG24" s="595" t="s">
        <v>201</v>
      </c>
      <c r="BH24" s="479"/>
      <c r="BI24" s="479"/>
      <c r="BJ24" s="479"/>
      <c r="BK24" s="479"/>
      <c r="BL24" s="479"/>
      <c r="BM24" s="479"/>
      <c r="BN24" s="608"/>
      <c r="BO24" s="628" t="s">
        <v>201</v>
      </c>
      <c r="BP24" s="628"/>
      <c r="BQ24" s="628"/>
      <c r="BR24" s="628"/>
      <c r="BS24" s="629" t="s">
        <v>201</v>
      </c>
      <c r="BT24" s="629"/>
      <c r="BU24" s="629"/>
      <c r="BV24" s="629"/>
      <c r="BW24" s="629"/>
      <c r="BX24" s="629"/>
      <c r="BY24" s="629"/>
      <c r="BZ24" s="629"/>
      <c r="CA24" s="629"/>
      <c r="CB24" s="651"/>
      <c r="CD24" s="637" t="s">
        <v>376</v>
      </c>
      <c r="CE24" s="638"/>
      <c r="CF24" s="638"/>
      <c r="CG24" s="638"/>
      <c r="CH24" s="638"/>
      <c r="CI24" s="638"/>
      <c r="CJ24" s="638"/>
      <c r="CK24" s="638"/>
      <c r="CL24" s="638"/>
      <c r="CM24" s="638"/>
      <c r="CN24" s="638"/>
      <c r="CO24" s="638"/>
      <c r="CP24" s="638"/>
      <c r="CQ24" s="639"/>
      <c r="CR24" s="634">
        <v>15748454</v>
      </c>
      <c r="CS24" s="635"/>
      <c r="CT24" s="635"/>
      <c r="CU24" s="635"/>
      <c r="CV24" s="635"/>
      <c r="CW24" s="635"/>
      <c r="CX24" s="635"/>
      <c r="CY24" s="657"/>
      <c r="CZ24" s="658">
        <v>42.5</v>
      </c>
      <c r="DA24" s="641"/>
      <c r="DB24" s="641"/>
      <c r="DC24" s="659"/>
      <c r="DD24" s="660">
        <v>10351570</v>
      </c>
      <c r="DE24" s="635"/>
      <c r="DF24" s="635"/>
      <c r="DG24" s="635"/>
      <c r="DH24" s="635"/>
      <c r="DI24" s="635"/>
      <c r="DJ24" s="635"/>
      <c r="DK24" s="657"/>
      <c r="DL24" s="660">
        <v>10306368</v>
      </c>
      <c r="DM24" s="635"/>
      <c r="DN24" s="635"/>
      <c r="DO24" s="635"/>
      <c r="DP24" s="635"/>
      <c r="DQ24" s="635"/>
      <c r="DR24" s="635"/>
      <c r="DS24" s="635"/>
      <c r="DT24" s="635"/>
      <c r="DU24" s="635"/>
      <c r="DV24" s="657"/>
      <c r="DW24" s="658">
        <v>49.5</v>
      </c>
      <c r="DX24" s="641"/>
      <c r="DY24" s="641"/>
      <c r="DZ24" s="641"/>
      <c r="EA24" s="641"/>
      <c r="EB24" s="641"/>
      <c r="EC24" s="661"/>
    </row>
    <row r="25" spans="2:133" ht="11.25" customHeight="1" x14ac:dyDescent="0.2">
      <c r="B25" s="593" t="s">
        <v>54</v>
      </c>
      <c r="C25" s="382"/>
      <c r="D25" s="382"/>
      <c r="E25" s="382"/>
      <c r="F25" s="382"/>
      <c r="G25" s="382"/>
      <c r="H25" s="382"/>
      <c r="I25" s="382"/>
      <c r="J25" s="382"/>
      <c r="K25" s="382"/>
      <c r="L25" s="382"/>
      <c r="M25" s="382"/>
      <c r="N25" s="382"/>
      <c r="O25" s="382"/>
      <c r="P25" s="382"/>
      <c r="Q25" s="594"/>
      <c r="R25" s="595">
        <v>21385611</v>
      </c>
      <c r="S25" s="479"/>
      <c r="T25" s="479"/>
      <c r="U25" s="479"/>
      <c r="V25" s="479"/>
      <c r="W25" s="479"/>
      <c r="X25" s="479"/>
      <c r="Y25" s="608"/>
      <c r="Z25" s="628">
        <v>53.4</v>
      </c>
      <c r="AA25" s="628"/>
      <c r="AB25" s="628"/>
      <c r="AC25" s="628"/>
      <c r="AD25" s="629">
        <v>20410021</v>
      </c>
      <c r="AE25" s="629"/>
      <c r="AF25" s="629"/>
      <c r="AG25" s="629"/>
      <c r="AH25" s="629"/>
      <c r="AI25" s="629"/>
      <c r="AJ25" s="629"/>
      <c r="AK25" s="629"/>
      <c r="AL25" s="598">
        <v>99.7</v>
      </c>
      <c r="AM25" s="342"/>
      <c r="AN25" s="342"/>
      <c r="AO25" s="630"/>
      <c r="AP25" s="593" t="s">
        <v>272</v>
      </c>
      <c r="AQ25" s="652"/>
      <c r="AR25" s="652"/>
      <c r="AS25" s="652"/>
      <c r="AT25" s="652"/>
      <c r="AU25" s="652"/>
      <c r="AV25" s="652"/>
      <c r="AW25" s="652"/>
      <c r="AX25" s="652"/>
      <c r="AY25" s="652"/>
      <c r="AZ25" s="652"/>
      <c r="BA25" s="652"/>
      <c r="BB25" s="652"/>
      <c r="BC25" s="652"/>
      <c r="BD25" s="652"/>
      <c r="BE25" s="652"/>
      <c r="BF25" s="653"/>
      <c r="BG25" s="595" t="s">
        <v>201</v>
      </c>
      <c r="BH25" s="479"/>
      <c r="BI25" s="479"/>
      <c r="BJ25" s="479"/>
      <c r="BK25" s="479"/>
      <c r="BL25" s="479"/>
      <c r="BM25" s="479"/>
      <c r="BN25" s="608"/>
      <c r="BO25" s="628" t="s">
        <v>201</v>
      </c>
      <c r="BP25" s="628"/>
      <c r="BQ25" s="628"/>
      <c r="BR25" s="628"/>
      <c r="BS25" s="629" t="s">
        <v>201</v>
      </c>
      <c r="BT25" s="629"/>
      <c r="BU25" s="629"/>
      <c r="BV25" s="629"/>
      <c r="BW25" s="629"/>
      <c r="BX25" s="629"/>
      <c r="BY25" s="629"/>
      <c r="BZ25" s="629"/>
      <c r="CA25" s="629"/>
      <c r="CB25" s="651"/>
      <c r="CD25" s="593" t="s">
        <v>199</v>
      </c>
      <c r="CE25" s="382"/>
      <c r="CF25" s="382"/>
      <c r="CG25" s="382"/>
      <c r="CH25" s="382"/>
      <c r="CI25" s="382"/>
      <c r="CJ25" s="382"/>
      <c r="CK25" s="382"/>
      <c r="CL25" s="382"/>
      <c r="CM25" s="382"/>
      <c r="CN25" s="382"/>
      <c r="CO25" s="382"/>
      <c r="CP25" s="382"/>
      <c r="CQ25" s="594"/>
      <c r="CR25" s="595">
        <v>5012558</v>
      </c>
      <c r="CS25" s="596"/>
      <c r="CT25" s="596"/>
      <c r="CU25" s="596"/>
      <c r="CV25" s="596"/>
      <c r="CW25" s="596"/>
      <c r="CX25" s="596"/>
      <c r="CY25" s="597"/>
      <c r="CZ25" s="598">
        <v>13.5</v>
      </c>
      <c r="DA25" s="599"/>
      <c r="DB25" s="599"/>
      <c r="DC25" s="600"/>
      <c r="DD25" s="601">
        <v>4657460</v>
      </c>
      <c r="DE25" s="596"/>
      <c r="DF25" s="596"/>
      <c r="DG25" s="596"/>
      <c r="DH25" s="596"/>
      <c r="DI25" s="596"/>
      <c r="DJ25" s="596"/>
      <c r="DK25" s="597"/>
      <c r="DL25" s="601">
        <v>4621665</v>
      </c>
      <c r="DM25" s="596"/>
      <c r="DN25" s="596"/>
      <c r="DO25" s="596"/>
      <c r="DP25" s="596"/>
      <c r="DQ25" s="596"/>
      <c r="DR25" s="596"/>
      <c r="DS25" s="596"/>
      <c r="DT25" s="596"/>
      <c r="DU25" s="596"/>
      <c r="DV25" s="597"/>
      <c r="DW25" s="598">
        <v>22.2</v>
      </c>
      <c r="DX25" s="599"/>
      <c r="DY25" s="599"/>
      <c r="DZ25" s="599"/>
      <c r="EA25" s="599"/>
      <c r="EB25" s="599"/>
      <c r="EC25" s="627"/>
    </row>
    <row r="26" spans="2:133" ht="11.25" customHeight="1" x14ac:dyDescent="0.2">
      <c r="B26" s="593" t="s">
        <v>378</v>
      </c>
      <c r="C26" s="382"/>
      <c r="D26" s="382"/>
      <c r="E26" s="382"/>
      <c r="F26" s="382"/>
      <c r="G26" s="382"/>
      <c r="H26" s="382"/>
      <c r="I26" s="382"/>
      <c r="J26" s="382"/>
      <c r="K26" s="382"/>
      <c r="L26" s="382"/>
      <c r="M26" s="382"/>
      <c r="N26" s="382"/>
      <c r="O26" s="382"/>
      <c r="P26" s="382"/>
      <c r="Q26" s="594"/>
      <c r="R26" s="595">
        <v>9140</v>
      </c>
      <c r="S26" s="479"/>
      <c r="T26" s="479"/>
      <c r="U26" s="479"/>
      <c r="V26" s="479"/>
      <c r="W26" s="479"/>
      <c r="X26" s="479"/>
      <c r="Y26" s="608"/>
      <c r="Z26" s="628">
        <v>0</v>
      </c>
      <c r="AA26" s="628"/>
      <c r="AB26" s="628"/>
      <c r="AC26" s="628"/>
      <c r="AD26" s="629">
        <v>9140</v>
      </c>
      <c r="AE26" s="629"/>
      <c r="AF26" s="629"/>
      <c r="AG26" s="629"/>
      <c r="AH26" s="629"/>
      <c r="AI26" s="629"/>
      <c r="AJ26" s="629"/>
      <c r="AK26" s="629"/>
      <c r="AL26" s="598">
        <v>0</v>
      </c>
      <c r="AM26" s="342"/>
      <c r="AN26" s="342"/>
      <c r="AO26" s="630"/>
      <c r="AP26" s="593" t="s">
        <v>381</v>
      </c>
      <c r="AQ26" s="652"/>
      <c r="AR26" s="652"/>
      <c r="AS26" s="652"/>
      <c r="AT26" s="652"/>
      <c r="AU26" s="652"/>
      <c r="AV26" s="652"/>
      <c r="AW26" s="652"/>
      <c r="AX26" s="652"/>
      <c r="AY26" s="652"/>
      <c r="AZ26" s="652"/>
      <c r="BA26" s="652"/>
      <c r="BB26" s="652"/>
      <c r="BC26" s="652"/>
      <c r="BD26" s="652"/>
      <c r="BE26" s="652"/>
      <c r="BF26" s="653"/>
      <c r="BG26" s="595" t="s">
        <v>201</v>
      </c>
      <c r="BH26" s="479"/>
      <c r="BI26" s="479"/>
      <c r="BJ26" s="479"/>
      <c r="BK26" s="479"/>
      <c r="BL26" s="479"/>
      <c r="BM26" s="479"/>
      <c r="BN26" s="608"/>
      <c r="BO26" s="628" t="s">
        <v>201</v>
      </c>
      <c r="BP26" s="628"/>
      <c r="BQ26" s="628"/>
      <c r="BR26" s="628"/>
      <c r="BS26" s="629" t="s">
        <v>201</v>
      </c>
      <c r="BT26" s="629"/>
      <c r="BU26" s="629"/>
      <c r="BV26" s="629"/>
      <c r="BW26" s="629"/>
      <c r="BX26" s="629"/>
      <c r="BY26" s="629"/>
      <c r="BZ26" s="629"/>
      <c r="CA26" s="629"/>
      <c r="CB26" s="651"/>
      <c r="CD26" s="593" t="s">
        <v>126</v>
      </c>
      <c r="CE26" s="382"/>
      <c r="CF26" s="382"/>
      <c r="CG26" s="382"/>
      <c r="CH26" s="382"/>
      <c r="CI26" s="382"/>
      <c r="CJ26" s="382"/>
      <c r="CK26" s="382"/>
      <c r="CL26" s="382"/>
      <c r="CM26" s="382"/>
      <c r="CN26" s="382"/>
      <c r="CO26" s="382"/>
      <c r="CP26" s="382"/>
      <c r="CQ26" s="594"/>
      <c r="CR26" s="595">
        <v>2891597</v>
      </c>
      <c r="CS26" s="479"/>
      <c r="CT26" s="479"/>
      <c r="CU26" s="479"/>
      <c r="CV26" s="479"/>
      <c r="CW26" s="479"/>
      <c r="CX26" s="479"/>
      <c r="CY26" s="608"/>
      <c r="CZ26" s="598">
        <v>7.8</v>
      </c>
      <c r="DA26" s="599"/>
      <c r="DB26" s="599"/>
      <c r="DC26" s="600"/>
      <c r="DD26" s="601">
        <v>2607698</v>
      </c>
      <c r="DE26" s="479"/>
      <c r="DF26" s="479"/>
      <c r="DG26" s="479"/>
      <c r="DH26" s="479"/>
      <c r="DI26" s="479"/>
      <c r="DJ26" s="479"/>
      <c r="DK26" s="608"/>
      <c r="DL26" s="601" t="s">
        <v>201</v>
      </c>
      <c r="DM26" s="479"/>
      <c r="DN26" s="479"/>
      <c r="DO26" s="479"/>
      <c r="DP26" s="479"/>
      <c r="DQ26" s="479"/>
      <c r="DR26" s="479"/>
      <c r="DS26" s="479"/>
      <c r="DT26" s="479"/>
      <c r="DU26" s="479"/>
      <c r="DV26" s="608"/>
      <c r="DW26" s="598" t="s">
        <v>201</v>
      </c>
      <c r="DX26" s="599"/>
      <c r="DY26" s="599"/>
      <c r="DZ26" s="599"/>
      <c r="EA26" s="599"/>
      <c r="EB26" s="599"/>
      <c r="EC26" s="627"/>
    </row>
    <row r="27" spans="2:133" ht="11.25" customHeight="1" x14ac:dyDescent="0.2">
      <c r="B27" s="593" t="s">
        <v>159</v>
      </c>
      <c r="C27" s="382"/>
      <c r="D27" s="382"/>
      <c r="E27" s="382"/>
      <c r="F27" s="382"/>
      <c r="G27" s="382"/>
      <c r="H27" s="382"/>
      <c r="I27" s="382"/>
      <c r="J27" s="382"/>
      <c r="K27" s="382"/>
      <c r="L27" s="382"/>
      <c r="M27" s="382"/>
      <c r="N27" s="382"/>
      <c r="O27" s="382"/>
      <c r="P27" s="382"/>
      <c r="Q27" s="594"/>
      <c r="R27" s="595">
        <v>100101</v>
      </c>
      <c r="S27" s="479"/>
      <c r="T27" s="479"/>
      <c r="U27" s="479"/>
      <c r="V27" s="479"/>
      <c r="W27" s="479"/>
      <c r="X27" s="479"/>
      <c r="Y27" s="608"/>
      <c r="Z27" s="628">
        <v>0.2</v>
      </c>
      <c r="AA27" s="628"/>
      <c r="AB27" s="628"/>
      <c r="AC27" s="628"/>
      <c r="AD27" s="629" t="s">
        <v>201</v>
      </c>
      <c r="AE27" s="629"/>
      <c r="AF27" s="629"/>
      <c r="AG27" s="629"/>
      <c r="AH27" s="629"/>
      <c r="AI27" s="629"/>
      <c r="AJ27" s="629"/>
      <c r="AK27" s="629"/>
      <c r="AL27" s="598" t="s">
        <v>201</v>
      </c>
      <c r="AM27" s="342"/>
      <c r="AN27" s="342"/>
      <c r="AO27" s="630"/>
      <c r="AP27" s="593" t="s">
        <v>382</v>
      </c>
      <c r="AQ27" s="382"/>
      <c r="AR27" s="382"/>
      <c r="AS27" s="382"/>
      <c r="AT27" s="382"/>
      <c r="AU27" s="382"/>
      <c r="AV27" s="382"/>
      <c r="AW27" s="382"/>
      <c r="AX27" s="382"/>
      <c r="AY27" s="382"/>
      <c r="AZ27" s="382"/>
      <c r="BA27" s="382"/>
      <c r="BB27" s="382"/>
      <c r="BC27" s="382"/>
      <c r="BD27" s="382"/>
      <c r="BE27" s="382"/>
      <c r="BF27" s="594"/>
      <c r="BG27" s="595">
        <v>9092762</v>
      </c>
      <c r="BH27" s="479"/>
      <c r="BI27" s="479"/>
      <c r="BJ27" s="479"/>
      <c r="BK27" s="479"/>
      <c r="BL27" s="479"/>
      <c r="BM27" s="479"/>
      <c r="BN27" s="608"/>
      <c r="BO27" s="628">
        <v>100</v>
      </c>
      <c r="BP27" s="628"/>
      <c r="BQ27" s="628"/>
      <c r="BR27" s="628"/>
      <c r="BS27" s="629" t="s">
        <v>201</v>
      </c>
      <c r="BT27" s="629"/>
      <c r="BU27" s="629"/>
      <c r="BV27" s="629"/>
      <c r="BW27" s="629"/>
      <c r="BX27" s="629"/>
      <c r="BY27" s="629"/>
      <c r="BZ27" s="629"/>
      <c r="CA27" s="629"/>
      <c r="CB27" s="651"/>
      <c r="CD27" s="593" t="s">
        <v>221</v>
      </c>
      <c r="CE27" s="382"/>
      <c r="CF27" s="382"/>
      <c r="CG27" s="382"/>
      <c r="CH27" s="382"/>
      <c r="CI27" s="382"/>
      <c r="CJ27" s="382"/>
      <c r="CK27" s="382"/>
      <c r="CL27" s="382"/>
      <c r="CM27" s="382"/>
      <c r="CN27" s="382"/>
      <c r="CO27" s="382"/>
      <c r="CP27" s="382"/>
      <c r="CQ27" s="594"/>
      <c r="CR27" s="595">
        <v>6671158</v>
      </c>
      <c r="CS27" s="596"/>
      <c r="CT27" s="596"/>
      <c r="CU27" s="596"/>
      <c r="CV27" s="596"/>
      <c r="CW27" s="596"/>
      <c r="CX27" s="596"/>
      <c r="CY27" s="597"/>
      <c r="CZ27" s="598">
        <v>18</v>
      </c>
      <c r="DA27" s="599"/>
      <c r="DB27" s="599"/>
      <c r="DC27" s="600"/>
      <c r="DD27" s="601">
        <v>1629500</v>
      </c>
      <c r="DE27" s="596"/>
      <c r="DF27" s="596"/>
      <c r="DG27" s="596"/>
      <c r="DH27" s="596"/>
      <c r="DI27" s="596"/>
      <c r="DJ27" s="596"/>
      <c r="DK27" s="597"/>
      <c r="DL27" s="601">
        <v>1620093</v>
      </c>
      <c r="DM27" s="596"/>
      <c r="DN27" s="596"/>
      <c r="DO27" s="596"/>
      <c r="DP27" s="596"/>
      <c r="DQ27" s="596"/>
      <c r="DR27" s="596"/>
      <c r="DS27" s="596"/>
      <c r="DT27" s="596"/>
      <c r="DU27" s="596"/>
      <c r="DV27" s="597"/>
      <c r="DW27" s="598">
        <v>7.8</v>
      </c>
      <c r="DX27" s="599"/>
      <c r="DY27" s="599"/>
      <c r="DZ27" s="599"/>
      <c r="EA27" s="599"/>
      <c r="EB27" s="599"/>
      <c r="EC27" s="627"/>
    </row>
    <row r="28" spans="2:133" ht="11.25" customHeight="1" x14ac:dyDescent="0.2">
      <c r="B28" s="593" t="s">
        <v>313</v>
      </c>
      <c r="C28" s="382"/>
      <c r="D28" s="382"/>
      <c r="E28" s="382"/>
      <c r="F28" s="382"/>
      <c r="G28" s="382"/>
      <c r="H28" s="382"/>
      <c r="I28" s="382"/>
      <c r="J28" s="382"/>
      <c r="K28" s="382"/>
      <c r="L28" s="382"/>
      <c r="M28" s="382"/>
      <c r="N28" s="382"/>
      <c r="O28" s="382"/>
      <c r="P28" s="382"/>
      <c r="Q28" s="594"/>
      <c r="R28" s="595">
        <v>199889</v>
      </c>
      <c r="S28" s="479"/>
      <c r="T28" s="479"/>
      <c r="U28" s="479"/>
      <c r="V28" s="479"/>
      <c r="W28" s="479"/>
      <c r="X28" s="479"/>
      <c r="Y28" s="608"/>
      <c r="Z28" s="628">
        <v>0.5</v>
      </c>
      <c r="AA28" s="628"/>
      <c r="AB28" s="628"/>
      <c r="AC28" s="628"/>
      <c r="AD28" s="629" t="s">
        <v>201</v>
      </c>
      <c r="AE28" s="629"/>
      <c r="AF28" s="629"/>
      <c r="AG28" s="629"/>
      <c r="AH28" s="629"/>
      <c r="AI28" s="629"/>
      <c r="AJ28" s="629"/>
      <c r="AK28" s="629"/>
      <c r="AL28" s="598" t="s">
        <v>201</v>
      </c>
      <c r="AM28" s="342"/>
      <c r="AN28" s="342"/>
      <c r="AO28" s="630"/>
      <c r="AP28" s="593"/>
      <c r="AQ28" s="382"/>
      <c r="AR28" s="382"/>
      <c r="AS28" s="382"/>
      <c r="AT28" s="382"/>
      <c r="AU28" s="382"/>
      <c r="AV28" s="382"/>
      <c r="AW28" s="382"/>
      <c r="AX28" s="382"/>
      <c r="AY28" s="382"/>
      <c r="AZ28" s="382"/>
      <c r="BA28" s="382"/>
      <c r="BB28" s="382"/>
      <c r="BC28" s="382"/>
      <c r="BD28" s="382"/>
      <c r="BE28" s="382"/>
      <c r="BF28" s="594"/>
      <c r="BG28" s="595"/>
      <c r="BH28" s="479"/>
      <c r="BI28" s="479"/>
      <c r="BJ28" s="479"/>
      <c r="BK28" s="479"/>
      <c r="BL28" s="479"/>
      <c r="BM28" s="479"/>
      <c r="BN28" s="608"/>
      <c r="BO28" s="628"/>
      <c r="BP28" s="628"/>
      <c r="BQ28" s="628"/>
      <c r="BR28" s="628"/>
      <c r="BS28" s="601"/>
      <c r="BT28" s="479"/>
      <c r="BU28" s="479"/>
      <c r="BV28" s="479"/>
      <c r="BW28" s="479"/>
      <c r="BX28" s="479"/>
      <c r="BY28" s="479"/>
      <c r="BZ28" s="479"/>
      <c r="CA28" s="479"/>
      <c r="CB28" s="626"/>
      <c r="CD28" s="593" t="s">
        <v>377</v>
      </c>
      <c r="CE28" s="382"/>
      <c r="CF28" s="382"/>
      <c r="CG28" s="382"/>
      <c r="CH28" s="382"/>
      <c r="CI28" s="382"/>
      <c r="CJ28" s="382"/>
      <c r="CK28" s="382"/>
      <c r="CL28" s="382"/>
      <c r="CM28" s="382"/>
      <c r="CN28" s="382"/>
      <c r="CO28" s="382"/>
      <c r="CP28" s="382"/>
      <c r="CQ28" s="594"/>
      <c r="CR28" s="595">
        <v>4064738</v>
      </c>
      <c r="CS28" s="479"/>
      <c r="CT28" s="479"/>
      <c r="CU28" s="479"/>
      <c r="CV28" s="479"/>
      <c r="CW28" s="479"/>
      <c r="CX28" s="479"/>
      <c r="CY28" s="608"/>
      <c r="CZ28" s="598">
        <v>11</v>
      </c>
      <c r="DA28" s="599"/>
      <c r="DB28" s="599"/>
      <c r="DC28" s="600"/>
      <c r="DD28" s="601">
        <v>4064610</v>
      </c>
      <c r="DE28" s="479"/>
      <c r="DF28" s="479"/>
      <c r="DG28" s="479"/>
      <c r="DH28" s="479"/>
      <c r="DI28" s="479"/>
      <c r="DJ28" s="479"/>
      <c r="DK28" s="608"/>
      <c r="DL28" s="601">
        <v>4064610</v>
      </c>
      <c r="DM28" s="479"/>
      <c r="DN28" s="479"/>
      <c r="DO28" s="479"/>
      <c r="DP28" s="479"/>
      <c r="DQ28" s="479"/>
      <c r="DR28" s="479"/>
      <c r="DS28" s="479"/>
      <c r="DT28" s="479"/>
      <c r="DU28" s="479"/>
      <c r="DV28" s="608"/>
      <c r="DW28" s="598">
        <v>19.5</v>
      </c>
      <c r="DX28" s="599"/>
      <c r="DY28" s="599"/>
      <c r="DZ28" s="599"/>
      <c r="EA28" s="599"/>
      <c r="EB28" s="599"/>
      <c r="EC28" s="627"/>
    </row>
    <row r="29" spans="2:133" ht="11.25" customHeight="1" x14ac:dyDescent="0.2">
      <c r="B29" s="593" t="s">
        <v>21</v>
      </c>
      <c r="C29" s="382"/>
      <c r="D29" s="382"/>
      <c r="E29" s="382"/>
      <c r="F29" s="382"/>
      <c r="G29" s="382"/>
      <c r="H29" s="382"/>
      <c r="I29" s="382"/>
      <c r="J29" s="382"/>
      <c r="K29" s="382"/>
      <c r="L29" s="382"/>
      <c r="M29" s="382"/>
      <c r="N29" s="382"/>
      <c r="O29" s="382"/>
      <c r="P29" s="382"/>
      <c r="Q29" s="594"/>
      <c r="R29" s="595">
        <v>38060</v>
      </c>
      <c r="S29" s="479"/>
      <c r="T29" s="479"/>
      <c r="U29" s="479"/>
      <c r="V29" s="479"/>
      <c r="W29" s="479"/>
      <c r="X29" s="479"/>
      <c r="Y29" s="608"/>
      <c r="Z29" s="628">
        <v>0.1</v>
      </c>
      <c r="AA29" s="628"/>
      <c r="AB29" s="628"/>
      <c r="AC29" s="628"/>
      <c r="AD29" s="629" t="s">
        <v>201</v>
      </c>
      <c r="AE29" s="629"/>
      <c r="AF29" s="629"/>
      <c r="AG29" s="629"/>
      <c r="AH29" s="629"/>
      <c r="AI29" s="629"/>
      <c r="AJ29" s="629"/>
      <c r="AK29" s="629"/>
      <c r="AL29" s="598" t="s">
        <v>201</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479"/>
      <c r="BI29" s="479"/>
      <c r="BJ29" s="479"/>
      <c r="BK29" s="479"/>
      <c r="BL29" s="479"/>
      <c r="BM29" s="479"/>
      <c r="BN29" s="608"/>
      <c r="BO29" s="628"/>
      <c r="BP29" s="628"/>
      <c r="BQ29" s="628"/>
      <c r="BR29" s="628"/>
      <c r="BS29" s="629"/>
      <c r="BT29" s="629"/>
      <c r="BU29" s="629"/>
      <c r="BV29" s="629"/>
      <c r="BW29" s="629"/>
      <c r="BX29" s="629"/>
      <c r="BY29" s="629"/>
      <c r="BZ29" s="629"/>
      <c r="CA29" s="629"/>
      <c r="CB29" s="651"/>
      <c r="CD29" s="373" t="s">
        <v>176</v>
      </c>
      <c r="CE29" s="375"/>
      <c r="CF29" s="593" t="s">
        <v>25</v>
      </c>
      <c r="CG29" s="382"/>
      <c r="CH29" s="382"/>
      <c r="CI29" s="382"/>
      <c r="CJ29" s="382"/>
      <c r="CK29" s="382"/>
      <c r="CL29" s="382"/>
      <c r="CM29" s="382"/>
      <c r="CN29" s="382"/>
      <c r="CO29" s="382"/>
      <c r="CP29" s="382"/>
      <c r="CQ29" s="594"/>
      <c r="CR29" s="595">
        <v>4064738</v>
      </c>
      <c r="CS29" s="596"/>
      <c r="CT29" s="596"/>
      <c r="CU29" s="596"/>
      <c r="CV29" s="596"/>
      <c r="CW29" s="596"/>
      <c r="CX29" s="596"/>
      <c r="CY29" s="597"/>
      <c r="CZ29" s="598">
        <v>11</v>
      </c>
      <c r="DA29" s="599"/>
      <c r="DB29" s="599"/>
      <c r="DC29" s="600"/>
      <c r="DD29" s="601">
        <v>4064610</v>
      </c>
      <c r="DE29" s="596"/>
      <c r="DF29" s="596"/>
      <c r="DG29" s="596"/>
      <c r="DH29" s="596"/>
      <c r="DI29" s="596"/>
      <c r="DJ29" s="596"/>
      <c r="DK29" s="597"/>
      <c r="DL29" s="601">
        <v>4064610</v>
      </c>
      <c r="DM29" s="596"/>
      <c r="DN29" s="596"/>
      <c r="DO29" s="596"/>
      <c r="DP29" s="596"/>
      <c r="DQ29" s="596"/>
      <c r="DR29" s="596"/>
      <c r="DS29" s="596"/>
      <c r="DT29" s="596"/>
      <c r="DU29" s="596"/>
      <c r="DV29" s="597"/>
      <c r="DW29" s="598">
        <v>19.5</v>
      </c>
      <c r="DX29" s="599"/>
      <c r="DY29" s="599"/>
      <c r="DZ29" s="599"/>
      <c r="EA29" s="599"/>
      <c r="EB29" s="599"/>
      <c r="EC29" s="627"/>
    </row>
    <row r="30" spans="2:133" ht="11.25" customHeight="1" x14ac:dyDescent="0.2">
      <c r="B30" s="593" t="s">
        <v>341</v>
      </c>
      <c r="C30" s="382"/>
      <c r="D30" s="382"/>
      <c r="E30" s="382"/>
      <c r="F30" s="382"/>
      <c r="G30" s="382"/>
      <c r="H30" s="382"/>
      <c r="I30" s="382"/>
      <c r="J30" s="382"/>
      <c r="K30" s="382"/>
      <c r="L30" s="382"/>
      <c r="M30" s="382"/>
      <c r="N30" s="382"/>
      <c r="O30" s="382"/>
      <c r="P30" s="382"/>
      <c r="Q30" s="594"/>
      <c r="R30" s="595">
        <v>6493838</v>
      </c>
      <c r="S30" s="479"/>
      <c r="T30" s="479"/>
      <c r="U30" s="479"/>
      <c r="V30" s="479"/>
      <c r="W30" s="479"/>
      <c r="X30" s="479"/>
      <c r="Y30" s="608"/>
      <c r="Z30" s="628">
        <v>16.2</v>
      </c>
      <c r="AA30" s="628"/>
      <c r="AB30" s="628"/>
      <c r="AC30" s="628"/>
      <c r="AD30" s="629" t="s">
        <v>201</v>
      </c>
      <c r="AE30" s="629"/>
      <c r="AF30" s="629"/>
      <c r="AG30" s="629"/>
      <c r="AH30" s="629"/>
      <c r="AI30" s="629"/>
      <c r="AJ30" s="629"/>
      <c r="AK30" s="629"/>
      <c r="AL30" s="598" t="s">
        <v>201</v>
      </c>
      <c r="AM30" s="342"/>
      <c r="AN30" s="342"/>
      <c r="AO30" s="630"/>
      <c r="AP30" s="508" t="s">
        <v>315</v>
      </c>
      <c r="AQ30" s="509"/>
      <c r="AR30" s="509"/>
      <c r="AS30" s="509"/>
      <c r="AT30" s="509"/>
      <c r="AU30" s="509"/>
      <c r="AV30" s="509"/>
      <c r="AW30" s="509"/>
      <c r="AX30" s="509"/>
      <c r="AY30" s="509"/>
      <c r="AZ30" s="509"/>
      <c r="BA30" s="509"/>
      <c r="BB30" s="509"/>
      <c r="BC30" s="509"/>
      <c r="BD30" s="509"/>
      <c r="BE30" s="509"/>
      <c r="BF30" s="551"/>
      <c r="BG30" s="508" t="s">
        <v>384</v>
      </c>
      <c r="BH30" s="649"/>
      <c r="BI30" s="649"/>
      <c r="BJ30" s="649"/>
      <c r="BK30" s="649"/>
      <c r="BL30" s="649"/>
      <c r="BM30" s="649"/>
      <c r="BN30" s="649"/>
      <c r="BO30" s="649"/>
      <c r="BP30" s="649"/>
      <c r="BQ30" s="650"/>
      <c r="BR30" s="508" t="s">
        <v>385</v>
      </c>
      <c r="BS30" s="649"/>
      <c r="BT30" s="649"/>
      <c r="BU30" s="649"/>
      <c r="BV30" s="649"/>
      <c r="BW30" s="649"/>
      <c r="BX30" s="649"/>
      <c r="BY30" s="649"/>
      <c r="BZ30" s="649"/>
      <c r="CA30" s="649"/>
      <c r="CB30" s="650"/>
      <c r="CD30" s="376"/>
      <c r="CE30" s="378"/>
      <c r="CF30" s="593" t="s">
        <v>387</v>
      </c>
      <c r="CG30" s="382"/>
      <c r="CH30" s="382"/>
      <c r="CI30" s="382"/>
      <c r="CJ30" s="382"/>
      <c r="CK30" s="382"/>
      <c r="CL30" s="382"/>
      <c r="CM30" s="382"/>
      <c r="CN30" s="382"/>
      <c r="CO30" s="382"/>
      <c r="CP30" s="382"/>
      <c r="CQ30" s="594"/>
      <c r="CR30" s="595">
        <v>3959863</v>
      </c>
      <c r="CS30" s="479"/>
      <c r="CT30" s="479"/>
      <c r="CU30" s="479"/>
      <c r="CV30" s="479"/>
      <c r="CW30" s="479"/>
      <c r="CX30" s="479"/>
      <c r="CY30" s="608"/>
      <c r="CZ30" s="598">
        <v>10.7</v>
      </c>
      <c r="DA30" s="599"/>
      <c r="DB30" s="599"/>
      <c r="DC30" s="600"/>
      <c r="DD30" s="601">
        <v>3959735</v>
      </c>
      <c r="DE30" s="479"/>
      <c r="DF30" s="479"/>
      <c r="DG30" s="479"/>
      <c r="DH30" s="479"/>
      <c r="DI30" s="479"/>
      <c r="DJ30" s="479"/>
      <c r="DK30" s="608"/>
      <c r="DL30" s="601">
        <v>3959735</v>
      </c>
      <c r="DM30" s="479"/>
      <c r="DN30" s="479"/>
      <c r="DO30" s="479"/>
      <c r="DP30" s="479"/>
      <c r="DQ30" s="479"/>
      <c r="DR30" s="479"/>
      <c r="DS30" s="479"/>
      <c r="DT30" s="479"/>
      <c r="DU30" s="479"/>
      <c r="DV30" s="608"/>
      <c r="DW30" s="598">
        <v>19</v>
      </c>
      <c r="DX30" s="599"/>
      <c r="DY30" s="599"/>
      <c r="DZ30" s="599"/>
      <c r="EA30" s="599"/>
      <c r="EB30" s="599"/>
      <c r="EC30" s="627"/>
    </row>
    <row r="31" spans="2:133" ht="11.25" customHeight="1" x14ac:dyDescent="0.2">
      <c r="B31" s="645" t="s">
        <v>52</v>
      </c>
      <c r="C31" s="646"/>
      <c r="D31" s="646"/>
      <c r="E31" s="646"/>
      <c r="F31" s="646"/>
      <c r="G31" s="646"/>
      <c r="H31" s="646"/>
      <c r="I31" s="646"/>
      <c r="J31" s="646"/>
      <c r="K31" s="646"/>
      <c r="L31" s="646"/>
      <c r="M31" s="646"/>
      <c r="N31" s="646"/>
      <c r="O31" s="646"/>
      <c r="P31" s="646"/>
      <c r="Q31" s="647"/>
      <c r="R31" s="595" t="s">
        <v>201</v>
      </c>
      <c r="S31" s="479"/>
      <c r="T31" s="479"/>
      <c r="U31" s="479"/>
      <c r="V31" s="479"/>
      <c r="W31" s="479"/>
      <c r="X31" s="479"/>
      <c r="Y31" s="608"/>
      <c r="Z31" s="628" t="s">
        <v>201</v>
      </c>
      <c r="AA31" s="628"/>
      <c r="AB31" s="628"/>
      <c r="AC31" s="628"/>
      <c r="AD31" s="629" t="s">
        <v>201</v>
      </c>
      <c r="AE31" s="629"/>
      <c r="AF31" s="629"/>
      <c r="AG31" s="629"/>
      <c r="AH31" s="629"/>
      <c r="AI31" s="629"/>
      <c r="AJ31" s="629"/>
      <c r="AK31" s="629"/>
      <c r="AL31" s="598" t="s">
        <v>201</v>
      </c>
      <c r="AM31" s="342"/>
      <c r="AN31" s="342"/>
      <c r="AO31" s="630"/>
      <c r="AP31" s="365" t="s">
        <v>7</v>
      </c>
      <c r="AQ31" s="366"/>
      <c r="AR31" s="366"/>
      <c r="AS31" s="366"/>
      <c r="AT31" s="590" t="s">
        <v>388</v>
      </c>
      <c r="AU31" s="42"/>
      <c r="AV31" s="42"/>
      <c r="AW31" s="42"/>
      <c r="AX31" s="637" t="s">
        <v>273</v>
      </c>
      <c r="AY31" s="638"/>
      <c r="AZ31" s="638"/>
      <c r="BA31" s="638"/>
      <c r="BB31" s="638"/>
      <c r="BC31" s="638"/>
      <c r="BD31" s="638"/>
      <c r="BE31" s="638"/>
      <c r="BF31" s="639"/>
      <c r="BG31" s="648">
        <v>99.1</v>
      </c>
      <c r="BH31" s="642"/>
      <c r="BI31" s="642"/>
      <c r="BJ31" s="642"/>
      <c r="BK31" s="642"/>
      <c r="BL31" s="642"/>
      <c r="BM31" s="641">
        <v>96.3</v>
      </c>
      <c r="BN31" s="642"/>
      <c r="BO31" s="642"/>
      <c r="BP31" s="642"/>
      <c r="BQ31" s="643"/>
      <c r="BR31" s="648">
        <v>99</v>
      </c>
      <c r="BS31" s="642"/>
      <c r="BT31" s="642"/>
      <c r="BU31" s="642"/>
      <c r="BV31" s="642"/>
      <c r="BW31" s="642"/>
      <c r="BX31" s="641">
        <v>95</v>
      </c>
      <c r="BY31" s="642"/>
      <c r="BZ31" s="642"/>
      <c r="CA31" s="642"/>
      <c r="CB31" s="643"/>
      <c r="CD31" s="376"/>
      <c r="CE31" s="378"/>
      <c r="CF31" s="593" t="s">
        <v>314</v>
      </c>
      <c r="CG31" s="382"/>
      <c r="CH31" s="382"/>
      <c r="CI31" s="382"/>
      <c r="CJ31" s="382"/>
      <c r="CK31" s="382"/>
      <c r="CL31" s="382"/>
      <c r="CM31" s="382"/>
      <c r="CN31" s="382"/>
      <c r="CO31" s="382"/>
      <c r="CP31" s="382"/>
      <c r="CQ31" s="594"/>
      <c r="CR31" s="595">
        <v>104875</v>
      </c>
      <c r="CS31" s="596"/>
      <c r="CT31" s="596"/>
      <c r="CU31" s="596"/>
      <c r="CV31" s="596"/>
      <c r="CW31" s="596"/>
      <c r="CX31" s="596"/>
      <c r="CY31" s="597"/>
      <c r="CZ31" s="598">
        <v>0.3</v>
      </c>
      <c r="DA31" s="599"/>
      <c r="DB31" s="599"/>
      <c r="DC31" s="600"/>
      <c r="DD31" s="601">
        <v>104875</v>
      </c>
      <c r="DE31" s="596"/>
      <c r="DF31" s="596"/>
      <c r="DG31" s="596"/>
      <c r="DH31" s="596"/>
      <c r="DI31" s="596"/>
      <c r="DJ31" s="596"/>
      <c r="DK31" s="597"/>
      <c r="DL31" s="601">
        <v>104875</v>
      </c>
      <c r="DM31" s="596"/>
      <c r="DN31" s="596"/>
      <c r="DO31" s="596"/>
      <c r="DP31" s="596"/>
      <c r="DQ31" s="596"/>
      <c r="DR31" s="596"/>
      <c r="DS31" s="596"/>
      <c r="DT31" s="596"/>
      <c r="DU31" s="596"/>
      <c r="DV31" s="597"/>
      <c r="DW31" s="598">
        <v>0.5</v>
      </c>
      <c r="DX31" s="599"/>
      <c r="DY31" s="599"/>
      <c r="DZ31" s="599"/>
      <c r="EA31" s="599"/>
      <c r="EB31" s="599"/>
      <c r="EC31" s="627"/>
    </row>
    <row r="32" spans="2:133" ht="11.25" customHeight="1" x14ac:dyDescent="0.2">
      <c r="B32" s="593" t="s">
        <v>389</v>
      </c>
      <c r="C32" s="382"/>
      <c r="D32" s="382"/>
      <c r="E32" s="382"/>
      <c r="F32" s="382"/>
      <c r="G32" s="382"/>
      <c r="H32" s="382"/>
      <c r="I32" s="382"/>
      <c r="J32" s="382"/>
      <c r="K32" s="382"/>
      <c r="L32" s="382"/>
      <c r="M32" s="382"/>
      <c r="N32" s="382"/>
      <c r="O32" s="382"/>
      <c r="P32" s="382"/>
      <c r="Q32" s="594"/>
      <c r="R32" s="595">
        <v>2350276</v>
      </c>
      <c r="S32" s="479"/>
      <c r="T32" s="479"/>
      <c r="U32" s="479"/>
      <c r="V32" s="479"/>
      <c r="W32" s="479"/>
      <c r="X32" s="479"/>
      <c r="Y32" s="608"/>
      <c r="Z32" s="628">
        <v>5.9</v>
      </c>
      <c r="AA32" s="628"/>
      <c r="AB32" s="628"/>
      <c r="AC32" s="628"/>
      <c r="AD32" s="629" t="s">
        <v>201</v>
      </c>
      <c r="AE32" s="629"/>
      <c r="AF32" s="629"/>
      <c r="AG32" s="629"/>
      <c r="AH32" s="629"/>
      <c r="AI32" s="629"/>
      <c r="AJ32" s="629"/>
      <c r="AK32" s="629"/>
      <c r="AL32" s="598" t="s">
        <v>201</v>
      </c>
      <c r="AM32" s="342"/>
      <c r="AN32" s="342"/>
      <c r="AO32" s="630"/>
      <c r="AP32" s="589"/>
      <c r="AQ32" s="431"/>
      <c r="AR32" s="431"/>
      <c r="AS32" s="431"/>
      <c r="AT32" s="591"/>
      <c r="AU32" s="1" t="s">
        <v>249</v>
      </c>
      <c r="AX32" s="593" t="s">
        <v>290</v>
      </c>
      <c r="AY32" s="382"/>
      <c r="AZ32" s="382"/>
      <c r="BA32" s="382"/>
      <c r="BB32" s="382"/>
      <c r="BC32" s="382"/>
      <c r="BD32" s="382"/>
      <c r="BE32" s="382"/>
      <c r="BF32" s="594"/>
      <c r="BG32" s="644">
        <v>99.1</v>
      </c>
      <c r="BH32" s="596"/>
      <c r="BI32" s="596"/>
      <c r="BJ32" s="596"/>
      <c r="BK32" s="596"/>
      <c r="BL32" s="596"/>
      <c r="BM32" s="342">
        <v>96.6</v>
      </c>
      <c r="BN32" s="596"/>
      <c r="BO32" s="596"/>
      <c r="BP32" s="596"/>
      <c r="BQ32" s="625"/>
      <c r="BR32" s="644">
        <v>99.1</v>
      </c>
      <c r="BS32" s="596"/>
      <c r="BT32" s="596"/>
      <c r="BU32" s="596"/>
      <c r="BV32" s="596"/>
      <c r="BW32" s="596"/>
      <c r="BX32" s="342">
        <v>95.3</v>
      </c>
      <c r="BY32" s="596"/>
      <c r="BZ32" s="596"/>
      <c r="CA32" s="596"/>
      <c r="CB32" s="625"/>
      <c r="CD32" s="379"/>
      <c r="CE32" s="381"/>
      <c r="CF32" s="593" t="s">
        <v>391</v>
      </c>
      <c r="CG32" s="382"/>
      <c r="CH32" s="382"/>
      <c r="CI32" s="382"/>
      <c r="CJ32" s="382"/>
      <c r="CK32" s="382"/>
      <c r="CL32" s="382"/>
      <c r="CM32" s="382"/>
      <c r="CN32" s="382"/>
      <c r="CO32" s="382"/>
      <c r="CP32" s="382"/>
      <c r="CQ32" s="594"/>
      <c r="CR32" s="595" t="s">
        <v>201</v>
      </c>
      <c r="CS32" s="479"/>
      <c r="CT32" s="479"/>
      <c r="CU32" s="479"/>
      <c r="CV32" s="479"/>
      <c r="CW32" s="479"/>
      <c r="CX32" s="479"/>
      <c r="CY32" s="608"/>
      <c r="CZ32" s="598" t="s">
        <v>201</v>
      </c>
      <c r="DA32" s="599"/>
      <c r="DB32" s="599"/>
      <c r="DC32" s="600"/>
      <c r="DD32" s="601" t="s">
        <v>201</v>
      </c>
      <c r="DE32" s="479"/>
      <c r="DF32" s="479"/>
      <c r="DG32" s="479"/>
      <c r="DH32" s="479"/>
      <c r="DI32" s="479"/>
      <c r="DJ32" s="479"/>
      <c r="DK32" s="608"/>
      <c r="DL32" s="601" t="s">
        <v>201</v>
      </c>
      <c r="DM32" s="479"/>
      <c r="DN32" s="479"/>
      <c r="DO32" s="479"/>
      <c r="DP32" s="479"/>
      <c r="DQ32" s="479"/>
      <c r="DR32" s="479"/>
      <c r="DS32" s="479"/>
      <c r="DT32" s="479"/>
      <c r="DU32" s="479"/>
      <c r="DV32" s="608"/>
      <c r="DW32" s="598" t="s">
        <v>201</v>
      </c>
      <c r="DX32" s="599"/>
      <c r="DY32" s="599"/>
      <c r="DZ32" s="599"/>
      <c r="EA32" s="599"/>
      <c r="EB32" s="599"/>
      <c r="EC32" s="627"/>
    </row>
    <row r="33" spans="2:133" ht="11.25" customHeight="1" x14ac:dyDescent="0.2">
      <c r="B33" s="593" t="s">
        <v>235</v>
      </c>
      <c r="C33" s="382"/>
      <c r="D33" s="382"/>
      <c r="E33" s="382"/>
      <c r="F33" s="382"/>
      <c r="G33" s="382"/>
      <c r="H33" s="382"/>
      <c r="I33" s="382"/>
      <c r="J33" s="382"/>
      <c r="K33" s="382"/>
      <c r="L33" s="382"/>
      <c r="M33" s="382"/>
      <c r="N33" s="382"/>
      <c r="O33" s="382"/>
      <c r="P33" s="382"/>
      <c r="Q33" s="594"/>
      <c r="R33" s="595">
        <v>135900</v>
      </c>
      <c r="S33" s="479"/>
      <c r="T33" s="479"/>
      <c r="U33" s="479"/>
      <c r="V33" s="479"/>
      <c r="W33" s="479"/>
      <c r="X33" s="479"/>
      <c r="Y33" s="608"/>
      <c r="Z33" s="628">
        <v>0.3</v>
      </c>
      <c r="AA33" s="628"/>
      <c r="AB33" s="628"/>
      <c r="AC33" s="628"/>
      <c r="AD33" s="629">
        <v>5429</v>
      </c>
      <c r="AE33" s="629"/>
      <c r="AF33" s="629"/>
      <c r="AG33" s="629"/>
      <c r="AH33" s="629"/>
      <c r="AI33" s="629"/>
      <c r="AJ33" s="629"/>
      <c r="AK33" s="629"/>
      <c r="AL33" s="598">
        <v>0</v>
      </c>
      <c r="AM33" s="342"/>
      <c r="AN33" s="342"/>
      <c r="AO33" s="630"/>
      <c r="AP33" s="368"/>
      <c r="AQ33" s="369"/>
      <c r="AR33" s="369"/>
      <c r="AS33" s="369"/>
      <c r="AT33" s="592"/>
      <c r="AU33" s="43"/>
      <c r="AV33" s="43"/>
      <c r="AW33" s="43"/>
      <c r="AX33" s="573" t="s">
        <v>163</v>
      </c>
      <c r="AY33" s="574"/>
      <c r="AZ33" s="574"/>
      <c r="BA33" s="574"/>
      <c r="BB33" s="574"/>
      <c r="BC33" s="574"/>
      <c r="BD33" s="574"/>
      <c r="BE33" s="574"/>
      <c r="BF33" s="575"/>
      <c r="BG33" s="640">
        <v>99.1</v>
      </c>
      <c r="BH33" s="577"/>
      <c r="BI33" s="577"/>
      <c r="BJ33" s="577"/>
      <c r="BK33" s="577"/>
      <c r="BL33" s="577"/>
      <c r="BM33" s="621">
        <v>96.2</v>
      </c>
      <c r="BN33" s="577"/>
      <c r="BO33" s="577"/>
      <c r="BP33" s="577"/>
      <c r="BQ33" s="616"/>
      <c r="BR33" s="640">
        <v>98.9</v>
      </c>
      <c r="BS33" s="577"/>
      <c r="BT33" s="577"/>
      <c r="BU33" s="577"/>
      <c r="BV33" s="577"/>
      <c r="BW33" s="577"/>
      <c r="BX33" s="621">
        <v>94.7</v>
      </c>
      <c r="BY33" s="577"/>
      <c r="BZ33" s="577"/>
      <c r="CA33" s="577"/>
      <c r="CB33" s="616"/>
      <c r="CD33" s="593" t="s">
        <v>393</v>
      </c>
      <c r="CE33" s="382"/>
      <c r="CF33" s="382"/>
      <c r="CG33" s="382"/>
      <c r="CH33" s="382"/>
      <c r="CI33" s="382"/>
      <c r="CJ33" s="382"/>
      <c r="CK33" s="382"/>
      <c r="CL33" s="382"/>
      <c r="CM33" s="382"/>
      <c r="CN33" s="382"/>
      <c r="CO33" s="382"/>
      <c r="CP33" s="382"/>
      <c r="CQ33" s="594"/>
      <c r="CR33" s="595">
        <v>16328126</v>
      </c>
      <c r="CS33" s="596"/>
      <c r="CT33" s="596"/>
      <c r="CU33" s="596"/>
      <c r="CV33" s="596"/>
      <c r="CW33" s="596"/>
      <c r="CX33" s="596"/>
      <c r="CY33" s="597"/>
      <c r="CZ33" s="598">
        <v>44.1</v>
      </c>
      <c r="DA33" s="599"/>
      <c r="DB33" s="599"/>
      <c r="DC33" s="600"/>
      <c r="DD33" s="601">
        <v>12096483</v>
      </c>
      <c r="DE33" s="596"/>
      <c r="DF33" s="596"/>
      <c r="DG33" s="596"/>
      <c r="DH33" s="596"/>
      <c r="DI33" s="596"/>
      <c r="DJ33" s="596"/>
      <c r="DK33" s="597"/>
      <c r="DL33" s="601">
        <v>8159802</v>
      </c>
      <c r="DM33" s="596"/>
      <c r="DN33" s="596"/>
      <c r="DO33" s="596"/>
      <c r="DP33" s="596"/>
      <c r="DQ33" s="596"/>
      <c r="DR33" s="596"/>
      <c r="DS33" s="596"/>
      <c r="DT33" s="596"/>
      <c r="DU33" s="596"/>
      <c r="DV33" s="597"/>
      <c r="DW33" s="598">
        <v>39.200000000000003</v>
      </c>
      <c r="DX33" s="599"/>
      <c r="DY33" s="599"/>
      <c r="DZ33" s="599"/>
      <c r="EA33" s="599"/>
      <c r="EB33" s="599"/>
      <c r="EC33" s="627"/>
    </row>
    <row r="34" spans="2:133" ht="11.25" customHeight="1" x14ac:dyDescent="0.2">
      <c r="B34" s="593" t="s">
        <v>151</v>
      </c>
      <c r="C34" s="382"/>
      <c r="D34" s="382"/>
      <c r="E34" s="382"/>
      <c r="F34" s="382"/>
      <c r="G34" s="382"/>
      <c r="H34" s="382"/>
      <c r="I34" s="382"/>
      <c r="J34" s="382"/>
      <c r="K34" s="382"/>
      <c r="L34" s="382"/>
      <c r="M34" s="382"/>
      <c r="N34" s="382"/>
      <c r="O34" s="382"/>
      <c r="P34" s="382"/>
      <c r="Q34" s="594"/>
      <c r="R34" s="595">
        <v>565093</v>
      </c>
      <c r="S34" s="479"/>
      <c r="T34" s="479"/>
      <c r="U34" s="479"/>
      <c r="V34" s="479"/>
      <c r="W34" s="479"/>
      <c r="X34" s="479"/>
      <c r="Y34" s="608"/>
      <c r="Z34" s="628">
        <v>1.4</v>
      </c>
      <c r="AA34" s="628"/>
      <c r="AB34" s="628"/>
      <c r="AC34" s="628"/>
      <c r="AD34" s="629" t="s">
        <v>201</v>
      </c>
      <c r="AE34" s="629"/>
      <c r="AF34" s="629"/>
      <c r="AG34" s="629"/>
      <c r="AH34" s="629"/>
      <c r="AI34" s="629"/>
      <c r="AJ34" s="629"/>
      <c r="AK34" s="629"/>
      <c r="AL34" s="598" t="s">
        <v>201</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396</v>
      </c>
      <c r="CE34" s="382"/>
      <c r="CF34" s="382"/>
      <c r="CG34" s="382"/>
      <c r="CH34" s="382"/>
      <c r="CI34" s="382"/>
      <c r="CJ34" s="382"/>
      <c r="CK34" s="382"/>
      <c r="CL34" s="382"/>
      <c r="CM34" s="382"/>
      <c r="CN34" s="382"/>
      <c r="CO34" s="382"/>
      <c r="CP34" s="382"/>
      <c r="CQ34" s="594"/>
      <c r="CR34" s="595">
        <v>4197802</v>
      </c>
      <c r="CS34" s="479"/>
      <c r="CT34" s="479"/>
      <c r="CU34" s="479"/>
      <c r="CV34" s="479"/>
      <c r="CW34" s="479"/>
      <c r="CX34" s="479"/>
      <c r="CY34" s="608"/>
      <c r="CZ34" s="598">
        <v>11.3</v>
      </c>
      <c r="DA34" s="599"/>
      <c r="DB34" s="599"/>
      <c r="DC34" s="600"/>
      <c r="DD34" s="601">
        <v>2736511</v>
      </c>
      <c r="DE34" s="479"/>
      <c r="DF34" s="479"/>
      <c r="DG34" s="479"/>
      <c r="DH34" s="479"/>
      <c r="DI34" s="479"/>
      <c r="DJ34" s="479"/>
      <c r="DK34" s="608"/>
      <c r="DL34" s="601">
        <v>2290245</v>
      </c>
      <c r="DM34" s="479"/>
      <c r="DN34" s="479"/>
      <c r="DO34" s="479"/>
      <c r="DP34" s="479"/>
      <c r="DQ34" s="479"/>
      <c r="DR34" s="479"/>
      <c r="DS34" s="479"/>
      <c r="DT34" s="479"/>
      <c r="DU34" s="479"/>
      <c r="DV34" s="608"/>
      <c r="DW34" s="598">
        <v>11</v>
      </c>
      <c r="DX34" s="599"/>
      <c r="DY34" s="599"/>
      <c r="DZ34" s="599"/>
      <c r="EA34" s="599"/>
      <c r="EB34" s="599"/>
      <c r="EC34" s="627"/>
    </row>
    <row r="35" spans="2:133" ht="11.25" customHeight="1" x14ac:dyDescent="0.2">
      <c r="B35" s="593" t="s">
        <v>398</v>
      </c>
      <c r="C35" s="382"/>
      <c r="D35" s="382"/>
      <c r="E35" s="382"/>
      <c r="F35" s="382"/>
      <c r="G35" s="382"/>
      <c r="H35" s="382"/>
      <c r="I35" s="382"/>
      <c r="J35" s="382"/>
      <c r="K35" s="382"/>
      <c r="L35" s="382"/>
      <c r="M35" s="382"/>
      <c r="N35" s="382"/>
      <c r="O35" s="382"/>
      <c r="P35" s="382"/>
      <c r="Q35" s="594"/>
      <c r="R35" s="595">
        <v>1516237</v>
      </c>
      <c r="S35" s="479"/>
      <c r="T35" s="479"/>
      <c r="U35" s="479"/>
      <c r="V35" s="479"/>
      <c r="W35" s="479"/>
      <c r="X35" s="479"/>
      <c r="Y35" s="608"/>
      <c r="Z35" s="628">
        <v>3.8</v>
      </c>
      <c r="AA35" s="628"/>
      <c r="AB35" s="628"/>
      <c r="AC35" s="628"/>
      <c r="AD35" s="629" t="s">
        <v>201</v>
      </c>
      <c r="AE35" s="629"/>
      <c r="AF35" s="629"/>
      <c r="AG35" s="629"/>
      <c r="AH35" s="629"/>
      <c r="AI35" s="629"/>
      <c r="AJ35" s="629"/>
      <c r="AK35" s="629"/>
      <c r="AL35" s="598" t="s">
        <v>201</v>
      </c>
      <c r="AM35" s="342"/>
      <c r="AN35" s="342"/>
      <c r="AO35" s="630"/>
      <c r="AP35" s="16"/>
      <c r="AQ35" s="508" t="s">
        <v>399</v>
      </c>
      <c r="AR35" s="509"/>
      <c r="AS35" s="509"/>
      <c r="AT35" s="509"/>
      <c r="AU35" s="509"/>
      <c r="AV35" s="509"/>
      <c r="AW35" s="509"/>
      <c r="AX35" s="509"/>
      <c r="AY35" s="509"/>
      <c r="AZ35" s="509"/>
      <c r="BA35" s="509"/>
      <c r="BB35" s="509"/>
      <c r="BC35" s="509"/>
      <c r="BD35" s="509"/>
      <c r="BE35" s="509"/>
      <c r="BF35" s="551"/>
      <c r="BG35" s="508" t="s">
        <v>209</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400</v>
      </c>
      <c r="CE35" s="382"/>
      <c r="CF35" s="382"/>
      <c r="CG35" s="382"/>
      <c r="CH35" s="382"/>
      <c r="CI35" s="382"/>
      <c r="CJ35" s="382"/>
      <c r="CK35" s="382"/>
      <c r="CL35" s="382"/>
      <c r="CM35" s="382"/>
      <c r="CN35" s="382"/>
      <c r="CO35" s="382"/>
      <c r="CP35" s="382"/>
      <c r="CQ35" s="594"/>
      <c r="CR35" s="595">
        <v>236667</v>
      </c>
      <c r="CS35" s="596"/>
      <c r="CT35" s="596"/>
      <c r="CU35" s="596"/>
      <c r="CV35" s="596"/>
      <c r="CW35" s="596"/>
      <c r="CX35" s="596"/>
      <c r="CY35" s="597"/>
      <c r="CZ35" s="598">
        <v>0.6</v>
      </c>
      <c r="DA35" s="599"/>
      <c r="DB35" s="599"/>
      <c r="DC35" s="600"/>
      <c r="DD35" s="601">
        <v>188018</v>
      </c>
      <c r="DE35" s="596"/>
      <c r="DF35" s="596"/>
      <c r="DG35" s="596"/>
      <c r="DH35" s="596"/>
      <c r="DI35" s="596"/>
      <c r="DJ35" s="596"/>
      <c r="DK35" s="597"/>
      <c r="DL35" s="601">
        <v>188002</v>
      </c>
      <c r="DM35" s="596"/>
      <c r="DN35" s="596"/>
      <c r="DO35" s="596"/>
      <c r="DP35" s="596"/>
      <c r="DQ35" s="596"/>
      <c r="DR35" s="596"/>
      <c r="DS35" s="596"/>
      <c r="DT35" s="596"/>
      <c r="DU35" s="596"/>
      <c r="DV35" s="597"/>
      <c r="DW35" s="598">
        <v>0.9</v>
      </c>
      <c r="DX35" s="599"/>
      <c r="DY35" s="599"/>
      <c r="DZ35" s="599"/>
      <c r="EA35" s="599"/>
      <c r="EB35" s="599"/>
      <c r="EC35" s="627"/>
    </row>
    <row r="36" spans="2:133" ht="11.25" customHeight="1" x14ac:dyDescent="0.2">
      <c r="B36" s="593" t="s">
        <v>291</v>
      </c>
      <c r="C36" s="382"/>
      <c r="D36" s="382"/>
      <c r="E36" s="382"/>
      <c r="F36" s="382"/>
      <c r="G36" s="382"/>
      <c r="H36" s="382"/>
      <c r="I36" s="382"/>
      <c r="J36" s="382"/>
      <c r="K36" s="382"/>
      <c r="L36" s="382"/>
      <c r="M36" s="382"/>
      <c r="N36" s="382"/>
      <c r="O36" s="382"/>
      <c r="P36" s="382"/>
      <c r="Q36" s="594"/>
      <c r="R36" s="595">
        <v>2253965</v>
      </c>
      <c r="S36" s="479"/>
      <c r="T36" s="479"/>
      <c r="U36" s="479"/>
      <c r="V36" s="479"/>
      <c r="W36" s="479"/>
      <c r="X36" s="479"/>
      <c r="Y36" s="608"/>
      <c r="Z36" s="628">
        <v>5.6</v>
      </c>
      <c r="AA36" s="628"/>
      <c r="AB36" s="628"/>
      <c r="AC36" s="628"/>
      <c r="AD36" s="629" t="s">
        <v>201</v>
      </c>
      <c r="AE36" s="629"/>
      <c r="AF36" s="629"/>
      <c r="AG36" s="629"/>
      <c r="AH36" s="629"/>
      <c r="AI36" s="629"/>
      <c r="AJ36" s="629"/>
      <c r="AK36" s="629"/>
      <c r="AL36" s="598" t="s">
        <v>201</v>
      </c>
      <c r="AM36" s="342"/>
      <c r="AN36" s="342"/>
      <c r="AO36" s="630"/>
      <c r="AP36" s="16"/>
      <c r="AQ36" s="631" t="s">
        <v>382</v>
      </c>
      <c r="AR36" s="632"/>
      <c r="AS36" s="632"/>
      <c r="AT36" s="632"/>
      <c r="AU36" s="632"/>
      <c r="AV36" s="632"/>
      <c r="AW36" s="632"/>
      <c r="AX36" s="632"/>
      <c r="AY36" s="633"/>
      <c r="AZ36" s="634">
        <v>4385548</v>
      </c>
      <c r="BA36" s="635"/>
      <c r="BB36" s="635"/>
      <c r="BC36" s="635"/>
      <c r="BD36" s="635"/>
      <c r="BE36" s="635"/>
      <c r="BF36" s="636"/>
      <c r="BG36" s="637" t="s">
        <v>229</v>
      </c>
      <c r="BH36" s="638"/>
      <c r="BI36" s="638"/>
      <c r="BJ36" s="638"/>
      <c r="BK36" s="638"/>
      <c r="BL36" s="638"/>
      <c r="BM36" s="638"/>
      <c r="BN36" s="638"/>
      <c r="BO36" s="638"/>
      <c r="BP36" s="638"/>
      <c r="BQ36" s="638"/>
      <c r="BR36" s="638"/>
      <c r="BS36" s="638"/>
      <c r="BT36" s="638"/>
      <c r="BU36" s="639"/>
      <c r="BV36" s="634">
        <v>362436</v>
      </c>
      <c r="BW36" s="635"/>
      <c r="BX36" s="635"/>
      <c r="BY36" s="635"/>
      <c r="BZ36" s="635"/>
      <c r="CA36" s="635"/>
      <c r="CB36" s="636"/>
      <c r="CD36" s="593" t="s">
        <v>29</v>
      </c>
      <c r="CE36" s="382"/>
      <c r="CF36" s="382"/>
      <c r="CG36" s="382"/>
      <c r="CH36" s="382"/>
      <c r="CI36" s="382"/>
      <c r="CJ36" s="382"/>
      <c r="CK36" s="382"/>
      <c r="CL36" s="382"/>
      <c r="CM36" s="382"/>
      <c r="CN36" s="382"/>
      <c r="CO36" s="382"/>
      <c r="CP36" s="382"/>
      <c r="CQ36" s="594"/>
      <c r="CR36" s="595">
        <v>6363070</v>
      </c>
      <c r="CS36" s="479"/>
      <c r="CT36" s="479"/>
      <c r="CU36" s="479"/>
      <c r="CV36" s="479"/>
      <c r="CW36" s="479"/>
      <c r="CX36" s="479"/>
      <c r="CY36" s="608"/>
      <c r="CZ36" s="598">
        <v>17.2</v>
      </c>
      <c r="DA36" s="599"/>
      <c r="DB36" s="599"/>
      <c r="DC36" s="600"/>
      <c r="DD36" s="601">
        <v>5582440</v>
      </c>
      <c r="DE36" s="479"/>
      <c r="DF36" s="479"/>
      <c r="DG36" s="479"/>
      <c r="DH36" s="479"/>
      <c r="DI36" s="479"/>
      <c r="DJ36" s="479"/>
      <c r="DK36" s="608"/>
      <c r="DL36" s="601">
        <v>3380347</v>
      </c>
      <c r="DM36" s="479"/>
      <c r="DN36" s="479"/>
      <c r="DO36" s="479"/>
      <c r="DP36" s="479"/>
      <c r="DQ36" s="479"/>
      <c r="DR36" s="479"/>
      <c r="DS36" s="479"/>
      <c r="DT36" s="479"/>
      <c r="DU36" s="479"/>
      <c r="DV36" s="608"/>
      <c r="DW36" s="598">
        <v>16.2</v>
      </c>
      <c r="DX36" s="599"/>
      <c r="DY36" s="599"/>
      <c r="DZ36" s="599"/>
      <c r="EA36" s="599"/>
      <c r="EB36" s="599"/>
      <c r="EC36" s="627"/>
    </row>
    <row r="37" spans="2:133" ht="11.25" customHeight="1" x14ac:dyDescent="0.2">
      <c r="B37" s="593" t="s">
        <v>394</v>
      </c>
      <c r="C37" s="382"/>
      <c r="D37" s="382"/>
      <c r="E37" s="382"/>
      <c r="F37" s="382"/>
      <c r="G37" s="382"/>
      <c r="H37" s="382"/>
      <c r="I37" s="382"/>
      <c r="J37" s="382"/>
      <c r="K37" s="382"/>
      <c r="L37" s="382"/>
      <c r="M37" s="382"/>
      <c r="N37" s="382"/>
      <c r="O37" s="382"/>
      <c r="P37" s="382"/>
      <c r="Q37" s="594"/>
      <c r="R37" s="595">
        <v>922648</v>
      </c>
      <c r="S37" s="479"/>
      <c r="T37" s="479"/>
      <c r="U37" s="479"/>
      <c r="V37" s="479"/>
      <c r="W37" s="479"/>
      <c r="X37" s="479"/>
      <c r="Y37" s="608"/>
      <c r="Z37" s="628">
        <v>2.2999999999999998</v>
      </c>
      <c r="AA37" s="628"/>
      <c r="AB37" s="628"/>
      <c r="AC37" s="628"/>
      <c r="AD37" s="629">
        <v>44919</v>
      </c>
      <c r="AE37" s="629"/>
      <c r="AF37" s="629"/>
      <c r="AG37" s="629"/>
      <c r="AH37" s="629"/>
      <c r="AI37" s="629"/>
      <c r="AJ37" s="629"/>
      <c r="AK37" s="629"/>
      <c r="AL37" s="598">
        <v>0.2</v>
      </c>
      <c r="AM37" s="342"/>
      <c r="AN37" s="342"/>
      <c r="AO37" s="630"/>
      <c r="AQ37" s="623" t="s">
        <v>403</v>
      </c>
      <c r="AR37" s="440"/>
      <c r="AS37" s="440"/>
      <c r="AT37" s="440"/>
      <c r="AU37" s="440"/>
      <c r="AV37" s="440"/>
      <c r="AW37" s="440"/>
      <c r="AX37" s="440"/>
      <c r="AY37" s="624"/>
      <c r="AZ37" s="595">
        <v>787611</v>
      </c>
      <c r="BA37" s="479"/>
      <c r="BB37" s="479"/>
      <c r="BC37" s="479"/>
      <c r="BD37" s="596"/>
      <c r="BE37" s="596"/>
      <c r="BF37" s="625"/>
      <c r="BG37" s="593" t="s">
        <v>405</v>
      </c>
      <c r="BH37" s="382"/>
      <c r="BI37" s="382"/>
      <c r="BJ37" s="382"/>
      <c r="BK37" s="382"/>
      <c r="BL37" s="382"/>
      <c r="BM37" s="382"/>
      <c r="BN37" s="382"/>
      <c r="BO37" s="382"/>
      <c r="BP37" s="382"/>
      <c r="BQ37" s="382"/>
      <c r="BR37" s="382"/>
      <c r="BS37" s="382"/>
      <c r="BT37" s="382"/>
      <c r="BU37" s="594"/>
      <c r="BV37" s="595">
        <v>328615</v>
      </c>
      <c r="BW37" s="479"/>
      <c r="BX37" s="479"/>
      <c r="BY37" s="479"/>
      <c r="BZ37" s="479"/>
      <c r="CA37" s="479"/>
      <c r="CB37" s="626"/>
      <c r="CD37" s="593" t="s">
        <v>162</v>
      </c>
      <c r="CE37" s="382"/>
      <c r="CF37" s="382"/>
      <c r="CG37" s="382"/>
      <c r="CH37" s="382"/>
      <c r="CI37" s="382"/>
      <c r="CJ37" s="382"/>
      <c r="CK37" s="382"/>
      <c r="CL37" s="382"/>
      <c r="CM37" s="382"/>
      <c r="CN37" s="382"/>
      <c r="CO37" s="382"/>
      <c r="CP37" s="382"/>
      <c r="CQ37" s="594"/>
      <c r="CR37" s="595">
        <v>2492345</v>
      </c>
      <c r="CS37" s="596"/>
      <c r="CT37" s="596"/>
      <c r="CU37" s="596"/>
      <c r="CV37" s="596"/>
      <c r="CW37" s="596"/>
      <c r="CX37" s="596"/>
      <c r="CY37" s="597"/>
      <c r="CZ37" s="598">
        <v>6.7</v>
      </c>
      <c r="DA37" s="599"/>
      <c r="DB37" s="599"/>
      <c r="DC37" s="600"/>
      <c r="DD37" s="601">
        <v>2451800</v>
      </c>
      <c r="DE37" s="596"/>
      <c r="DF37" s="596"/>
      <c r="DG37" s="596"/>
      <c r="DH37" s="596"/>
      <c r="DI37" s="596"/>
      <c r="DJ37" s="596"/>
      <c r="DK37" s="597"/>
      <c r="DL37" s="601">
        <v>2156077</v>
      </c>
      <c r="DM37" s="596"/>
      <c r="DN37" s="596"/>
      <c r="DO37" s="596"/>
      <c r="DP37" s="596"/>
      <c r="DQ37" s="596"/>
      <c r="DR37" s="596"/>
      <c r="DS37" s="596"/>
      <c r="DT37" s="596"/>
      <c r="DU37" s="596"/>
      <c r="DV37" s="597"/>
      <c r="DW37" s="598">
        <v>10.4</v>
      </c>
      <c r="DX37" s="599"/>
      <c r="DY37" s="599"/>
      <c r="DZ37" s="599"/>
      <c r="EA37" s="599"/>
      <c r="EB37" s="599"/>
      <c r="EC37" s="627"/>
    </row>
    <row r="38" spans="2:133" ht="11.25" customHeight="1" x14ac:dyDescent="0.2">
      <c r="B38" s="593" t="s">
        <v>406</v>
      </c>
      <c r="C38" s="382"/>
      <c r="D38" s="382"/>
      <c r="E38" s="382"/>
      <c r="F38" s="382"/>
      <c r="G38" s="382"/>
      <c r="H38" s="382"/>
      <c r="I38" s="382"/>
      <c r="J38" s="382"/>
      <c r="K38" s="382"/>
      <c r="L38" s="382"/>
      <c r="M38" s="382"/>
      <c r="N38" s="382"/>
      <c r="O38" s="382"/>
      <c r="P38" s="382"/>
      <c r="Q38" s="594"/>
      <c r="R38" s="595">
        <v>4110154</v>
      </c>
      <c r="S38" s="479"/>
      <c r="T38" s="479"/>
      <c r="U38" s="479"/>
      <c r="V38" s="479"/>
      <c r="W38" s="479"/>
      <c r="X38" s="479"/>
      <c r="Y38" s="608"/>
      <c r="Z38" s="628">
        <v>10.3</v>
      </c>
      <c r="AA38" s="628"/>
      <c r="AB38" s="628"/>
      <c r="AC38" s="628"/>
      <c r="AD38" s="629" t="s">
        <v>201</v>
      </c>
      <c r="AE38" s="629"/>
      <c r="AF38" s="629"/>
      <c r="AG38" s="629"/>
      <c r="AH38" s="629"/>
      <c r="AI38" s="629"/>
      <c r="AJ38" s="629"/>
      <c r="AK38" s="629"/>
      <c r="AL38" s="598" t="s">
        <v>201</v>
      </c>
      <c r="AM38" s="342"/>
      <c r="AN38" s="342"/>
      <c r="AO38" s="630"/>
      <c r="AQ38" s="623" t="s">
        <v>307</v>
      </c>
      <c r="AR38" s="440"/>
      <c r="AS38" s="440"/>
      <c r="AT38" s="440"/>
      <c r="AU38" s="440"/>
      <c r="AV38" s="440"/>
      <c r="AW38" s="440"/>
      <c r="AX38" s="440"/>
      <c r="AY38" s="624"/>
      <c r="AZ38" s="595">
        <v>438072</v>
      </c>
      <c r="BA38" s="479"/>
      <c r="BB38" s="479"/>
      <c r="BC38" s="479"/>
      <c r="BD38" s="596"/>
      <c r="BE38" s="596"/>
      <c r="BF38" s="625"/>
      <c r="BG38" s="593" t="s">
        <v>407</v>
      </c>
      <c r="BH38" s="382"/>
      <c r="BI38" s="382"/>
      <c r="BJ38" s="382"/>
      <c r="BK38" s="382"/>
      <c r="BL38" s="382"/>
      <c r="BM38" s="382"/>
      <c r="BN38" s="382"/>
      <c r="BO38" s="382"/>
      <c r="BP38" s="382"/>
      <c r="BQ38" s="382"/>
      <c r="BR38" s="382"/>
      <c r="BS38" s="382"/>
      <c r="BT38" s="382"/>
      <c r="BU38" s="594"/>
      <c r="BV38" s="595">
        <v>11540</v>
      </c>
      <c r="BW38" s="479"/>
      <c r="BX38" s="479"/>
      <c r="BY38" s="479"/>
      <c r="BZ38" s="479"/>
      <c r="CA38" s="479"/>
      <c r="CB38" s="626"/>
      <c r="CD38" s="593" t="s">
        <v>408</v>
      </c>
      <c r="CE38" s="382"/>
      <c r="CF38" s="382"/>
      <c r="CG38" s="382"/>
      <c r="CH38" s="382"/>
      <c r="CI38" s="382"/>
      <c r="CJ38" s="382"/>
      <c r="CK38" s="382"/>
      <c r="CL38" s="382"/>
      <c r="CM38" s="382"/>
      <c r="CN38" s="382"/>
      <c r="CO38" s="382"/>
      <c r="CP38" s="382"/>
      <c r="CQ38" s="594"/>
      <c r="CR38" s="595">
        <v>3072198</v>
      </c>
      <c r="CS38" s="479"/>
      <c r="CT38" s="479"/>
      <c r="CU38" s="479"/>
      <c r="CV38" s="479"/>
      <c r="CW38" s="479"/>
      <c r="CX38" s="479"/>
      <c r="CY38" s="608"/>
      <c r="CZ38" s="598">
        <v>8.3000000000000007</v>
      </c>
      <c r="DA38" s="599"/>
      <c r="DB38" s="599"/>
      <c r="DC38" s="600"/>
      <c r="DD38" s="601">
        <v>2513085</v>
      </c>
      <c r="DE38" s="479"/>
      <c r="DF38" s="479"/>
      <c r="DG38" s="479"/>
      <c r="DH38" s="479"/>
      <c r="DI38" s="479"/>
      <c r="DJ38" s="479"/>
      <c r="DK38" s="608"/>
      <c r="DL38" s="601">
        <v>2301208</v>
      </c>
      <c r="DM38" s="479"/>
      <c r="DN38" s="479"/>
      <c r="DO38" s="479"/>
      <c r="DP38" s="479"/>
      <c r="DQ38" s="479"/>
      <c r="DR38" s="479"/>
      <c r="DS38" s="479"/>
      <c r="DT38" s="479"/>
      <c r="DU38" s="479"/>
      <c r="DV38" s="608"/>
      <c r="DW38" s="598">
        <v>11.1</v>
      </c>
      <c r="DX38" s="599"/>
      <c r="DY38" s="599"/>
      <c r="DZ38" s="599"/>
      <c r="EA38" s="599"/>
      <c r="EB38" s="599"/>
      <c r="EC38" s="627"/>
    </row>
    <row r="39" spans="2:133" ht="11.25" customHeight="1" x14ac:dyDescent="0.2">
      <c r="B39" s="593" t="s">
        <v>409</v>
      </c>
      <c r="C39" s="382"/>
      <c r="D39" s="382"/>
      <c r="E39" s="382"/>
      <c r="F39" s="382"/>
      <c r="G39" s="382"/>
      <c r="H39" s="382"/>
      <c r="I39" s="382"/>
      <c r="J39" s="382"/>
      <c r="K39" s="382"/>
      <c r="L39" s="382"/>
      <c r="M39" s="382"/>
      <c r="N39" s="382"/>
      <c r="O39" s="382"/>
      <c r="P39" s="382"/>
      <c r="Q39" s="594"/>
      <c r="R39" s="595" t="s">
        <v>201</v>
      </c>
      <c r="S39" s="479"/>
      <c r="T39" s="479"/>
      <c r="U39" s="479"/>
      <c r="V39" s="479"/>
      <c r="W39" s="479"/>
      <c r="X39" s="479"/>
      <c r="Y39" s="608"/>
      <c r="Z39" s="628" t="s">
        <v>201</v>
      </c>
      <c r="AA39" s="628"/>
      <c r="AB39" s="628"/>
      <c r="AC39" s="628"/>
      <c r="AD39" s="629" t="s">
        <v>201</v>
      </c>
      <c r="AE39" s="629"/>
      <c r="AF39" s="629"/>
      <c r="AG39" s="629"/>
      <c r="AH39" s="629"/>
      <c r="AI39" s="629"/>
      <c r="AJ39" s="629"/>
      <c r="AK39" s="629"/>
      <c r="AL39" s="598" t="s">
        <v>201</v>
      </c>
      <c r="AM39" s="342"/>
      <c r="AN39" s="342"/>
      <c r="AO39" s="630"/>
      <c r="AQ39" s="623" t="s">
        <v>410</v>
      </c>
      <c r="AR39" s="440"/>
      <c r="AS39" s="440"/>
      <c r="AT39" s="440"/>
      <c r="AU39" s="440"/>
      <c r="AV39" s="440"/>
      <c r="AW39" s="440"/>
      <c r="AX39" s="440"/>
      <c r="AY39" s="624"/>
      <c r="AZ39" s="595">
        <v>172193</v>
      </c>
      <c r="BA39" s="479"/>
      <c r="BB39" s="479"/>
      <c r="BC39" s="479"/>
      <c r="BD39" s="596"/>
      <c r="BE39" s="596"/>
      <c r="BF39" s="625"/>
      <c r="BG39" s="593" t="s">
        <v>336</v>
      </c>
      <c r="BH39" s="382"/>
      <c r="BI39" s="382"/>
      <c r="BJ39" s="382"/>
      <c r="BK39" s="382"/>
      <c r="BL39" s="382"/>
      <c r="BM39" s="382"/>
      <c r="BN39" s="382"/>
      <c r="BO39" s="382"/>
      <c r="BP39" s="382"/>
      <c r="BQ39" s="382"/>
      <c r="BR39" s="382"/>
      <c r="BS39" s="382"/>
      <c r="BT39" s="382"/>
      <c r="BU39" s="594"/>
      <c r="BV39" s="595">
        <v>17978</v>
      </c>
      <c r="BW39" s="479"/>
      <c r="BX39" s="479"/>
      <c r="BY39" s="479"/>
      <c r="BZ39" s="479"/>
      <c r="CA39" s="479"/>
      <c r="CB39" s="626"/>
      <c r="CD39" s="593" t="s">
        <v>416</v>
      </c>
      <c r="CE39" s="382"/>
      <c r="CF39" s="382"/>
      <c r="CG39" s="382"/>
      <c r="CH39" s="382"/>
      <c r="CI39" s="382"/>
      <c r="CJ39" s="382"/>
      <c r="CK39" s="382"/>
      <c r="CL39" s="382"/>
      <c r="CM39" s="382"/>
      <c r="CN39" s="382"/>
      <c r="CO39" s="382"/>
      <c r="CP39" s="382"/>
      <c r="CQ39" s="594"/>
      <c r="CR39" s="595">
        <v>1671296</v>
      </c>
      <c r="CS39" s="596"/>
      <c r="CT39" s="596"/>
      <c r="CU39" s="596"/>
      <c r="CV39" s="596"/>
      <c r="CW39" s="596"/>
      <c r="CX39" s="596"/>
      <c r="CY39" s="597"/>
      <c r="CZ39" s="598">
        <v>4.5</v>
      </c>
      <c r="DA39" s="599"/>
      <c r="DB39" s="599"/>
      <c r="DC39" s="600"/>
      <c r="DD39" s="601">
        <v>1012366</v>
      </c>
      <c r="DE39" s="596"/>
      <c r="DF39" s="596"/>
      <c r="DG39" s="596"/>
      <c r="DH39" s="596"/>
      <c r="DI39" s="596"/>
      <c r="DJ39" s="596"/>
      <c r="DK39" s="597"/>
      <c r="DL39" s="601" t="s">
        <v>201</v>
      </c>
      <c r="DM39" s="596"/>
      <c r="DN39" s="596"/>
      <c r="DO39" s="596"/>
      <c r="DP39" s="596"/>
      <c r="DQ39" s="596"/>
      <c r="DR39" s="596"/>
      <c r="DS39" s="596"/>
      <c r="DT39" s="596"/>
      <c r="DU39" s="596"/>
      <c r="DV39" s="597"/>
      <c r="DW39" s="598" t="s">
        <v>201</v>
      </c>
      <c r="DX39" s="599"/>
      <c r="DY39" s="599"/>
      <c r="DZ39" s="599"/>
      <c r="EA39" s="599"/>
      <c r="EB39" s="599"/>
      <c r="EC39" s="627"/>
    </row>
    <row r="40" spans="2:133" ht="11.25" customHeight="1" x14ac:dyDescent="0.2">
      <c r="B40" s="593" t="s">
        <v>417</v>
      </c>
      <c r="C40" s="382"/>
      <c r="D40" s="382"/>
      <c r="E40" s="382"/>
      <c r="F40" s="382"/>
      <c r="G40" s="382"/>
      <c r="H40" s="382"/>
      <c r="I40" s="382"/>
      <c r="J40" s="382"/>
      <c r="K40" s="382"/>
      <c r="L40" s="382"/>
      <c r="M40" s="382"/>
      <c r="N40" s="382"/>
      <c r="O40" s="382"/>
      <c r="P40" s="382"/>
      <c r="Q40" s="594"/>
      <c r="R40" s="595">
        <v>334854</v>
      </c>
      <c r="S40" s="479"/>
      <c r="T40" s="479"/>
      <c r="U40" s="479"/>
      <c r="V40" s="479"/>
      <c r="W40" s="479"/>
      <c r="X40" s="479"/>
      <c r="Y40" s="608"/>
      <c r="Z40" s="628">
        <v>0.8</v>
      </c>
      <c r="AA40" s="628"/>
      <c r="AB40" s="628"/>
      <c r="AC40" s="628"/>
      <c r="AD40" s="629" t="s">
        <v>201</v>
      </c>
      <c r="AE40" s="629"/>
      <c r="AF40" s="629"/>
      <c r="AG40" s="629"/>
      <c r="AH40" s="629"/>
      <c r="AI40" s="629"/>
      <c r="AJ40" s="629"/>
      <c r="AK40" s="629"/>
      <c r="AL40" s="598" t="s">
        <v>201</v>
      </c>
      <c r="AM40" s="342"/>
      <c r="AN40" s="342"/>
      <c r="AO40" s="630"/>
      <c r="AQ40" s="623" t="s">
        <v>420</v>
      </c>
      <c r="AR40" s="440"/>
      <c r="AS40" s="440"/>
      <c r="AT40" s="440"/>
      <c r="AU40" s="440"/>
      <c r="AV40" s="440"/>
      <c r="AW40" s="440"/>
      <c r="AX40" s="440"/>
      <c r="AY40" s="624"/>
      <c r="AZ40" s="595">
        <v>87667</v>
      </c>
      <c r="BA40" s="479"/>
      <c r="BB40" s="479"/>
      <c r="BC40" s="479"/>
      <c r="BD40" s="596"/>
      <c r="BE40" s="596"/>
      <c r="BF40" s="625"/>
      <c r="BG40" s="589" t="s">
        <v>421</v>
      </c>
      <c r="BH40" s="431"/>
      <c r="BI40" s="431"/>
      <c r="BJ40" s="431"/>
      <c r="BK40" s="431"/>
      <c r="BL40" s="7"/>
      <c r="BM40" s="382" t="s">
        <v>422</v>
      </c>
      <c r="BN40" s="382"/>
      <c r="BO40" s="382"/>
      <c r="BP40" s="382"/>
      <c r="BQ40" s="382"/>
      <c r="BR40" s="382"/>
      <c r="BS40" s="382"/>
      <c r="BT40" s="382"/>
      <c r="BU40" s="594"/>
      <c r="BV40" s="595">
        <v>102</v>
      </c>
      <c r="BW40" s="479"/>
      <c r="BX40" s="479"/>
      <c r="BY40" s="479"/>
      <c r="BZ40" s="479"/>
      <c r="CA40" s="479"/>
      <c r="CB40" s="626"/>
      <c r="CD40" s="593" t="s">
        <v>366</v>
      </c>
      <c r="CE40" s="382"/>
      <c r="CF40" s="382"/>
      <c r="CG40" s="382"/>
      <c r="CH40" s="382"/>
      <c r="CI40" s="382"/>
      <c r="CJ40" s="382"/>
      <c r="CK40" s="382"/>
      <c r="CL40" s="382"/>
      <c r="CM40" s="382"/>
      <c r="CN40" s="382"/>
      <c r="CO40" s="382"/>
      <c r="CP40" s="382"/>
      <c r="CQ40" s="594"/>
      <c r="CR40" s="595">
        <v>787093</v>
      </c>
      <c r="CS40" s="479"/>
      <c r="CT40" s="479"/>
      <c r="CU40" s="479"/>
      <c r="CV40" s="479"/>
      <c r="CW40" s="479"/>
      <c r="CX40" s="479"/>
      <c r="CY40" s="608"/>
      <c r="CZ40" s="598">
        <v>2.1</v>
      </c>
      <c r="DA40" s="599"/>
      <c r="DB40" s="599"/>
      <c r="DC40" s="600"/>
      <c r="DD40" s="601">
        <v>64063</v>
      </c>
      <c r="DE40" s="479"/>
      <c r="DF40" s="479"/>
      <c r="DG40" s="479"/>
      <c r="DH40" s="479"/>
      <c r="DI40" s="479"/>
      <c r="DJ40" s="479"/>
      <c r="DK40" s="608"/>
      <c r="DL40" s="601" t="s">
        <v>201</v>
      </c>
      <c r="DM40" s="479"/>
      <c r="DN40" s="479"/>
      <c r="DO40" s="479"/>
      <c r="DP40" s="479"/>
      <c r="DQ40" s="479"/>
      <c r="DR40" s="479"/>
      <c r="DS40" s="479"/>
      <c r="DT40" s="479"/>
      <c r="DU40" s="479"/>
      <c r="DV40" s="608"/>
      <c r="DW40" s="598" t="s">
        <v>201</v>
      </c>
      <c r="DX40" s="599"/>
      <c r="DY40" s="599"/>
      <c r="DZ40" s="599"/>
      <c r="EA40" s="599"/>
      <c r="EB40" s="599"/>
      <c r="EC40" s="627"/>
    </row>
    <row r="41" spans="2:133" ht="11.25" customHeight="1" x14ac:dyDescent="0.2">
      <c r="B41" s="573" t="s">
        <v>418</v>
      </c>
      <c r="C41" s="574"/>
      <c r="D41" s="574"/>
      <c r="E41" s="574"/>
      <c r="F41" s="574"/>
      <c r="G41" s="574"/>
      <c r="H41" s="574"/>
      <c r="I41" s="574"/>
      <c r="J41" s="574"/>
      <c r="K41" s="574"/>
      <c r="L41" s="574"/>
      <c r="M41" s="574"/>
      <c r="N41" s="574"/>
      <c r="O41" s="574"/>
      <c r="P41" s="574"/>
      <c r="Q41" s="575"/>
      <c r="R41" s="576">
        <v>40080912</v>
      </c>
      <c r="S41" s="615"/>
      <c r="T41" s="615"/>
      <c r="U41" s="615"/>
      <c r="V41" s="615"/>
      <c r="W41" s="615"/>
      <c r="X41" s="615"/>
      <c r="Y41" s="618"/>
      <c r="Z41" s="619">
        <v>100</v>
      </c>
      <c r="AA41" s="619"/>
      <c r="AB41" s="619"/>
      <c r="AC41" s="619"/>
      <c r="AD41" s="620">
        <v>20469509</v>
      </c>
      <c r="AE41" s="620"/>
      <c r="AF41" s="620"/>
      <c r="AG41" s="620"/>
      <c r="AH41" s="620"/>
      <c r="AI41" s="620"/>
      <c r="AJ41" s="620"/>
      <c r="AK41" s="620"/>
      <c r="AL41" s="579">
        <v>100</v>
      </c>
      <c r="AM41" s="621"/>
      <c r="AN41" s="621"/>
      <c r="AO41" s="622"/>
      <c r="AQ41" s="623" t="s">
        <v>423</v>
      </c>
      <c r="AR41" s="440"/>
      <c r="AS41" s="440"/>
      <c r="AT41" s="440"/>
      <c r="AU41" s="440"/>
      <c r="AV41" s="440"/>
      <c r="AW41" s="440"/>
      <c r="AX41" s="440"/>
      <c r="AY41" s="624"/>
      <c r="AZ41" s="595">
        <v>561882</v>
      </c>
      <c r="BA41" s="479"/>
      <c r="BB41" s="479"/>
      <c r="BC41" s="479"/>
      <c r="BD41" s="596"/>
      <c r="BE41" s="596"/>
      <c r="BF41" s="625"/>
      <c r="BG41" s="589"/>
      <c r="BH41" s="431"/>
      <c r="BI41" s="431"/>
      <c r="BJ41" s="431"/>
      <c r="BK41" s="431"/>
      <c r="BL41" s="7"/>
      <c r="BM41" s="382" t="s">
        <v>341</v>
      </c>
      <c r="BN41" s="382"/>
      <c r="BO41" s="382"/>
      <c r="BP41" s="382"/>
      <c r="BQ41" s="382"/>
      <c r="BR41" s="382"/>
      <c r="BS41" s="382"/>
      <c r="BT41" s="382"/>
      <c r="BU41" s="594"/>
      <c r="BV41" s="595" t="s">
        <v>201</v>
      </c>
      <c r="BW41" s="479"/>
      <c r="BX41" s="479"/>
      <c r="BY41" s="479"/>
      <c r="BZ41" s="479"/>
      <c r="CA41" s="479"/>
      <c r="CB41" s="626"/>
      <c r="CD41" s="593" t="s">
        <v>285</v>
      </c>
      <c r="CE41" s="382"/>
      <c r="CF41" s="382"/>
      <c r="CG41" s="382"/>
      <c r="CH41" s="382"/>
      <c r="CI41" s="382"/>
      <c r="CJ41" s="382"/>
      <c r="CK41" s="382"/>
      <c r="CL41" s="382"/>
      <c r="CM41" s="382"/>
      <c r="CN41" s="382"/>
      <c r="CO41" s="382"/>
      <c r="CP41" s="382"/>
      <c r="CQ41" s="594"/>
      <c r="CR41" s="595" t="s">
        <v>201</v>
      </c>
      <c r="CS41" s="596"/>
      <c r="CT41" s="596"/>
      <c r="CU41" s="596"/>
      <c r="CV41" s="596"/>
      <c r="CW41" s="596"/>
      <c r="CX41" s="596"/>
      <c r="CY41" s="597"/>
      <c r="CZ41" s="598" t="s">
        <v>201</v>
      </c>
      <c r="DA41" s="599"/>
      <c r="DB41" s="599"/>
      <c r="DC41" s="600"/>
      <c r="DD41" s="601" t="s">
        <v>201</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AQ42" s="612" t="s">
        <v>424</v>
      </c>
      <c r="AR42" s="613"/>
      <c r="AS42" s="613"/>
      <c r="AT42" s="613"/>
      <c r="AU42" s="613"/>
      <c r="AV42" s="613"/>
      <c r="AW42" s="613"/>
      <c r="AX42" s="613"/>
      <c r="AY42" s="614"/>
      <c r="AZ42" s="576">
        <v>2338123</v>
      </c>
      <c r="BA42" s="615"/>
      <c r="BB42" s="615"/>
      <c r="BC42" s="615"/>
      <c r="BD42" s="577"/>
      <c r="BE42" s="577"/>
      <c r="BF42" s="616"/>
      <c r="BG42" s="368"/>
      <c r="BH42" s="369"/>
      <c r="BI42" s="369"/>
      <c r="BJ42" s="369"/>
      <c r="BK42" s="369"/>
      <c r="BL42" s="20"/>
      <c r="BM42" s="574" t="s">
        <v>425</v>
      </c>
      <c r="BN42" s="574"/>
      <c r="BO42" s="574"/>
      <c r="BP42" s="574"/>
      <c r="BQ42" s="574"/>
      <c r="BR42" s="574"/>
      <c r="BS42" s="574"/>
      <c r="BT42" s="574"/>
      <c r="BU42" s="575"/>
      <c r="BV42" s="576">
        <v>378</v>
      </c>
      <c r="BW42" s="615"/>
      <c r="BX42" s="615"/>
      <c r="BY42" s="615"/>
      <c r="BZ42" s="615"/>
      <c r="CA42" s="615"/>
      <c r="CB42" s="617"/>
      <c r="CD42" s="593" t="s">
        <v>277</v>
      </c>
      <c r="CE42" s="382"/>
      <c r="CF42" s="382"/>
      <c r="CG42" s="382"/>
      <c r="CH42" s="382"/>
      <c r="CI42" s="382"/>
      <c r="CJ42" s="382"/>
      <c r="CK42" s="382"/>
      <c r="CL42" s="382"/>
      <c r="CM42" s="382"/>
      <c r="CN42" s="382"/>
      <c r="CO42" s="382"/>
      <c r="CP42" s="382"/>
      <c r="CQ42" s="594"/>
      <c r="CR42" s="595">
        <v>4959725</v>
      </c>
      <c r="CS42" s="596"/>
      <c r="CT42" s="596"/>
      <c r="CU42" s="596"/>
      <c r="CV42" s="596"/>
      <c r="CW42" s="596"/>
      <c r="CX42" s="596"/>
      <c r="CY42" s="597"/>
      <c r="CZ42" s="598">
        <v>13.4</v>
      </c>
      <c r="DA42" s="599"/>
      <c r="DB42" s="599"/>
      <c r="DC42" s="600"/>
      <c r="DD42" s="601">
        <v>505877</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1" t="s">
        <v>49</v>
      </c>
      <c r="CD43" s="593" t="s">
        <v>58</v>
      </c>
      <c r="CE43" s="382"/>
      <c r="CF43" s="382"/>
      <c r="CG43" s="382"/>
      <c r="CH43" s="382"/>
      <c r="CI43" s="382"/>
      <c r="CJ43" s="382"/>
      <c r="CK43" s="382"/>
      <c r="CL43" s="382"/>
      <c r="CM43" s="382"/>
      <c r="CN43" s="382"/>
      <c r="CO43" s="382"/>
      <c r="CP43" s="382"/>
      <c r="CQ43" s="594"/>
      <c r="CR43" s="595">
        <v>211709</v>
      </c>
      <c r="CS43" s="596"/>
      <c r="CT43" s="596"/>
      <c r="CU43" s="596"/>
      <c r="CV43" s="596"/>
      <c r="CW43" s="596"/>
      <c r="CX43" s="596"/>
      <c r="CY43" s="597"/>
      <c r="CZ43" s="598">
        <v>0.6</v>
      </c>
      <c r="DA43" s="599"/>
      <c r="DB43" s="599"/>
      <c r="DC43" s="600"/>
      <c r="DD43" s="601">
        <v>211709</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610" t="s">
        <v>402</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73" t="s">
        <v>176</v>
      </c>
      <c r="CE44" s="375"/>
      <c r="CF44" s="593" t="s">
        <v>426</v>
      </c>
      <c r="CG44" s="382"/>
      <c r="CH44" s="382"/>
      <c r="CI44" s="382"/>
      <c r="CJ44" s="382"/>
      <c r="CK44" s="382"/>
      <c r="CL44" s="382"/>
      <c r="CM44" s="382"/>
      <c r="CN44" s="382"/>
      <c r="CO44" s="382"/>
      <c r="CP44" s="382"/>
      <c r="CQ44" s="594"/>
      <c r="CR44" s="595">
        <v>4945093</v>
      </c>
      <c r="CS44" s="479"/>
      <c r="CT44" s="479"/>
      <c r="CU44" s="479"/>
      <c r="CV44" s="479"/>
      <c r="CW44" s="479"/>
      <c r="CX44" s="479"/>
      <c r="CY44" s="608"/>
      <c r="CZ44" s="598">
        <v>13.4</v>
      </c>
      <c r="DA44" s="342"/>
      <c r="DB44" s="342"/>
      <c r="DC44" s="609"/>
      <c r="DD44" s="601">
        <v>497745</v>
      </c>
      <c r="DE44" s="479"/>
      <c r="DF44" s="479"/>
      <c r="DG44" s="479"/>
      <c r="DH44" s="479"/>
      <c r="DI44" s="479"/>
      <c r="DJ44" s="479"/>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610" t="s">
        <v>265</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76"/>
      <c r="CE45" s="378"/>
      <c r="CF45" s="593" t="s">
        <v>427</v>
      </c>
      <c r="CG45" s="382"/>
      <c r="CH45" s="382"/>
      <c r="CI45" s="382"/>
      <c r="CJ45" s="382"/>
      <c r="CK45" s="382"/>
      <c r="CL45" s="382"/>
      <c r="CM45" s="382"/>
      <c r="CN45" s="382"/>
      <c r="CO45" s="382"/>
      <c r="CP45" s="382"/>
      <c r="CQ45" s="594"/>
      <c r="CR45" s="595">
        <v>3805470</v>
      </c>
      <c r="CS45" s="596"/>
      <c r="CT45" s="596"/>
      <c r="CU45" s="596"/>
      <c r="CV45" s="596"/>
      <c r="CW45" s="596"/>
      <c r="CX45" s="596"/>
      <c r="CY45" s="597"/>
      <c r="CZ45" s="598">
        <v>10.3</v>
      </c>
      <c r="DA45" s="599"/>
      <c r="DB45" s="599"/>
      <c r="DC45" s="600"/>
      <c r="DD45" s="601">
        <v>261342</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1"/>
      <c r="CD46" s="376"/>
      <c r="CE46" s="378"/>
      <c r="CF46" s="593" t="s">
        <v>429</v>
      </c>
      <c r="CG46" s="382"/>
      <c r="CH46" s="382"/>
      <c r="CI46" s="382"/>
      <c r="CJ46" s="382"/>
      <c r="CK46" s="382"/>
      <c r="CL46" s="382"/>
      <c r="CM46" s="382"/>
      <c r="CN46" s="382"/>
      <c r="CO46" s="382"/>
      <c r="CP46" s="382"/>
      <c r="CQ46" s="594"/>
      <c r="CR46" s="595">
        <v>1054965</v>
      </c>
      <c r="CS46" s="479"/>
      <c r="CT46" s="479"/>
      <c r="CU46" s="479"/>
      <c r="CV46" s="479"/>
      <c r="CW46" s="479"/>
      <c r="CX46" s="479"/>
      <c r="CY46" s="608"/>
      <c r="CZ46" s="598">
        <v>2.8</v>
      </c>
      <c r="DA46" s="342"/>
      <c r="DB46" s="342"/>
      <c r="DC46" s="609"/>
      <c r="DD46" s="601">
        <v>233545</v>
      </c>
      <c r="DE46" s="479"/>
      <c r="DF46" s="479"/>
      <c r="DG46" s="479"/>
      <c r="DH46" s="479"/>
      <c r="DI46" s="479"/>
      <c r="DJ46" s="479"/>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1"/>
      <c r="CD47" s="376"/>
      <c r="CE47" s="378"/>
      <c r="CF47" s="593" t="s">
        <v>431</v>
      </c>
      <c r="CG47" s="382"/>
      <c r="CH47" s="382"/>
      <c r="CI47" s="382"/>
      <c r="CJ47" s="382"/>
      <c r="CK47" s="382"/>
      <c r="CL47" s="382"/>
      <c r="CM47" s="382"/>
      <c r="CN47" s="382"/>
      <c r="CO47" s="382"/>
      <c r="CP47" s="382"/>
      <c r="CQ47" s="594"/>
      <c r="CR47" s="595">
        <v>14632</v>
      </c>
      <c r="CS47" s="596"/>
      <c r="CT47" s="596"/>
      <c r="CU47" s="596"/>
      <c r="CV47" s="596"/>
      <c r="CW47" s="596"/>
      <c r="CX47" s="596"/>
      <c r="CY47" s="597"/>
      <c r="CZ47" s="598">
        <v>0</v>
      </c>
      <c r="DA47" s="599"/>
      <c r="DB47" s="599"/>
      <c r="DC47" s="600"/>
      <c r="DD47" s="601">
        <v>8132</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ht="10.8" x14ac:dyDescent="0.2">
      <c r="B48" s="41"/>
      <c r="CD48" s="379"/>
      <c r="CE48" s="381"/>
      <c r="CF48" s="593" t="s">
        <v>432</v>
      </c>
      <c r="CG48" s="382"/>
      <c r="CH48" s="382"/>
      <c r="CI48" s="382"/>
      <c r="CJ48" s="382"/>
      <c r="CK48" s="382"/>
      <c r="CL48" s="382"/>
      <c r="CM48" s="382"/>
      <c r="CN48" s="382"/>
      <c r="CO48" s="382"/>
      <c r="CP48" s="382"/>
      <c r="CQ48" s="594"/>
      <c r="CR48" s="595" t="s">
        <v>201</v>
      </c>
      <c r="CS48" s="479"/>
      <c r="CT48" s="479"/>
      <c r="CU48" s="479"/>
      <c r="CV48" s="479"/>
      <c r="CW48" s="479"/>
      <c r="CX48" s="479"/>
      <c r="CY48" s="608"/>
      <c r="CZ48" s="598" t="s">
        <v>201</v>
      </c>
      <c r="DA48" s="342"/>
      <c r="DB48" s="342"/>
      <c r="DC48" s="609"/>
      <c r="DD48" s="601" t="s">
        <v>201</v>
      </c>
      <c r="DE48" s="479"/>
      <c r="DF48" s="479"/>
      <c r="DG48" s="479"/>
      <c r="DH48" s="479"/>
      <c r="DI48" s="479"/>
      <c r="DJ48" s="479"/>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1"/>
      <c r="CD49" s="573" t="s">
        <v>193</v>
      </c>
      <c r="CE49" s="574"/>
      <c r="CF49" s="574"/>
      <c r="CG49" s="574"/>
      <c r="CH49" s="574"/>
      <c r="CI49" s="574"/>
      <c r="CJ49" s="574"/>
      <c r="CK49" s="574"/>
      <c r="CL49" s="574"/>
      <c r="CM49" s="574"/>
      <c r="CN49" s="574"/>
      <c r="CO49" s="574"/>
      <c r="CP49" s="574"/>
      <c r="CQ49" s="575"/>
      <c r="CR49" s="576">
        <v>37036305</v>
      </c>
      <c r="CS49" s="577"/>
      <c r="CT49" s="577"/>
      <c r="CU49" s="577"/>
      <c r="CV49" s="577"/>
      <c r="CW49" s="577"/>
      <c r="CX49" s="577"/>
      <c r="CY49" s="578"/>
      <c r="CZ49" s="579">
        <v>100</v>
      </c>
      <c r="DA49" s="580"/>
      <c r="DB49" s="580"/>
      <c r="DC49" s="581"/>
      <c r="DD49" s="582">
        <v>22953930</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lT4GApAmWH68KKA2RL70OQFPdkh3xp7Vuk+hkMlB2ZtAjD9654Lp4u6AthwIvvTtG8yzQa+W8utEUQQ08I2hug==" saltValue="R8flfGD8C8SmU+1TMep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3" t="s">
        <v>299</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4" t="s">
        <v>129</v>
      </c>
      <c r="DK2" s="995"/>
      <c r="DL2" s="995"/>
      <c r="DM2" s="995"/>
      <c r="DN2" s="995"/>
      <c r="DO2" s="996"/>
      <c r="DP2" s="50"/>
      <c r="DQ2" s="994" t="s">
        <v>284</v>
      </c>
      <c r="DR2" s="995"/>
      <c r="DS2" s="995"/>
      <c r="DT2" s="995"/>
      <c r="DU2" s="995"/>
      <c r="DV2" s="995"/>
      <c r="DW2" s="995"/>
      <c r="DX2" s="995"/>
      <c r="DY2" s="995"/>
      <c r="DZ2" s="99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4" t="s">
        <v>433</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56"/>
      <c r="BA4" s="56"/>
      <c r="BB4" s="56"/>
      <c r="BC4" s="56"/>
      <c r="BD4" s="56"/>
      <c r="BE4" s="67"/>
      <c r="BF4" s="67"/>
      <c r="BG4" s="67"/>
      <c r="BH4" s="67"/>
      <c r="BI4" s="67"/>
      <c r="BJ4" s="67"/>
      <c r="BK4" s="67"/>
      <c r="BL4" s="67"/>
      <c r="BM4" s="67"/>
      <c r="BN4" s="67"/>
      <c r="BO4" s="67"/>
      <c r="BP4" s="67"/>
      <c r="BQ4" s="766" t="s">
        <v>435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67"/>
    </row>
    <row r="5" spans="1:131" s="47" customFormat="1" ht="26.25" customHeight="1" x14ac:dyDescent="0.2">
      <c r="A5" s="682" t="s">
        <v>436</v>
      </c>
      <c r="B5" s="683"/>
      <c r="C5" s="683"/>
      <c r="D5" s="683"/>
      <c r="E5" s="683"/>
      <c r="F5" s="683"/>
      <c r="G5" s="683"/>
      <c r="H5" s="683"/>
      <c r="I5" s="683"/>
      <c r="J5" s="683"/>
      <c r="K5" s="683"/>
      <c r="L5" s="683"/>
      <c r="M5" s="683"/>
      <c r="N5" s="683"/>
      <c r="O5" s="683"/>
      <c r="P5" s="684"/>
      <c r="Q5" s="674" t="s">
        <v>179</v>
      </c>
      <c r="R5" s="675"/>
      <c r="S5" s="675"/>
      <c r="T5" s="675"/>
      <c r="U5" s="676"/>
      <c r="V5" s="674" t="s">
        <v>437</v>
      </c>
      <c r="W5" s="675"/>
      <c r="X5" s="675"/>
      <c r="Y5" s="675"/>
      <c r="Z5" s="676"/>
      <c r="AA5" s="674" t="s">
        <v>438</v>
      </c>
      <c r="AB5" s="675"/>
      <c r="AC5" s="675"/>
      <c r="AD5" s="675"/>
      <c r="AE5" s="675"/>
      <c r="AF5" s="716" t="s">
        <v>177</v>
      </c>
      <c r="AG5" s="675"/>
      <c r="AH5" s="675"/>
      <c r="AI5" s="675"/>
      <c r="AJ5" s="680"/>
      <c r="AK5" s="675" t="s">
        <v>439</v>
      </c>
      <c r="AL5" s="675"/>
      <c r="AM5" s="675"/>
      <c r="AN5" s="675"/>
      <c r="AO5" s="676"/>
      <c r="AP5" s="674" t="s">
        <v>440</v>
      </c>
      <c r="AQ5" s="675"/>
      <c r="AR5" s="675"/>
      <c r="AS5" s="675"/>
      <c r="AT5" s="676"/>
      <c r="AU5" s="674" t="s">
        <v>442</v>
      </c>
      <c r="AV5" s="675"/>
      <c r="AW5" s="675"/>
      <c r="AX5" s="675"/>
      <c r="AY5" s="680"/>
      <c r="AZ5" s="56"/>
      <c r="BA5" s="56"/>
      <c r="BB5" s="56"/>
      <c r="BC5" s="56"/>
      <c r="BD5" s="56"/>
      <c r="BE5" s="67"/>
      <c r="BF5" s="67"/>
      <c r="BG5" s="67"/>
      <c r="BH5" s="67"/>
      <c r="BI5" s="67"/>
      <c r="BJ5" s="67"/>
      <c r="BK5" s="67"/>
      <c r="BL5" s="67"/>
      <c r="BM5" s="67"/>
      <c r="BN5" s="67"/>
      <c r="BO5" s="67"/>
      <c r="BP5" s="67"/>
      <c r="BQ5" s="682" t="s">
        <v>443</v>
      </c>
      <c r="BR5" s="683"/>
      <c r="BS5" s="683"/>
      <c r="BT5" s="683"/>
      <c r="BU5" s="683"/>
      <c r="BV5" s="683"/>
      <c r="BW5" s="683"/>
      <c r="BX5" s="683"/>
      <c r="BY5" s="683"/>
      <c r="BZ5" s="683"/>
      <c r="CA5" s="683"/>
      <c r="CB5" s="683"/>
      <c r="CC5" s="683"/>
      <c r="CD5" s="683"/>
      <c r="CE5" s="683"/>
      <c r="CF5" s="683"/>
      <c r="CG5" s="684"/>
      <c r="CH5" s="674" t="s">
        <v>364</v>
      </c>
      <c r="CI5" s="675"/>
      <c r="CJ5" s="675"/>
      <c r="CK5" s="675"/>
      <c r="CL5" s="676"/>
      <c r="CM5" s="674" t="s">
        <v>320</v>
      </c>
      <c r="CN5" s="675"/>
      <c r="CO5" s="675"/>
      <c r="CP5" s="675"/>
      <c r="CQ5" s="676"/>
      <c r="CR5" s="674" t="s">
        <v>243</v>
      </c>
      <c r="CS5" s="675"/>
      <c r="CT5" s="675"/>
      <c r="CU5" s="675"/>
      <c r="CV5" s="676"/>
      <c r="CW5" s="674" t="s">
        <v>50</v>
      </c>
      <c r="CX5" s="675"/>
      <c r="CY5" s="675"/>
      <c r="CZ5" s="675"/>
      <c r="DA5" s="676"/>
      <c r="DB5" s="674" t="s">
        <v>445</v>
      </c>
      <c r="DC5" s="675"/>
      <c r="DD5" s="675"/>
      <c r="DE5" s="675"/>
      <c r="DF5" s="676"/>
      <c r="DG5" s="1006" t="s">
        <v>241</v>
      </c>
      <c r="DH5" s="1007"/>
      <c r="DI5" s="1007"/>
      <c r="DJ5" s="1007"/>
      <c r="DK5" s="1008"/>
      <c r="DL5" s="1006" t="s">
        <v>447</v>
      </c>
      <c r="DM5" s="1007"/>
      <c r="DN5" s="1007"/>
      <c r="DO5" s="1007"/>
      <c r="DP5" s="1008"/>
      <c r="DQ5" s="674" t="s">
        <v>449</v>
      </c>
      <c r="DR5" s="675"/>
      <c r="DS5" s="675"/>
      <c r="DT5" s="675"/>
      <c r="DU5" s="676"/>
      <c r="DV5" s="674" t="s">
        <v>442</v>
      </c>
      <c r="DW5" s="675"/>
      <c r="DX5" s="675"/>
      <c r="DY5" s="675"/>
      <c r="DZ5" s="680"/>
      <c r="EA5" s="67"/>
    </row>
    <row r="6" spans="1:131" s="47" customFormat="1" ht="26.25" customHeight="1" x14ac:dyDescent="0.2">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17"/>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9"/>
      <c r="DH6" s="1010"/>
      <c r="DI6" s="1010"/>
      <c r="DJ6" s="1010"/>
      <c r="DK6" s="1011"/>
      <c r="DL6" s="1009"/>
      <c r="DM6" s="1010"/>
      <c r="DN6" s="1010"/>
      <c r="DO6" s="1010"/>
      <c r="DP6" s="1011"/>
      <c r="DQ6" s="677"/>
      <c r="DR6" s="678"/>
      <c r="DS6" s="678"/>
      <c r="DT6" s="678"/>
      <c r="DU6" s="679"/>
      <c r="DV6" s="677"/>
      <c r="DW6" s="678"/>
      <c r="DX6" s="678"/>
      <c r="DY6" s="678"/>
      <c r="DZ6" s="681"/>
      <c r="EA6" s="67"/>
    </row>
    <row r="7" spans="1:131" s="47" customFormat="1" ht="26.25" customHeight="1" x14ac:dyDescent="0.2">
      <c r="A7" s="51">
        <v>1</v>
      </c>
      <c r="B7" s="947" t="s">
        <v>450</v>
      </c>
      <c r="C7" s="948"/>
      <c r="D7" s="948"/>
      <c r="E7" s="948"/>
      <c r="F7" s="948"/>
      <c r="G7" s="948"/>
      <c r="H7" s="948"/>
      <c r="I7" s="948"/>
      <c r="J7" s="948"/>
      <c r="K7" s="948"/>
      <c r="L7" s="948"/>
      <c r="M7" s="948"/>
      <c r="N7" s="948"/>
      <c r="O7" s="948"/>
      <c r="P7" s="949"/>
      <c r="Q7" s="950">
        <v>40056</v>
      </c>
      <c r="R7" s="951"/>
      <c r="S7" s="951"/>
      <c r="T7" s="951"/>
      <c r="U7" s="951"/>
      <c r="V7" s="951">
        <v>37011</v>
      </c>
      <c r="W7" s="951"/>
      <c r="X7" s="951"/>
      <c r="Y7" s="951"/>
      <c r="Z7" s="951"/>
      <c r="AA7" s="951">
        <v>3045</v>
      </c>
      <c r="AB7" s="951"/>
      <c r="AC7" s="951"/>
      <c r="AD7" s="951"/>
      <c r="AE7" s="997"/>
      <c r="AF7" s="998">
        <v>2782</v>
      </c>
      <c r="AG7" s="999"/>
      <c r="AH7" s="999"/>
      <c r="AI7" s="999"/>
      <c r="AJ7" s="1000"/>
      <c r="AK7" s="1001">
        <v>1495</v>
      </c>
      <c r="AL7" s="951"/>
      <c r="AM7" s="951"/>
      <c r="AN7" s="951"/>
      <c r="AO7" s="951"/>
      <c r="AP7" s="951">
        <v>39479</v>
      </c>
      <c r="AQ7" s="951"/>
      <c r="AR7" s="951"/>
      <c r="AS7" s="951"/>
      <c r="AT7" s="951"/>
      <c r="AU7" s="952"/>
      <c r="AV7" s="952"/>
      <c r="AW7" s="952"/>
      <c r="AX7" s="952"/>
      <c r="AY7" s="953"/>
      <c r="AZ7" s="56"/>
      <c r="BA7" s="56"/>
      <c r="BB7" s="56"/>
      <c r="BC7" s="56"/>
      <c r="BD7" s="56"/>
      <c r="BE7" s="67"/>
      <c r="BF7" s="67"/>
      <c r="BG7" s="67"/>
      <c r="BH7" s="67"/>
      <c r="BI7" s="67"/>
      <c r="BJ7" s="67"/>
      <c r="BK7" s="67"/>
      <c r="BL7" s="67"/>
      <c r="BM7" s="67"/>
      <c r="BN7" s="67"/>
      <c r="BO7" s="67"/>
      <c r="BP7" s="67"/>
      <c r="BQ7" s="51">
        <v>1</v>
      </c>
      <c r="BR7" s="71"/>
      <c r="BS7" s="947" t="s">
        <v>544</v>
      </c>
      <c r="BT7" s="948"/>
      <c r="BU7" s="948"/>
      <c r="BV7" s="948"/>
      <c r="BW7" s="948"/>
      <c r="BX7" s="948"/>
      <c r="BY7" s="948"/>
      <c r="BZ7" s="948"/>
      <c r="CA7" s="948"/>
      <c r="CB7" s="948"/>
      <c r="CC7" s="948"/>
      <c r="CD7" s="948"/>
      <c r="CE7" s="948"/>
      <c r="CF7" s="948"/>
      <c r="CG7" s="949"/>
      <c r="CH7" s="1002">
        <v>-13</v>
      </c>
      <c r="CI7" s="1003"/>
      <c r="CJ7" s="1003"/>
      <c r="CK7" s="1003"/>
      <c r="CL7" s="1004"/>
      <c r="CM7" s="1002">
        <v>49</v>
      </c>
      <c r="CN7" s="1003"/>
      <c r="CO7" s="1003"/>
      <c r="CP7" s="1003"/>
      <c r="CQ7" s="1004"/>
      <c r="CR7" s="1002">
        <v>2</v>
      </c>
      <c r="CS7" s="1003"/>
      <c r="CT7" s="1003"/>
      <c r="CU7" s="1003"/>
      <c r="CV7" s="1004"/>
      <c r="CW7" s="1002" t="s">
        <v>201</v>
      </c>
      <c r="CX7" s="1003"/>
      <c r="CY7" s="1003"/>
      <c r="CZ7" s="1003"/>
      <c r="DA7" s="1004"/>
      <c r="DB7" s="1002" t="s">
        <v>201</v>
      </c>
      <c r="DC7" s="1003"/>
      <c r="DD7" s="1003"/>
      <c r="DE7" s="1003"/>
      <c r="DF7" s="1004"/>
      <c r="DG7" s="1002" t="s">
        <v>201</v>
      </c>
      <c r="DH7" s="1003"/>
      <c r="DI7" s="1003"/>
      <c r="DJ7" s="1003"/>
      <c r="DK7" s="1004"/>
      <c r="DL7" s="1002" t="s">
        <v>201</v>
      </c>
      <c r="DM7" s="1003"/>
      <c r="DN7" s="1003"/>
      <c r="DO7" s="1003"/>
      <c r="DP7" s="1004"/>
      <c r="DQ7" s="1002" t="s">
        <v>201</v>
      </c>
      <c r="DR7" s="1003"/>
      <c r="DS7" s="1003"/>
      <c r="DT7" s="1003"/>
      <c r="DU7" s="1004"/>
      <c r="DV7" s="947"/>
      <c r="DW7" s="948"/>
      <c r="DX7" s="948"/>
      <c r="DY7" s="948"/>
      <c r="DZ7" s="1005"/>
      <c r="EA7" s="67"/>
    </row>
    <row r="8" spans="1:131" s="47" customFormat="1" ht="26.25" customHeight="1" x14ac:dyDescent="0.2">
      <c r="A8" s="52">
        <v>2</v>
      </c>
      <c r="B8" s="936" t="s">
        <v>434</v>
      </c>
      <c r="C8" s="937"/>
      <c r="D8" s="937"/>
      <c r="E8" s="937"/>
      <c r="F8" s="937"/>
      <c r="G8" s="937"/>
      <c r="H8" s="937"/>
      <c r="I8" s="937"/>
      <c r="J8" s="937"/>
      <c r="K8" s="937"/>
      <c r="L8" s="937"/>
      <c r="M8" s="937"/>
      <c r="N8" s="937"/>
      <c r="O8" s="937"/>
      <c r="P8" s="938"/>
      <c r="Q8" s="939">
        <v>0</v>
      </c>
      <c r="R8" s="940"/>
      <c r="S8" s="940"/>
      <c r="T8" s="940"/>
      <c r="U8" s="940"/>
      <c r="V8" s="940">
        <v>0</v>
      </c>
      <c r="W8" s="940"/>
      <c r="X8" s="940"/>
      <c r="Y8" s="940"/>
      <c r="Z8" s="940"/>
      <c r="AA8" s="940" t="s">
        <v>201</v>
      </c>
      <c r="AB8" s="940"/>
      <c r="AC8" s="940"/>
      <c r="AD8" s="940"/>
      <c r="AE8" s="946"/>
      <c r="AF8" s="966" t="s">
        <v>201</v>
      </c>
      <c r="AG8" s="944"/>
      <c r="AH8" s="944"/>
      <c r="AI8" s="944"/>
      <c r="AJ8" s="967"/>
      <c r="AK8" s="945" t="s">
        <v>201</v>
      </c>
      <c r="AL8" s="940"/>
      <c r="AM8" s="940"/>
      <c r="AN8" s="940"/>
      <c r="AO8" s="940"/>
      <c r="AP8" s="940" t="s">
        <v>201</v>
      </c>
      <c r="AQ8" s="940"/>
      <c r="AR8" s="940"/>
      <c r="AS8" s="940"/>
      <c r="AT8" s="940"/>
      <c r="AU8" s="941"/>
      <c r="AV8" s="941"/>
      <c r="AW8" s="941"/>
      <c r="AX8" s="941"/>
      <c r="AY8" s="942"/>
      <c r="AZ8" s="56"/>
      <c r="BA8" s="56"/>
      <c r="BB8" s="56"/>
      <c r="BC8" s="56"/>
      <c r="BD8" s="56"/>
      <c r="BE8" s="67"/>
      <c r="BF8" s="67"/>
      <c r="BG8" s="67"/>
      <c r="BH8" s="67"/>
      <c r="BI8" s="67"/>
      <c r="BJ8" s="67"/>
      <c r="BK8" s="67"/>
      <c r="BL8" s="67"/>
      <c r="BM8" s="67"/>
      <c r="BN8" s="67"/>
      <c r="BO8" s="67"/>
      <c r="BP8" s="67"/>
      <c r="BQ8" s="52">
        <v>2</v>
      </c>
      <c r="BR8" s="72"/>
      <c r="BS8" s="936" t="s">
        <v>88</v>
      </c>
      <c r="BT8" s="937"/>
      <c r="BU8" s="937"/>
      <c r="BV8" s="937"/>
      <c r="BW8" s="937"/>
      <c r="BX8" s="937"/>
      <c r="BY8" s="937"/>
      <c r="BZ8" s="937"/>
      <c r="CA8" s="937"/>
      <c r="CB8" s="937"/>
      <c r="CC8" s="937"/>
      <c r="CD8" s="937"/>
      <c r="CE8" s="937"/>
      <c r="CF8" s="937"/>
      <c r="CG8" s="938"/>
      <c r="CH8" s="943">
        <v>16</v>
      </c>
      <c r="CI8" s="944"/>
      <c r="CJ8" s="944"/>
      <c r="CK8" s="944"/>
      <c r="CL8" s="954"/>
      <c r="CM8" s="943">
        <v>202</v>
      </c>
      <c r="CN8" s="944"/>
      <c r="CO8" s="944"/>
      <c r="CP8" s="944"/>
      <c r="CQ8" s="954"/>
      <c r="CR8" s="943">
        <v>4</v>
      </c>
      <c r="CS8" s="944"/>
      <c r="CT8" s="944"/>
      <c r="CU8" s="944"/>
      <c r="CV8" s="954"/>
      <c r="CW8" s="943" t="s">
        <v>201</v>
      </c>
      <c r="CX8" s="944"/>
      <c r="CY8" s="944"/>
      <c r="CZ8" s="944"/>
      <c r="DA8" s="954"/>
      <c r="DB8" s="943" t="s">
        <v>201</v>
      </c>
      <c r="DC8" s="944"/>
      <c r="DD8" s="944"/>
      <c r="DE8" s="944"/>
      <c r="DF8" s="954"/>
      <c r="DG8" s="943" t="s">
        <v>201</v>
      </c>
      <c r="DH8" s="944"/>
      <c r="DI8" s="944"/>
      <c r="DJ8" s="944"/>
      <c r="DK8" s="954"/>
      <c r="DL8" s="943" t="s">
        <v>201</v>
      </c>
      <c r="DM8" s="944"/>
      <c r="DN8" s="944"/>
      <c r="DO8" s="944"/>
      <c r="DP8" s="954"/>
      <c r="DQ8" s="943" t="s">
        <v>201</v>
      </c>
      <c r="DR8" s="944"/>
      <c r="DS8" s="944"/>
      <c r="DT8" s="944"/>
      <c r="DU8" s="954"/>
      <c r="DV8" s="936"/>
      <c r="DW8" s="937"/>
      <c r="DX8" s="937"/>
      <c r="DY8" s="937"/>
      <c r="DZ8" s="955"/>
      <c r="EA8" s="67"/>
    </row>
    <row r="9" spans="1:131" s="47" customFormat="1" ht="26.25" customHeight="1" x14ac:dyDescent="0.2">
      <c r="A9" s="52">
        <v>3</v>
      </c>
      <c r="B9" s="936" t="s">
        <v>64</v>
      </c>
      <c r="C9" s="937"/>
      <c r="D9" s="937"/>
      <c r="E9" s="937"/>
      <c r="F9" s="937"/>
      <c r="G9" s="937"/>
      <c r="H9" s="937"/>
      <c r="I9" s="937"/>
      <c r="J9" s="937"/>
      <c r="K9" s="937"/>
      <c r="L9" s="937"/>
      <c r="M9" s="937"/>
      <c r="N9" s="937"/>
      <c r="O9" s="937"/>
      <c r="P9" s="938"/>
      <c r="Q9" s="939">
        <v>440</v>
      </c>
      <c r="R9" s="940"/>
      <c r="S9" s="940"/>
      <c r="T9" s="940"/>
      <c r="U9" s="940"/>
      <c r="V9" s="940">
        <v>440</v>
      </c>
      <c r="W9" s="940"/>
      <c r="X9" s="940"/>
      <c r="Y9" s="940"/>
      <c r="Z9" s="940"/>
      <c r="AA9" s="940" t="s">
        <v>201</v>
      </c>
      <c r="AB9" s="940"/>
      <c r="AC9" s="940"/>
      <c r="AD9" s="940"/>
      <c r="AE9" s="946"/>
      <c r="AF9" s="966" t="s">
        <v>201</v>
      </c>
      <c r="AG9" s="944"/>
      <c r="AH9" s="944"/>
      <c r="AI9" s="944"/>
      <c r="AJ9" s="967"/>
      <c r="AK9" s="945" t="s">
        <v>201</v>
      </c>
      <c r="AL9" s="940"/>
      <c r="AM9" s="940"/>
      <c r="AN9" s="940"/>
      <c r="AO9" s="940"/>
      <c r="AP9" s="940">
        <v>6074</v>
      </c>
      <c r="AQ9" s="940"/>
      <c r="AR9" s="940"/>
      <c r="AS9" s="940"/>
      <c r="AT9" s="940"/>
      <c r="AU9" s="941"/>
      <c r="AV9" s="941"/>
      <c r="AW9" s="941"/>
      <c r="AX9" s="941"/>
      <c r="AY9" s="942"/>
      <c r="AZ9" s="56"/>
      <c r="BA9" s="56"/>
      <c r="BB9" s="56"/>
      <c r="BC9" s="56"/>
      <c r="BD9" s="56"/>
      <c r="BE9" s="67"/>
      <c r="BF9" s="67"/>
      <c r="BG9" s="67"/>
      <c r="BH9" s="67"/>
      <c r="BI9" s="67"/>
      <c r="BJ9" s="67"/>
      <c r="BK9" s="67"/>
      <c r="BL9" s="67"/>
      <c r="BM9" s="67"/>
      <c r="BN9" s="67"/>
      <c r="BO9" s="67"/>
      <c r="BP9" s="67"/>
      <c r="BQ9" s="52">
        <v>3</v>
      </c>
      <c r="BR9" s="72" t="s">
        <v>188</v>
      </c>
      <c r="BS9" s="936" t="s">
        <v>415</v>
      </c>
      <c r="BT9" s="937"/>
      <c r="BU9" s="937"/>
      <c r="BV9" s="937"/>
      <c r="BW9" s="937"/>
      <c r="BX9" s="937"/>
      <c r="BY9" s="937"/>
      <c r="BZ9" s="937"/>
      <c r="CA9" s="937"/>
      <c r="CB9" s="937"/>
      <c r="CC9" s="937"/>
      <c r="CD9" s="937"/>
      <c r="CE9" s="937"/>
      <c r="CF9" s="937"/>
      <c r="CG9" s="938"/>
      <c r="CH9" s="943">
        <v>-310</v>
      </c>
      <c r="CI9" s="944"/>
      <c r="CJ9" s="944"/>
      <c r="CK9" s="944"/>
      <c r="CL9" s="954"/>
      <c r="CM9" s="943">
        <v>1364</v>
      </c>
      <c r="CN9" s="944"/>
      <c r="CO9" s="944"/>
      <c r="CP9" s="944"/>
      <c r="CQ9" s="954"/>
      <c r="CR9" s="943">
        <v>1693</v>
      </c>
      <c r="CS9" s="944"/>
      <c r="CT9" s="944"/>
      <c r="CU9" s="944"/>
      <c r="CV9" s="954"/>
      <c r="CW9" s="943" t="s">
        <v>201</v>
      </c>
      <c r="CX9" s="944"/>
      <c r="CY9" s="944"/>
      <c r="CZ9" s="944"/>
      <c r="DA9" s="954"/>
      <c r="DB9" s="943">
        <v>6074</v>
      </c>
      <c r="DC9" s="944"/>
      <c r="DD9" s="944"/>
      <c r="DE9" s="944"/>
      <c r="DF9" s="954"/>
      <c r="DG9" s="943" t="s">
        <v>201</v>
      </c>
      <c r="DH9" s="944"/>
      <c r="DI9" s="944"/>
      <c r="DJ9" s="944"/>
      <c r="DK9" s="954"/>
      <c r="DL9" s="943" t="s">
        <v>201</v>
      </c>
      <c r="DM9" s="944"/>
      <c r="DN9" s="944"/>
      <c r="DO9" s="944"/>
      <c r="DP9" s="954"/>
      <c r="DQ9" s="943">
        <v>329</v>
      </c>
      <c r="DR9" s="944"/>
      <c r="DS9" s="944"/>
      <c r="DT9" s="944"/>
      <c r="DU9" s="954"/>
      <c r="DV9" s="936"/>
      <c r="DW9" s="937"/>
      <c r="DX9" s="937"/>
      <c r="DY9" s="937"/>
      <c r="DZ9" s="955"/>
      <c r="EA9" s="67"/>
    </row>
    <row r="10" spans="1:131" s="47" customFormat="1" ht="26.25" customHeight="1" x14ac:dyDescent="0.2">
      <c r="A10" s="52">
        <v>4</v>
      </c>
      <c r="B10" s="936"/>
      <c r="C10" s="937"/>
      <c r="D10" s="937"/>
      <c r="E10" s="937"/>
      <c r="F10" s="937"/>
      <c r="G10" s="937"/>
      <c r="H10" s="937"/>
      <c r="I10" s="937"/>
      <c r="J10" s="937"/>
      <c r="K10" s="937"/>
      <c r="L10" s="937"/>
      <c r="M10" s="937"/>
      <c r="N10" s="937"/>
      <c r="O10" s="937"/>
      <c r="P10" s="938"/>
      <c r="Q10" s="939"/>
      <c r="R10" s="940"/>
      <c r="S10" s="940"/>
      <c r="T10" s="940"/>
      <c r="U10" s="940"/>
      <c r="V10" s="940"/>
      <c r="W10" s="940"/>
      <c r="X10" s="940"/>
      <c r="Y10" s="940"/>
      <c r="Z10" s="940"/>
      <c r="AA10" s="940"/>
      <c r="AB10" s="940"/>
      <c r="AC10" s="940"/>
      <c r="AD10" s="940"/>
      <c r="AE10" s="946"/>
      <c r="AF10" s="966"/>
      <c r="AG10" s="944"/>
      <c r="AH10" s="944"/>
      <c r="AI10" s="944"/>
      <c r="AJ10" s="967"/>
      <c r="AK10" s="945"/>
      <c r="AL10" s="940"/>
      <c r="AM10" s="940"/>
      <c r="AN10" s="940"/>
      <c r="AO10" s="940"/>
      <c r="AP10" s="940"/>
      <c r="AQ10" s="940"/>
      <c r="AR10" s="940"/>
      <c r="AS10" s="940"/>
      <c r="AT10" s="940"/>
      <c r="AU10" s="941"/>
      <c r="AV10" s="941"/>
      <c r="AW10" s="941"/>
      <c r="AX10" s="941"/>
      <c r="AY10" s="942"/>
      <c r="AZ10" s="56"/>
      <c r="BA10" s="56"/>
      <c r="BB10" s="56"/>
      <c r="BC10" s="56"/>
      <c r="BD10" s="56"/>
      <c r="BE10" s="67"/>
      <c r="BF10" s="67"/>
      <c r="BG10" s="67"/>
      <c r="BH10" s="67"/>
      <c r="BI10" s="67"/>
      <c r="BJ10" s="67"/>
      <c r="BK10" s="67"/>
      <c r="BL10" s="67"/>
      <c r="BM10" s="67"/>
      <c r="BN10" s="67"/>
      <c r="BO10" s="67"/>
      <c r="BP10" s="67"/>
      <c r="BQ10" s="52">
        <v>4</v>
      </c>
      <c r="BR10" s="72"/>
      <c r="BS10" s="936"/>
      <c r="BT10" s="937"/>
      <c r="BU10" s="937"/>
      <c r="BV10" s="937"/>
      <c r="BW10" s="937"/>
      <c r="BX10" s="937"/>
      <c r="BY10" s="937"/>
      <c r="BZ10" s="937"/>
      <c r="CA10" s="937"/>
      <c r="CB10" s="937"/>
      <c r="CC10" s="937"/>
      <c r="CD10" s="937"/>
      <c r="CE10" s="937"/>
      <c r="CF10" s="937"/>
      <c r="CG10" s="938"/>
      <c r="CH10" s="943"/>
      <c r="CI10" s="944"/>
      <c r="CJ10" s="944"/>
      <c r="CK10" s="944"/>
      <c r="CL10" s="954"/>
      <c r="CM10" s="943"/>
      <c r="CN10" s="944"/>
      <c r="CO10" s="944"/>
      <c r="CP10" s="944"/>
      <c r="CQ10" s="954"/>
      <c r="CR10" s="943"/>
      <c r="CS10" s="944"/>
      <c r="CT10" s="944"/>
      <c r="CU10" s="944"/>
      <c r="CV10" s="954"/>
      <c r="CW10" s="943"/>
      <c r="CX10" s="944"/>
      <c r="CY10" s="944"/>
      <c r="CZ10" s="944"/>
      <c r="DA10" s="954"/>
      <c r="DB10" s="943"/>
      <c r="DC10" s="944"/>
      <c r="DD10" s="944"/>
      <c r="DE10" s="944"/>
      <c r="DF10" s="954"/>
      <c r="DG10" s="943"/>
      <c r="DH10" s="944"/>
      <c r="DI10" s="944"/>
      <c r="DJ10" s="944"/>
      <c r="DK10" s="954"/>
      <c r="DL10" s="943"/>
      <c r="DM10" s="944"/>
      <c r="DN10" s="944"/>
      <c r="DO10" s="944"/>
      <c r="DP10" s="954"/>
      <c r="DQ10" s="943"/>
      <c r="DR10" s="944"/>
      <c r="DS10" s="944"/>
      <c r="DT10" s="944"/>
      <c r="DU10" s="954"/>
      <c r="DV10" s="936"/>
      <c r="DW10" s="937"/>
      <c r="DX10" s="937"/>
      <c r="DY10" s="937"/>
      <c r="DZ10" s="955"/>
      <c r="EA10" s="67"/>
    </row>
    <row r="11" spans="1:131" s="47" customFormat="1" ht="26.25" customHeight="1" x14ac:dyDescent="0.2">
      <c r="A11" s="52">
        <v>5</v>
      </c>
      <c r="B11" s="936"/>
      <c r="C11" s="937"/>
      <c r="D11" s="937"/>
      <c r="E11" s="937"/>
      <c r="F11" s="937"/>
      <c r="G11" s="937"/>
      <c r="H11" s="937"/>
      <c r="I11" s="937"/>
      <c r="J11" s="937"/>
      <c r="K11" s="937"/>
      <c r="L11" s="937"/>
      <c r="M11" s="937"/>
      <c r="N11" s="937"/>
      <c r="O11" s="937"/>
      <c r="P11" s="938"/>
      <c r="Q11" s="939"/>
      <c r="R11" s="940"/>
      <c r="S11" s="940"/>
      <c r="T11" s="940"/>
      <c r="U11" s="940"/>
      <c r="V11" s="940"/>
      <c r="W11" s="940"/>
      <c r="X11" s="940"/>
      <c r="Y11" s="940"/>
      <c r="Z11" s="940"/>
      <c r="AA11" s="940"/>
      <c r="AB11" s="940"/>
      <c r="AC11" s="940"/>
      <c r="AD11" s="940"/>
      <c r="AE11" s="946"/>
      <c r="AF11" s="966"/>
      <c r="AG11" s="944"/>
      <c r="AH11" s="944"/>
      <c r="AI11" s="944"/>
      <c r="AJ11" s="967"/>
      <c r="AK11" s="945"/>
      <c r="AL11" s="940"/>
      <c r="AM11" s="940"/>
      <c r="AN11" s="940"/>
      <c r="AO11" s="940"/>
      <c r="AP11" s="940"/>
      <c r="AQ11" s="940"/>
      <c r="AR11" s="940"/>
      <c r="AS11" s="940"/>
      <c r="AT11" s="940"/>
      <c r="AU11" s="941"/>
      <c r="AV11" s="941"/>
      <c r="AW11" s="941"/>
      <c r="AX11" s="941"/>
      <c r="AY11" s="942"/>
      <c r="AZ11" s="56"/>
      <c r="BA11" s="56"/>
      <c r="BB11" s="56"/>
      <c r="BC11" s="56"/>
      <c r="BD11" s="56"/>
      <c r="BE11" s="67"/>
      <c r="BF11" s="67"/>
      <c r="BG11" s="67"/>
      <c r="BH11" s="67"/>
      <c r="BI11" s="67"/>
      <c r="BJ11" s="67"/>
      <c r="BK11" s="67"/>
      <c r="BL11" s="67"/>
      <c r="BM11" s="67"/>
      <c r="BN11" s="67"/>
      <c r="BO11" s="67"/>
      <c r="BP11" s="67"/>
      <c r="BQ11" s="52">
        <v>5</v>
      </c>
      <c r="BR11" s="72"/>
      <c r="BS11" s="936"/>
      <c r="BT11" s="937"/>
      <c r="BU11" s="937"/>
      <c r="BV11" s="937"/>
      <c r="BW11" s="937"/>
      <c r="BX11" s="937"/>
      <c r="BY11" s="937"/>
      <c r="BZ11" s="937"/>
      <c r="CA11" s="937"/>
      <c r="CB11" s="937"/>
      <c r="CC11" s="937"/>
      <c r="CD11" s="937"/>
      <c r="CE11" s="937"/>
      <c r="CF11" s="937"/>
      <c r="CG11" s="938"/>
      <c r="CH11" s="943"/>
      <c r="CI11" s="944"/>
      <c r="CJ11" s="944"/>
      <c r="CK11" s="944"/>
      <c r="CL11" s="954"/>
      <c r="CM11" s="943"/>
      <c r="CN11" s="944"/>
      <c r="CO11" s="944"/>
      <c r="CP11" s="944"/>
      <c r="CQ11" s="954"/>
      <c r="CR11" s="943"/>
      <c r="CS11" s="944"/>
      <c r="CT11" s="944"/>
      <c r="CU11" s="944"/>
      <c r="CV11" s="954"/>
      <c r="CW11" s="943"/>
      <c r="CX11" s="944"/>
      <c r="CY11" s="944"/>
      <c r="CZ11" s="944"/>
      <c r="DA11" s="954"/>
      <c r="DB11" s="943"/>
      <c r="DC11" s="944"/>
      <c r="DD11" s="944"/>
      <c r="DE11" s="944"/>
      <c r="DF11" s="954"/>
      <c r="DG11" s="943"/>
      <c r="DH11" s="944"/>
      <c r="DI11" s="944"/>
      <c r="DJ11" s="944"/>
      <c r="DK11" s="954"/>
      <c r="DL11" s="943"/>
      <c r="DM11" s="944"/>
      <c r="DN11" s="944"/>
      <c r="DO11" s="944"/>
      <c r="DP11" s="954"/>
      <c r="DQ11" s="943"/>
      <c r="DR11" s="944"/>
      <c r="DS11" s="944"/>
      <c r="DT11" s="944"/>
      <c r="DU11" s="954"/>
      <c r="DV11" s="936"/>
      <c r="DW11" s="937"/>
      <c r="DX11" s="937"/>
      <c r="DY11" s="937"/>
      <c r="DZ11" s="955"/>
      <c r="EA11" s="67"/>
    </row>
    <row r="12" spans="1:131" s="47" customFormat="1" ht="26.25" customHeight="1" x14ac:dyDescent="0.2">
      <c r="A12" s="52">
        <v>6</v>
      </c>
      <c r="B12" s="936"/>
      <c r="C12" s="937"/>
      <c r="D12" s="937"/>
      <c r="E12" s="937"/>
      <c r="F12" s="937"/>
      <c r="G12" s="937"/>
      <c r="H12" s="937"/>
      <c r="I12" s="937"/>
      <c r="J12" s="937"/>
      <c r="K12" s="937"/>
      <c r="L12" s="937"/>
      <c r="M12" s="937"/>
      <c r="N12" s="937"/>
      <c r="O12" s="937"/>
      <c r="P12" s="938"/>
      <c r="Q12" s="939"/>
      <c r="R12" s="940"/>
      <c r="S12" s="940"/>
      <c r="T12" s="940"/>
      <c r="U12" s="940"/>
      <c r="V12" s="940"/>
      <c r="W12" s="940"/>
      <c r="X12" s="940"/>
      <c r="Y12" s="940"/>
      <c r="Z12" s="940"/>
      <c r="AA12" s="940"/>
      <c r="AB12" s="940"/>
      <c r="AC12" s="940"/>
      <c r="AD12" s="940"/>
      <c r="AE12" s="946"/>
      <c r="AF12" s="966"/>
      <c r="AG12" s="944"/>
      <c r="AH12" s="944"/>
      <c r="AI12" s="944"/>
      <c r="AJ12" s="967"/>
      <c r="AK12" s="945"/>
      <c r="AL12" s="940"/>
      <c r="AM12" s="940"/>
      <c r="AN12" s="940"/>
      <c r="AO12" s="940"/>
      <c r="AP12" s="940"/>
      <c r="AQ12" s="940"/>
      <c r="AR12" s="940"/>
      <c r="AS12" s="940"/>
      <c r="AT12" s="940"/>
      <c r="AU12" s="941"/>
      <c r="AV12" s="941"/>
      <c r="AW12" s="941"/>
      <c r="AX12" s="941"/>
      <c r="AY12" s="942"/>
      <c r="AZ12" s="56"/>
      <c r="BA12" s="56"/>
      <c r="BB12" s="56"/>
      <c r="BC12" s="56"/>
      <c r="BD12" s="56"/>
      <c r="BE12" s="67"/>
      <c r="BF12" s="67"/>
      <c r="BG12" s="67"/>
      <c r="BH12" s="67"/>
      <c r="BI12" s="67"/>
      <c r="BJ12" s="67"/>
      <c r="BK12" s="67"/>
      <c r="BL12" s="67"/>
      <c r="BM12" s="67"/>
      <c r="BN12" s="67"/>
      <c r="BO12" s="67"/>
      <c r="BP12" s="67"/>
      <c r="BQ12" s="52">
        <v>6</v>
      </c>
      <c r="BR12" s="72"/>
      <c r="BS12" s="936"/>
      <c r="BT12" s="937"/>
      <c r="BU12" s="937"/>
      <c r="BV12" s="937"/>
      <c r="BW12" s="937"/>
      <c r="BX12" s="937"/>
      <c r="BY12" s="937"/>
      <c r="BZ12" s="937"/>
      <c r="CA12" s="937"/>
      <c r="CB12" s="937"/>
      <c r="CC12" s="937"/>
      <c r="CD12" s="937"/>
      <c r="CE12" s="937"/>
      <c r="CF12" s="937"/>
      <c r="CG12" s="938"/>
      <c r="CH12" s="943"/>
      <c r="CI12" s="944"/>
      <c r="CJ12" s="944"/>
      <c r="CK12" s="944"/>
      <c r="CL12" s="954"/>
      <c r="CM12" s="943"/>
      <c r="CN12" s="944"/>
      <c r="CO12" s="944"/>
      <c r="CP12" s="944"/>
      <c r="CQ12" s="954"/>
      <c r="CR12" s="943"/>
      <c r="CS12" s="944"/>
      <c r="CT12" s="944"/>
      <c r="CU12" s="944"/>
      <c r="CV12" s="954"/>
      <c r="CW12" s="943"/>
      <c r="CX12" s="944"/>
      <c r="CY12" s="944"/>
      <c r="CZ12" s="944"/>
      <c r="DA12" s="954"/>
      <c r="DB12" s="943"/>
      <c r="DC12" s="944"/>
      <c r="DD12" s="944"/>
      <c r="DE12" s="944"/>
      <c r="DF12" s="954"/>
      <c r="DG12" s="943"/>
      <c r="DH12" s="944"/>
      <c r="DI12" s="944"/>
      <c r="DJ12" s="944"/>
      <c r="DK12" s="954"/>
      <c r="DL12" s="943"/>
      <c r="DM12" s="944"/>
      <c r="DN12" s="944"/>
      <c r="DO12" s="944"/>
      <c r="DP12" s="954"/>
      <c r="DQ12" s="943"/>
      <c r="DR12" s="944"/>
      <c r="DS12" s="944"/>
      <c r="DT12" s="944"/>
      <c r="DU12" s="954"/>
      <c r="DV12" s="936"/>
      <c r="DW12" s="937"/>
      <c r="DX12" s="937"/>
      <c r="DY12" s="937"/>
      <c r="DZ12" s="955"/>
      <c r="EA12" s="67"/>
    </row>
    <row r="13" spans="1:131" s="47" customFormat="1" ht="26.25" customHeight="1" x14ac:dyDescent="0.2">
      <c r="A13" s="52">
        <v>7</v>
      </c>
      <c r="B13" s="936"/>
      <c r="C13" s="937"/>
      <c r="D13" s="937"/>
      <c r="E13" s="937"/>
      <c r="F13" s="937"/>
      <c r="G13" s="937"/>
      <c r="H13" s="937"/>
      <c r="I13" s="937"/>
      <c r="J13" s="937"/>
      <c r="K13" s="937"/>
      <c r="L13" s="937"/>
      <c r="M13" s="937"/>
      <c r="N13" s="937"/>
      <c r="O13" s="937"/>
      <c r="P13" s="938"/>
      <c r="Q13" s="939"/>
      <c r="R13" s="940"/>
      <c r="S13" s="940"/>
      <c r="T13" s="940"/>
      <c r="U13" s="940"/>
      <c r="V13" s="940"/>
      <c r="W13" s="940"/>
      <c r="X13" s="940"/>
      <c r="Y13" s="940"/>
      <c r="Z13" s="940"/>
      <c r="AA13" s="940"/>
      <c r="AB13" s="940"/>
      <c r="AC13" s="940"/>
      <c r="AD13" s="940"/>
      <c r="AE13" s="946"/>
      <c r="AF13" s="966"/>
      <c r="AG13" s="944"/>
      <c r="AH13" s="944"/>
      <c r="AI13" s="944"/>
      <c r="AJ13" s="967"/>
      <c r="AK13" s="945"/>
      <c r="AL13" s="940"/>
      <c r="AM13" s="940"/>
      <c r="AN13" s="940"/>
      <c r="AO13" s="940"/>
      <c r="AP13" s="940"/>
      <c r="AQ13" s="940"/>
      <c r="AR13" s="940"/>
      <c r="AS13" s="940"/>
      <c r="AT13" s="940"/>
      <c r="AU13" s="941"/>
      <c r="AV13" s="941"/>
      <c r="AW13" s="941"/>
      <c r="AX13" s="941"/>
      <c r="AY13" s="942"/>
      <c r="AZ13" s="56"/>
      <c r="BA13" s="56"/>
      <c r="BB13" s="56"/>
      <c r="BC13" s="56"/>
      <c r="BD13" s="56"/>
      <c r="BE13" s="67"/>
      <c r="BF13" s="67"/>
      <c r="BG13" s="67"/>
      <c r="BH13" s="67"/>
      <c r="BI13" s="67"/>
      <c r="BJ13" s="67"/>
      <c r="BK13" s="67"/>
      <c r="BL13" s="67"/>
      <c r="BM13" s="67"/>
      <c r="BN13" s="67"/>
      <c r="BO13" s="67"/>
      <c r="BP13" s="67"/>
      <c r="BQ13" s="52">
        <v>7</v>
      </c>
      <c r="BR13" s="72"/>
      <c r="BS13" s="936"/>
      <c r="BT13" s="937"/>
      <c r="BU13" s="937"/>
      <c r="BV13" s="937"/>
      <c r="BW13" s="937"/>
      <c r="BX13" s="937"/>
      <c r="BY13" s="937"/>
      <c r="BZ13" s="937"/>
      <c r="CA13" s="937"/>
      <c r="CB13" s="937"/>
      <c r="CC13" s="937"/>
      <c r="CD13" s="937"/>
      <c r="CE13" s="937"/>
      <c r="CF13" s="937"/>
      <c r="CG13" s="938"/>
      <c r="CH13" s="943"/>
      <c r="CI13" s="944"/>
      <c r="CJ13" s="944"/>
      <c r="CK13" s="944"/>
      <c r="CL13" s="954"/>
      <c r="CM13" s="943"/>
      <c r="CN13" s="944"/>
      <c r="CO13" s="944"/>
      <c r="CP13" s="944"/>
      <c r="CQ13" s="954"/>
      <c r="CR13" s="943"/>
      <c r="CS13" s="944"/>
      <c r="CT13" s="944"/>
      <c r="CU13" s="944"/>
      <c r="CV13" s="954"/>
      <c r="CW13" s="943"/>
      <c r="CX13" s="944"/>
      <c r="CY13" s="944"/>
      <c r="CZ13" s="944"/>
      <c r="DA13" s="954"/>
      <c r="DB13" s="943"/>
      <c r="DC13" s="944"/>
      <c r="DD13" s="944"/>
      <c r="DE13" s="944"/>
      <c r="DF13" s="954"/>
      <c r="DG13" s="943"/>
      <c r="DH13" s="944"/>
      <c r="DI13" s="944"/>
      <c r="DJ13" s="944"/>
      <c r="DK13" s="954"/>
      <c r="DL13" s="943"/>
      <c r="DM13" s="944"/>
      <c r="DN13" s="944"/>
      <c r="DO13" s="944"/>
      <c r="DP13" s="954"/>
      <c r="DQ13" s="943"/>
      <c r="DR13" s="944"/>
      <c r="DS13" s="944"/>
      <c r="DT13" s="944"/>
      <c r="DU13" s="954"/>
      <c r="DV13" s="936"/>
      <c r="DW13" s="937"/>
      <c r="DX13" s="937"/>
      <c r="DY13" s="937"/>
      <c r="DZ13" s="955"/>
      <c r="EA13" s="67"/>
    </row>
    <row r="14" spans="1:131" s="47" customFormat="1" ht="26.25" customHeight="1" x14ac:dyDescent="0.2">
      <c r="A14" s="52">
        <v>8</v>
      </c>
      <c r="B14" s="936"/>
      <c r="C14" s="937"/>
      <c r="D14" s="937"/>
      <c r="E14" s="937"/>
      <c r="F14" s="937"/>
      <c r="G14" s="937"/>
      <c r="H14" s="937"/>
      <c r="I14" s="937"/>
      <c r="J14" s="937"/>
      <c r="K14" s="937"/>
      <c r="L14" s="937"/>
      <c r="M14" s="937"/>
      <c r="N14" s="937"/>
      <c r="O14" s="937"/>
      <c r="P14" s="938"/>
      <c r="Q14" s="939"/>
      <c r="R14" s="940"/>
      <c r="S14" s="940"/>
      <c r="T14" s="940"/>
      <c r="U14" s="940"/>
      <c r="V14" s="940"/>
      <c r="W14" s="940"/>
      <c r="X14" s="940"/>
      <c r="Y14" s="940"/>
      <c r="Z14" s="940"/>
      <c r="AA14" s="940"/>
      <c r="AB14" s="940"/>
      <c r="AC14" s="940"/>
      <c r="AD14" s="940"/>
      <c r="AE14" s="946"/>
      <c r="AF14" s="966"/>
      <c r="AG14" s="944"/>
      <c r="AH14" s="944"/>
      <c r="AI14" s="944"/>
      <c r="AJ14" s="967"/>
      <c r="AK14" s="945"/>
      <c r="AL14" s="940"/>
      <c r="AM14" s="940"/>
      <c r="AN14" s="940"/>
      <c r="AO14" s="940"/>
      <c r="AP14" s="940"/>
      <c r="AQ14" s="940"/>
      <c r="AR14" s="940"/>
      <c r="AS14" s="940"/>
      <c r="AT14" s="940"/>
      <c r="AU14" s="941"/>
      <c r="AV14" s="941"/>
      <c r="AW14" s="941"/>
      <c r="AX14" s="941"/>
      <c r="AY14" s="942"/>
      <c r="AZ14" s="56"/>
      <c r="BA14" s="56"/>
      <c r="BB14" s="56"/>
      <c r="BC14" s="56"/>
      <c r="BD14" s="56"/>
      <c r="BE14" s="67"/>
      <c r="BF14" s="67"/>
      <c r="BG14" s="67"/>
      <c r="BH14" s="67"/>
      <c r="BI14" s="67"/>
      <c r="BJ14" s="67"/>
      <c r="BK14" s="67"/>
      <c r="BL14" s="67"/>
      <c r="BM14" s="67"/>
      <c r="BN14" s="67"/>
      <c r="BO14" s="67"/>
      <c r="BP14" s="67"/>
      <c r="BQ14" s="52">
        <v>8</v>
      </c>
      <c r="BR14" s="72"/>
      <c r="BS14" s="936"/>
      <c r="BT14" s="937"/>
      <c r="BU14" s="937"/>
      <c r="BV14" s="937"/>
      <c r="BW14" s="937"/>
      <c r="BX14" s="937"/>
      <c r="BY14" s="937"/>
      <c r="BZ14" s="937"/>
      <c r="CA14" s="937"/>
      <c r="CB14" s="937"/>
      <c r="CC14" s="937"/>
      <c r="CD14" s="937"/>
      <c r="CE14" s="937"/>
      <c r="CF14" s="937"/>
      <c r="CG14" s="938"/>
      <c r="CH14" s="943"/>
      <c r="CI14" s="944"/>
      <c r="CJ14" s="944"/>
      <c r="CK14" s="944"/>
      <c r="CL14" s="954"/>
      <c r="CM14" s="943"/>
      <c r="CN14" s="944"/>
      <c r="CO14" s="944"/>
      <c r="CP14" s="944"/>
      <c r="CQ14" s="954"/>
      <c r="CR14" s="943"/>
      <c r="CS14" s="944"/>
      <c r="CT14" s="944"/>
      <c r="CU14" s="944"/>
      <c r="CV14" s="954"/>
      <c r="CW14" s="943"/>
      <c r="CX14" s="944"/>
      <c r="CY14" s="944"/>
      <c r="CZ14" s="944"/>
      <c r="DA14" s="954"/>
      <c r="DB14" s="943"/>
      <c r="DC14" s="944"/>
      <c r="DD14" s="944"/>
      <c r="DE14" s="944"/>
      <c r="DF14" s="954"/>
      <c r="DG14" s="943"/>
      <c r="DH14" s="944"/>
      <c r="DI14" s="944"/>
      <c r="DJ14" s="944"/>
      <c r="DK14" s="954"/>
      <c r="DL14" s="943"/>
      <c r="DM14" s="944"/>
      <c r="DN14" s="944"/>
      <c r="DO14" s="944"/>
      <c r="DP14" s="954"/>
      <c r="DQ14" s="943"/>
      <c r="DR14" s="944"/>
      <c r="DS14" s="944"/>
      <c r="DT14" s="944"/>
      <c r="DU14" s="954"/>
      <c r="DV14" s="936"/>
      <c r="DW14" s="937"/>
      <c r="DX14" s="937"/>
      <c r="DY14" s="937"/>
      <c r="DZ14" s="955"/>
      <c r="EA14" s="67"/>
    </row>
    <row r="15" spans="1:131" s="47" customFormat="1" ht="26.25" customHeight="1" x14ac:dyDescent="0.2">
      <c r="A15" s="52">
        <v>9</v>
      </c>
      <c r="B15" s="936"/>
      <c r="C15" s="937"/>
      <c r="D15" s="937"/>
      <c r="E15" s="937"/>
      <c r="F15" s="937"/>
      <c r="G15" s="937"/>
      <c r="H15" s="937"/>
      <c r="I15" s="937"/>
      <c r="J15" s="937"/>
      <c r="K15" s="937"/>
      <c r="L15" s="937"/>
      <c r="M15" s="937"/>
      <c r="N15" s="937"/>
      <c r="O15" s="937"/>
      <c r="P15" s="938"/>
      <c r="Q15" s="939"/>
      <c r="R15" s="940"/>
      <c r="S15" s="940"/>
      <c r="T15" s="940"/>
      <c r="U15" s="940"/>
      <c r="V15" s="940"/>
      <c r="W15" s="940"/>
      <c r="X15" s="940"/>
      <c r="Y15" s="940"/>
      <c r="Z15" s="940"/>
      <c r="AA15" s="940"/>
      <c r="AB15" s="940"/>
      <c r="AC15" s="940"/>
      <c r="AD15" s="940"/>
      <c r="AE15" s="946"/>
      <c r="AF15" s="966"/>
      <c r="AG15" s="944"/>
      <c r="AH15" s="944"/>
      <c r="AI15" s="944"/>
      <c r="AJ15" s="967"/>
      <c r="AK15" s="945"/>
      <c r="AL15" s="940"/>
      <c r="AM15" s="940"/>
      <c r="AN15" s="940"/>
      <c r="AO15" s="940"/>
      <c r="AP15" s="940"/>
      <c r="AQ15" s="940"/>
      <c r="AR15" s="940"/>
      <c r="AS15" s="940"/>
      <c r="AT15" s="940"/>
      <c r="AU15" s="941"/>
      <c r="AV15" s="941"/>
      <c r="AW15" s="941"/>
      <c r="AX15" s="941"/>
      <c r="AY15" s="942"/>
      <c r="AZ15" s="56"/>
      <c r="BA15" s="56"/>
      <c r="BB15" s="56"/>
      <c r="BC15" s="56"/>
      <c r="BD15" s="56"/>
      <c r="BE15" s="67"/>
      <c r="BF15" s="67"/>
      <c r="BG15" s="67"/>
      <c r="BH15" s="67"/>
      <c r="BI15" s="67"/>
      <c r="BJ15" s="67"/>
      <c r="BK15" s="67"/>
      <c r="BL15" s="67"/>
      <c r="BM15" s="67"/>
      <c r="BN15" s="67"/>
      <c r="BO15" s="67"/>
      <c r="BP15" s="67"/>
      <c r="BQ15" s="52">
        <v>9</v>
      </c>
      <c r="BR15" s="72"/>
      <c r="BS15" s="936"/>
      <c r="BT15" s="937"/>
      <c r="BU15" s="937"/>
      <c r="BV15" s="937"/>
      <c r="BW15" s="937"/>
      <c r="BX15" s="937"/>
      <c r="BY15" s="937"/>
      <c r="BZ15" s="937"/>
      <c r="CA15" s="937"/>
      <c r="CB15" s="937"/>
      <c r="CC15" s="937"/>
      <c r="CD15" s="937"/>
      <c r="CE15" s="937"/>
      <c r="CF15" s="937"/>
      <c r="CG15" s="938"/>
      <c r="CH15" s="943"/>
      <c r="CI15" s="944"/>
      <c r="CJ15" s="944"/>
      <c r="CK15" s="944"/>
      <c r="CL15" s="954"/>
      <c r="CM15" s="943"/>
      <c r="CN15" s="944"/>
      <c r="CO15" s="944"/>
      <c r="CP15" s="944"/>
      <c r="CQ15" s="954"/>
      <c r="CR15" s="943"/>
      <c r="CS15" s="944"/>
      <c r="CT15" s="944"/>
      <c r="CU15" s="944"/>
      <c r="CV15" s="954"/>
      <c r="CW15" s="943"/>
      <c r="CX15" s="944"/>
      <c r="CY15" s="944"/>
      <c r="CZ15" s="944"/>
      <c r="DA15" s="954"/>
      <c r="DB15" s="943"/>
      <c r="DC15" s="944"/>
      <c r="DD15" s="944"/>
      <c r="DE15" s="944"/>
      <c r="DF15" s="954"/>
      <c r="DG15" s="943"/>
      <c r="DH15" s="944"/>
      <c r="DI15" s="944"/>
      <c r="DJ15" s="944"/>
      <c r="DK15" s="954"/>
      <c r="DL15" s="943"/>
      <c r="DM15" s="944"/>
      <c r="DN15" s="944"/>
      <c r="DO15" s="944"/>
      <c r="DP15" s="954"/>
      <c r="DQ15" s="943"/>
      <c r="DR15" s="944"/>
      <c r="DS15" s="944"/>
      <c r="DT15" s="944"/>
      <c r="DU15" s="954"/>
      <c r="DV15" s="936"/>
      <c r="DW15" s="937"/>
      <c r="DX15" s="937"/>
      <c r="DY15" s="937"/>
      <c r="DZ15" s="955"/>
      <c r="EA15" s="67"/>
    </row>
    <row r="16" spans="1:131" s="47" customFormat="1" ht="26.25" customHeight="1" x14ac:dyDescent="0.2">
      <c r="A16" s="52">
        <v>10</v>
      </c>
      <c r="B16" s="936"/>
      <c r="C16" s="937"/>
      <c r="D16" s="937"/>
      <c r="E16" s="937"/>
      <c r="F16" s="937"/>
      <c r="G16" s="937"/>
      <c r="H16" s="937"/>
      <c r="I16" s="937"/>
      <c r="J16" s="937"/>
      <c r="K16" s="937"/>
      <c r="L16" s="937"/>
      <c r="M16" s="937"/>
      <c r="N16" s="937"/>
      <c r="O16" s="937"/>
      <c r="P16" s="938"/>
      <c r="Q16" s="939"/>
      <c r="R16" s="940"/>
      <c r="S16" s="940"/>
      <c r="T16" s="940"/>
      <c r="U16" s="940"/>
      <c r="V16" s="940"/>
      <c r="W16" s="940"/>
      <c r="X16" s="940"/>
      <c r="Y16" s="940"/>
      <c r="Z16" s="940"/>
      <c r="AA16" s="940"/>
      <c r="AB16" s="940"/>
      <c r="AC16" s="940"/>
      <c r="AD16" s="940"/>
      <c r="AE16" s="946"/>
      <c r="AF16" s="966"/>
      <c r="AG16" s="944"/>
      <c r="AH16" s="944"/>
      <c r="AI16" s="944"/>
      <c r="AJ16" s="967"/>
      <c r="AK16" s="945"/>
      <c r="AL16" s="940"/>
      <c r="AM16" s="940"/>
      <c r="AN16" s="940"/>
      <c r="AO16" s="940"/>
      <c r="AP16" s="940"/>
      <c r="AQ16" s="940"/>
      <c r="AR16" s="940"/>
      <c r="AS16" s="940"/>
      <c r="AT16" s="940"/>
      <c r="AU16" s="941"/>
      <c r="AV16" s="941"/>
      <c r="AW16" s="941"/>
      <c r="AX16" s="941"/>
      <c r="AY16" s="942"/>
      <c r="AZ16" s="56"/>
      <c r="BA16" s="56"/>
      <c r="BB16" s="56"/>
      <c r="BC16" s="56"/>
      <c r="BD16" s="56"/>
      <c r="BE16" s="67"/>
      <c r="BF16" s="67"/>
      <c r="BG16" s="67"/>
      <c r="BH16" s="67"/>
      <c r="BI16" s="67"/>
      <c r="BJ16" s="67"/>
      <c r="BK16" s="67"/>
      <c r="BL16" s="67"/>
      <c r="BM16" s="67"/>
      <c r="BN16" s="67"/>
      <c r="BO16" s="67"/>
      <c r="BP16" s="67"/>
      <c r="BQ16" s="52">
        <v>10</v>
      </c>
      <c r="BR16" s="72"/>
      <c r="BS16" s="936"/>
      <c r="BT16" s="937"/>
      <c r="BU16" s="937"/>
      <c r="BV16" s="937"/>
      <c r="BW16" s="937"/>
      <c r="BX16" s="937"/>
      <c r="BY16" s="937"/>
      <c r="BZ16" s="937"/>
      <c r="CA16" s="937"/>
      <c r="CB16" s="937"/>
      <c r="CC16" s="937"/>
      <c r="CD16" s="937"/>
      <c r="CE16" s="937"/>
      <c r="CF16" s="937"/>
      <c r="CG16" s="938"/>
      <c r="CH16" s="943"/>
      <c r="CI16" s="944"/>
      <c r="CJ16" s="944"/>
      <c r="CK16" s="944"/>
      <c r="CL16" s="954"/>
      <c r="CM16" s="943"/>
      <c r="CN16" s="944"/>
      <c r="CO16" s="944"/>
      <c r="CP16" s="944"/>
      <c r="CQ16" s="954"/>
      <c r="CR16" s="943"/>
      <c r="CS16" s="944"/>
      <c r="CT16" s="944"/>
      <c r="CU16" s="944"/>
      <c r="CV16" s="954"/>
      <c r="CW16" s="943"/>
      <c r="CX16" s="944"/>
      <c r="CY16" s="944"/>
      <c r="CZ16" s="944"/>
      <c r="DA16" s="954"/>
      <c r="DB16" s="943"/>
      <c r="DC16" s="944"/>
      <c r="DD16" s="944"/>
      <c r="DE16" s="944"/>
      <c r="DF16" s="954"/>
      <c r="DG16" s="943"/>
      <c r="DH16" s="944"/>
      <c r="DI16" s="944"/>
      <c r="DJ16" s="944"/>
      <c r="DK16" s="954"/>
      <c r="DL16" s="943"/>
      <c r="DM16" s="944"/>
      <c r="DN16" s="944"/>
      <c r="DO16" s="944"/>
      <c r="DP16" s="954"/>
      <c r="DQ16" s="943"/>
      <c r="DR16" s="944"/>
      <c r="DS16" s="944"/>
      <c r="DT16" s="944"/>
      <c r="DU16" s="954"/>
      <c r="DV16" s="936"/>
      <c r="DW16" s="937"/>
      <c r="DX16" s="937"/>
      <c r="DY16" s="937"/>
      <c r="DZ16" s="955"/>
      <c r="EA16" s="67"/>
    </row>
    <row r="17" spans="1:131" s="47" customFormat="1" ht="26.25" customHeight="1" x14ac:dyDescent="0.2">
      <c r="A17" s="52">
        <v>11</v>
      </c>
      <c r="B17" s="936"/>
      <c r="C17" s="937"/>
      <c r="D17" s="937"/>
      <c r="E17" s="937"/>
      <c r="F17" s="937"/>
      <c r="G17" s="937"/>
      <c r="H17" s="937"/>
      <c r="I17" s="937"/>
      <c r="J17" s="937"/>
      <c r="K17" s="937"/>
      <c r="L17" s="937"/>
      <c r="M17" s="937"/>
      <c r="N17" s="937"/>
      <c r="O17" s="937"/>
      <c r="P17" s="938"/>
      <c r="Q17" s="939"/>
      <c r="R17" s="940"/>
      <c r="S17" s="940"/>
      <c r="T17" s="940"/>
      <c r="U17" s="940"/>
      <c r="V17" s="940"/>
      <c r="W17" s="940"/>
      <c r="X17" s="940"/>
      <c r="Y17" s="940"/>
      <c r="Z17" s="940"/>
      <c r="AA17" s="940"/>
      <c r="AB17" s="940"/>
      <c r="AC17" s="940"/>
      <c r="AD17" s="940"/>
      <c r="AE17" s="946"/>
      <c r="AF17" s="966"/>
      <c r="AG17" s="944"/>
      <c r="AH17" s="944"/>
      <c r="AI17" s="944"/>
      <c r="AJ17" s="967"/>
      <c r="AK17" s="945"/>
      <c r="AL17" s="940"/>
      <c r="AM17" s="940"/>
      <c r="AN17" s="940"/>
      <c r="AO17" s="940"/>
      <c r="AP17" s="940"/>
      <c r="AQ17" s="940"/>
      <c r="AR17" s="940"/>
      <c r="AS17" s="940"/>
      <c r="AT17" s="940"/>
      <c r="AU17" s="941"/>
      <c r="AV17" s="941"/>
      <c r="AW17" s="941"/>
      <c r="AX17" s="941"/>
      <c r="AY17" s="942"/>
      <c r="AZ17" s="56"/>
      <c r="BA17" s="56"/>
      <c r="BB17" s="56"/>
      <c r="BC17" s="56"/>
      <c r="BD17" s="56"/>
      <c r="BE17" s="67"/>
      <c r="BF17" s="67"/>
      <c r="BG17" s="67"/>
      <c r="BH17" s="67"/>
      <c r="BI17" s="67"/>
      <c r="BJ17" s="67"/>
      <c r="BK17" s="67"/>
      <c r="BL17" s="67"/>
      <c r="BM17" s="67"/>
      <c r="BN17" s="67"/>
      <c r="BO17" s="67"/>
      <c r="BP17" s="67"/>
      <c r="BQ17" s="52">
        <v>11</v>
      </c>
      <c r="BR17" s="72"/>
      <c r="BS17" s="936"/>
      <c r="BT17" s="937"/>
      <c r="BU17" s="937"/>
      <c r="BV17" s="937"/>
      <c r="BW17" s="937"/>
      <c r="BX17" s="937"/>
      <c r="BY17" s="937"/>
      <c r="BZ17" s="937"/>
      <c r="CA17" s="937"/>
      <c r="CB17" s="937"/>
      <c r="CC17" s="937"/>
      <c r="CD17" s="937"/>
      <c r="CE17" s="937"/>
      <c r="CF17" s="937"/>
      <c r="CG17" s="938"/>
      <c r="CH17" s="943"/>
      <c r="CI17" s="944"/>
      <c r="CJ17" s="944"/>
      <c r="CK17" s="944"/>
      <c r="CL17" s="954"/>
      <c r="CM17" s="943"/>
      <c r="CN17" s="944"/>
      <c r="CO17" s="944"/>
      <c r="CP17" s="944"/>
      <c r="CQ17" s="954"/>
      <c r="CR17" s="943"/>
      <c r="CS17" s="944"/>
      <c r="CT17" s="944"/>
      <c r="CU17" s="944"/>
      <c r="CV17" s="954"/>
      <c r="CW17" s="943"/>
      <c r="CX17" s="944"/>
      <c r="CY17" s="944"/>
      <c r="CZ17" s="944"/>
      <c r="DA17" s="954"/>
      <c r="DB17" s="943"/>
      <c r="DC17" s="944"/>
      <c r="DD17" s="944"/>
      <c r="DE17" s="944"/>
      <c r="DF17" s="954"/>
      <c r="DG17" s="943"/>
      <c r="DH17" s="944"/>
      <c r="DI17" s="944"/>
      <c r="DJ17" s="944"/>
      <c r="DK17" s="954"/>
      <c r="DL17" s="943"/>
      <c r="DM17" s="944"/>
      <c r="DN17" s="944"/>
      <c r="DO17" s="944"/>
      <c r="DP17" s="954"/>
      <c r="DQ17" s="943"/>
      <c r="DR17" s="944"/>
      <c r="DS17" s="944"/>
      <c r="DT17" s="944"/>
      <c r="DU17" s="954"/>
      <c r="DV17" s="936"/>
      <c r="DW17" s="937"/>
      <c r="DX17" s="937"/>
      <c r="DY17" s="937"/>
      <c r="DZ17" s="955"/>
      <c r="EA17" s="67"/>
    </row>
    <row r="18" spans="1:131" s="47" customFormat="1" ht="26.25" customHeight="1" x14ac:dyDescent="0.2">
      <c r="A18" s="52">
        <v>12</v>
      </c>
      <c r="B18" s="936"/>
      <c r="C18" s="937"/>
      <c r="D18" s="937"/>
      <c r="E18" s="937"/>
      <c r="F18" s="937"/>
      <c r="G18" s="937"/>
      <c r="H18" s="937"/>
      <c r="I18" s="937"/>
      <c r="J18" s="937"/>
      <c r="K18" s="937"/>
      <c r="L18" s="937"/>
      <c r="M18" s="937"/>
      <c r="N18" s="937"/>
      <c r="O18" s="937"/>
      <c r="P18" s="938"/>
      <c r="Q18" s="939"/>
      <c r="R18" s="940"/>
      <c r="S18" s="940"/>
      <c r="T18" s="940"/>
      <c r="U18" s="940"/>
      <c r="V18" s="940"/>
      <c r="W18" s="940"/>
      <c r="X18" s="940"/>
      <c r="Y18" s="940"/>
      <c r="Z18" s="940"/>
      <c r="AA18" s="940"/>
      <c r="AB18" s="940"/>
      <c r="AC18" s="940"/>
      <c r="AD18" s="940"/>
      <c r="AE18" s="946"/>
      <c r="AF18" s="966"/>
      <c r="AG18" s="944"/>
      <c r="AH18" s="944"/>
      <c r="AI18" s="944"/>
      <c r="AJ18" s="967"/>
      <c r="AK18" s="945"/>
      <c r="AL18" s="940"/>
      <c r="AM18" s="940"/>
      <c r="AN18" s="940"/>
      <c r="AO18" s="940"/>
      <c r="AP18" s="940"/>
      <c r="AQ18" s="940"/>
      <c r="AR18" s="940"/>
      <c r="AS18" s="940"/>
      <c r="AT18" s="940"/>
      <c r="AU18" s="941"/>
      <c r="AV18" s="941"/>
      <c r="AW18" s="941"/>
      <c r="AX18" s="941"/>
      <c r="AY18" s="942"/>
      <c r="AZ18" s="56"/>
      <c r="BA18" s="56"/>
      <c r="BB18" s="56"/>
      <c r="BC18" s="56"/>
      <c r="BD18" s="56"/>
      <c r="BE18" s="67"/>
      <c r="BF18" s="67"/>
      <c r="BG18" s="67"/>
      <c r="BH18" s="67"/>
      <c r="BI18" s="67"/>
      <c r="BJ18" s="67"/>
      <c r="BK18" s="67"/>
      <c r="BL18" s="67"/>
      <c r="BM18" s="67"/>
      <c r="BN18" s="67"/>
      <c r="BO18" s="67"/>
      <c r="BP18" s="67"/>
      <c r="BQ18" s="52">
        <v>12</v>
      </c>
      <c r="BR18" s="72"/>
      <c r="BS18" s="936"/>
      <c r="BT18" s="937"/>
      <c r="BU18" s="937"/>
      <c r="BV18" s="937"/>
      <c r="BW18" s="937"/>
      <c r="BX18" s="937"/>
      <c r="BY18" s="937"/>
      <c r="BZ18" s="937"/>
      <c r="CA18" s="937"/>
      <c r="CB18" s="937"/>
      <c r="CC18" s="937"/>
      <c r="CD18" s="937"/>
      <c r="CE18" s="937"/>
      <c r="CF18" s="937"/>
      <c r="CG18" s="938"/>
      <c r="CH18" s="943"/>
      <c r="CI18" s="944"/>
      <c r="CJ18" s="944"/>
      <c r="CK18" s="944"/>
      <c r="CL18" s="954"/>
      <c r="CM18" s="943"/>
      <c r="CN18" s="944"/>
      <c r="CO18" s="944"/>
      <c r="CP18" s="944"/>
      <c r="CQ18" s="954"/>
      <c r="CR18" s="943"/>
      <c r="CS18" s="944"/>
      <c r="CT18" s="944"/>
      <c r="CU18" s="944"/>
      <c r="CV18" s="954"/>
      <c r="CW18" s="943"/>
      <c r="CX18" s="944"/>
      <c r="CY18" s="944"/>
      <c r="CZ18" s="944"/>
      <c r="DA18" s="954"/>
      <c r="DB18" s="943"/>
      <c r="DC18" s="944"/>
      <c r="DD18" s="944"/>
      <c r="DE18" s="944"/>
      <c r="DF18" s="954"/>
      <c r="DG18" s="943"/>
      <c r="DH18" s="944"/>
      <c r="DI18" s="944"/>
      <c r="DJ18" s="944"/>
      <c r="DK18" s="954"/>
      <c r="DL18" s="943"/>
      <c r="DM18" s="944"/>
      <c r="DN18" s="944"/>
      <c r="DO18" s="944"/>
      <c r="DP18" s="954"/>
      <c r="DQ18" s="943"/>
      <c r="DR18" s="944"/>
      <c r="DS18" s="944"/>
      <c r="DT18" s="944"/>
      <c r="DU18" s="954"/>
      <c r="DV18" s="936"/>
      <c r="DW18" s="937"/>
      <c r="DX18" s="937"/>
      <c r="DY18" s="937"/>
      <c r="DZ18" s="955"/>
      <c r="EA18" s="67"/>
    </row>
    <row r="19" spans="1:131" s="47" customFormat="1" ht="26.25" customHeight="1" x14ac:dyDescent="0.2">
      <c r="A19" s="52">
        <v>13</v>
      </c>
      <c r="B19" s="936"/>
      <c r="C19" s="937"/>
      <c r="D19" s="937"/>
      <c r="E19" s="937"/>
      <c r="F19" s="937"/>
      <c r="G19" s="937"/>
      <c r="H19" s="937"/>
      <c r="I19" s="937"/>
      <c r="J19" s="937"/>
      <c r="K19" s="937"/>
      <c r="L19" s="937"/>
      <c r="M19" s="937"/>
      <c r="N19" s="937"/>
      <c r="O19" s="937"/>
      <c r="P19" s="938"/>
      <c r="Q19" s="939"/>
      <c r="R19" s="940"/>
      <c r="S19" s="940"/>
      <c r="T19" s="940"/>
      <c r="U19" s="940"/>
      <c r="V19" s="940"/>
      <c r="W19" s="940"/>
      <c r="X19" s="940"/>
      <c r="Y19" s="940"/>
      <c r="Z19" s="940"/>
      <c r="AA19" s="940"/>
      <c r="AB19" s="940"/>
      <c r="AC19" s="940"/>
      <c r="AD19" s="940"/>
      <c r="AE19" s="946"/>
      <c r="AF19" s="966"/>
      <c r="AG19" s="944"/>
      <c r="AH19" s="944"/>
      <c r="AI19" s="944"/>
      <c r="AJ19" s="967"/>
      <c r="AK19" s="945"/>
      <c r="AL19" s="940"/>
      <c r="AM19" s="940"/>
      <c r="AN19" s="940"/>
      <c r="AO19" s="940"/>
      <c r="AP19" s="940"/>
      <c r="AQ19" s="940"/>
      <c r="AR19" s="940"/>
      <c r="AS19" s="940"/>
      <c r="AT19" s="940"/>
      <c r="AU19" s="941"/>
      <c r="AV19" s="941"/>
      <c r="AW19" s="941"/>
      <c r="AX19" s="941"/>
      <c r="AY19" s="942"/>
      <c r="AZ19" s="56"/>
      <c r="BA19" s="56"/>
      <c r="BB19" s="56"/>
      <c r="BC19" s="56"/>
      <c r="BD19" s="56"/>
      <c r="BE19" s="67"/>
      <c r="BF19" s="67"/>
      <c r="BG19" s="67"/>
      <c r="BH19" s="67"/>
      <c r="BI19" s="67"/>
      <c r="BJ19" s="67"/>
      <c r="BK19" s="67"/>
      <c r="BL19" s="67"/>
      <c r="BM19" s="67"/>
      <c r="BN19" s="67"/>
      <c r="BO19" s="67"/>
      <c r="BP19" s="67"/>
      <c r="BQ19" s="52">
        <v>13</v>
      </c>
      <c r="BR19" s="72"/>
      <c r="BS19" s="936"/>
      <c r="BT19" s="937"/>
      <c r="BU19" s="937"/>
      <c r="BV19" s="937"/>
      <c r="BW19" s="937"/>
      <c r="BX19" s="937"/>
      <c r="BY19" s="937"/>
      <c r="BZ19" s="937"/>
      <c r="CA19" s="937"/>
      <c r="CB19" s="937"/>
      <c r="CC19" s="937"/>
      <c r="CD19" s="937"/>
      <c r="CE19" s="937"/>
      <c r="CF19" s="937"/>
      <c r="CG19" s="938"/>
      <c r="CH19" s="943"/>
      <c r="CI19" s="944"/>
      <c r="CJ19" s="944"/>
      <c r="CK19" s="944"/>
      <c r="CL19" s="954"/>
      <c r="CM19" s="943"/>
      <c r="CN19" s="944"/>
      <c r="CO19" s="944"/>
      <c r="CP19" s="944"/>
      <c r="CQ19" s="954"/>
      <c r="CR19" s="943"/>
      <c r="CS19" s="944"/>
      <c r="CT19" s="944"/>
      <c r="CU19" s="944"/>
      <c r="CV19" s="954"/>
      <c r="CW19" s="943"/>
      <c r="CX19" s="944"/>
      <c r="CY19" s="944"/>
      <c r="CZ19" s="944"/>
      <c r="DA19" s="954"/>
      <c r="DB19" s="943"/>
      <c r="DC19" s="944"/>
      <c r="DD19" s="944"/>
      <c r="DE19" s="944"/>
      <c r="DF19" s="954"/>
      <c r="DG19" s="943"/>
      <c r="DH19" s="944"/>
      <c r="DI19" s="944"/>
      <c r="DJ19" s="944"/>
      <c r="DK19" s="954"/>
      <c r="DL19" s="943"/>
      <c r="DM19" s="944"/>
      <c r="DN19" s="944"/>
      <c r="DO19" s="944"/>
      <c r="DP19" s="954"/>
      <c r="DQ19" s="943"/>
      <c r="DR19" s="944"/>
      <c r="DS19" s="944"/>
      <c r="DT19" s="944"/>
      <c r="DU19" s="954"/>
      <c r="DV19" s="936"/>
      <c r="DW19" s="937"/>
      <c r="DX19" s="937"/>
      <c r="DY19" s="937"/>
      <c r="DZ19" s="955"/>
      <c r="EA19" s="67"/>
    </row>
    <row r="20" spans="1:131" s="47" customFormat="1" ht="26.25" customHeight="1" x14ac:dyDescent="0.2">
      <c r="A20" s="52">
        <v>14</v>
      </c>
      <c r="B20" s="936"/>
      <c r="C20" s="937"/>
      <c r="D20" s="937"/>
      <c r="E20" s="937"/>
      <c r="F20" s="937"/>
      <c r="G20" s="937"/>
      <c r="H20" s="937"/>
      <c r="I20" s="937"/>
      <c r="J20" s="937"/>
      <c r="K20" s="937"/>
      <c r="L20" s="937"/>
      <c r="M20" s="937"/>
      <c r="N20" s="937"/>
      <c r="O20" s="937"/>
      <c r="P20" s="938"/>
      <c r="Q20" s="939"/>
      <c r="R20" s="940"/>
      <c r="S20" s="940"/>
      <c r="T20" s="940"/>
      <c r="U20" s="940"/>
      <c r="V20" s="940"/>
      <c r="W20" s="940"/>
      <c r="X20" s="940"/>
      <c r="Y20" s="940"/>
      <c r="Z20" s="940"/>
      <c r="AA20" s="940"/>
      <c r="AB20" s="940"/>
      <c r="AC20" s="940"/>
      <c r="AD20" s="940"/>
      <c r="AE20" s="946"/>
      <c r="AF20" s="966"/>
      <c r="AG20" s="944"/>
      <c r="AH20" s="944"/>
      <c r="AI20" s="944"/>
      <c r="AJ20" s="967"/>
      <c r="AK20" s="945"/>
      <c r="AL20" s="940"/>
      <c r="AM20" s="940"/>
      <c r="AN20" s="940"/>
      <c r="AO20" s="940"/>
      <c r="AP20" s="940"/>
      <c r="AQ20" s="940"/>
      <c r="AR20" s="940"/>
      <c r="AS20" s="940"/>
      <c r="AT20" s="940"/>
      <c r="AU20" s="941"/>
      <c r="AV20" s="941"/>
      <c r="AW20" s="941"/>
      <c r="AX20" s="941"/>
      <c r="AY20" s="942"/>
      <c r="AZ20" s="56"/>
      <c r="BA20" s="56"/>
      <c r="BB20" s="56"/>
      <c r="BC20" s="56"/>
      <c r="BD20" s="56"/>
      <c r="BE20" s="67"/>
      <c r="BF20" s="67"/>
      <c r="BG20" s="67"/>
      <c r="BH20" s="67"/>
      <c r="BI20" s="67"/>
      <c r="BJ20" s="67"/>
      <c r="BK20" s="67"/>
      <c r="BL20" s="67"/>
      <c r="BM20" s="67"/>
      <c r="BN20" s="67"/>
      <c r="BO20" s="67"/>
      <c r="BP20" s="67"/>
      <c r="BQ20" s="52">
        <v>14</v>
      </c>
      <c r="BR20" s="72"/>
      <c r="BS20" s="936"/>
      <c r="BT20" s="937"/>
      <c r="BU20" s="937"/>
      <c r="BV20" s="937"/>
      <c r="BW20" s="937"/>
      <c r="BX20" s="937"/>
      <c r="BY20" s="937"/>
      <c r="BZ20" s="937"/>
      <c r="CA20" s="937"/>
      <c r="CB20" s="937"/>
      <c r="CC20" s="937"/>
      <c r="CD20" s="937"/>
      <c r="CE20" s="937"/>
      <c r="CF20" s="937"/>
      <c r="CG20" s="938"/>
      <c r="CH20" s="943"/>
      <c r="CI20" s="944"/>
      <c r="CJ20" s="944"/>
      <c r="CK20" s="944"/>
      <c r="CL20" s="954"/>
      <c r="CM20" s="943"/>
      <c r="CN20" s="944"/>
      <c r="CO20" s="944"/>
      <c r="CP20" s="944"/>
      <c r="CQ20" s="954"/>
      <c r="CR20" s="943"/>
      <c r="CS20" s="944"/>
      <c r="CT20" s="944"/>
      <c r="CU20" s="944"/>
      <c r="CV20" s="954"/>
      <c r="CW20" s="943"/>
      <c r="CX20" s="944"/>
      <c r="CY20" s="944"/>
      <c r="CZ20" s="944"/>
      <c r="DA20" s="954"/>
      <c r="DB20" s="943"/>
      <c r="DC20" s="944"/>
      <c r="DD20" s="944"/>
      <c r="DE20" s="944"/>
      <c r="DF20" s="954"/>
      <c r="DG20" s="943"/>
      <c r="DH20" s="944"/>
      <c r="DI20" s="944"/>
      <c r="DJ20" s="944"/>
      <c r="DK20" s="954"/>
      <c r="DL20" s="943"/>
      <c r="DM20" s="944"/>
      <c r="DN20" s="944"/>
      <c r="DO20" s="944"/>
      <c r="DP20" s="954"/>
      <c r="DQ20" s="943"/>
      <c r="DR20" s="944"/>
      <c r="DS20" s="944"/>
      <c r="DT20" s="944"/>
      <c r="DU20" s="954"/>
      <c r="DV20" s="936"/>
      <c r="DW20" s="937"/>
      <c r="DX20" s="937"/>
      <c r="DY20" s="937"/>
      <c r="DZ20" s="955"/>
      <c r="EA20" s="67"/>
    </row>
    <row r="21" spans="1:131" s="47" customFormat="1" ht="26.25" customHeight="1" x14ac:dyDescent="0.2">
      <c r="A21" s="52">
        <v>15</v>
      </c>
      <c r="B21" s="936"/>
      <c r="C21" s="937"/>
      <c r="D21" s="937"/>
      <c r="E21" s="937"/>
      <c r="F21" s="937"/>
      <c r="G21" s="937"/>
      <c r="H21" s="937"/>
      <c r="I21" s="937"/>
      <c r="J21" s="937"/>
      <c r="K21" s="937"/>
      <c r="L21" s="937"/>
      <c r="M21" s="937"/>
      <c r="N21" s="937"/>
      <c r="O21" s="937"/>
      <c r="P21" s="938"/>
      <c r="Q21" s="939"/>
      <c r="R21" s="940"/>
      <c r="S21" s="940"/>
      <c r="T21" s="940"/>
      <c r="U21" s="940"/>
      <c r="V21" s="940"/>
      <c r="W21" s="940"/>
      <c r="X21" s="940"/>
      <c r="Y21" s="940"/>
      <c r="Z21" s="940"/>
      <c r="AA21" s="940"/>
      <c r="AB21" s="940"/>
      <c r="AC21" s="940"/>
      <c r="AD21" s="940"/>
      <c r="AE21" s="946"/>
      <c r="AF21" s="966"/>
      <c r="AG21" s="944"/>
      <c r="AH21" s="944"/>
      <c r="AI21" s="944"/>
      <c r="AJ21" s="967"/>
      <c r="AK21" s="945"/>
      <c r="AL21" s="940"/>
      <c r="AM21" s="940"/>
      <c r="AN21" s="940"/>
      <c r="AO21" s="940"/>
      <c r="AP21" s="940"/>
      <c r="AQ21" s="940"/>
      <c r="AR21" s="940"/>
      <c r="AS21" s="940"/>
      <c r="AT21" s="940"/>
      <c r="AU21" s="941"/>
      <c r="AV21" s="941"/>
      <c r="AW21" s="941"/>
      <c r="AX21" s="941"/>
      <c r="AY21" s="942"/>
      <c r="AZ21" s="56"/>
      <c r="BA21" s="56"/>
      <c r="BB21" s="56"/>
      <c r="BC21" s="56"/>
      <c r="BD21" s="56"/>
      <c r="BE21" s="67"/>
      <c r="BF21" s="67"/>
      <c r="BG21" s="67"/>
      <c r="BH21" s="67"/>
      <c r="BI21" s="67"/>
      <c r="BJ21" s="67"/>
      <c r="BK21" s="67"/>
      <c r="BL21" s="67"/>
      <c r="BM21" s="67"/>
      <c r="BN21" s="67"/>
      <c r="BO21" s="67"/>
      <c r="BP21" s="67"/>
      <c r="BQ21" s="52">
        <v>15</v>
      </c>
      <c r="BR21" s="72"/>
      <c r="BS21" s="936"/>
      <c r="BT21" s="937"/>
      <c r="BU21" s="937"/>
      <c r="BV21" s="937"/>
      <c r="BW21" s="937"/>
      <c r="BX21" s="937"/>
      <c r="BY21" s="937"/>
      <c r="BZ21" s="937"/>
      <c r="CA21" s="937"/>
      <c r="CB21" s="937"/>
      <c r="CC21" s="937"/>
      <c r="CD21" s="937"/>
      <c r="CE21" s="937"/>
      <c r="CF21" s="937"/>
      <c r="CG21" s="938"/>
      <c r="CH21" s="943"/>
      <c r="CI21" s="944"/>
      <c r="CJ21" s="944"/>
      <c r="CK21" s="944"/>
      <c r="CL21" s="954"/>
      <c r="CM21" s="943"/>
      <c r="CN21" s="944"/>
      <c r="CO21" s="944"/>
      <c r="CP21" s="944"/>
      <c r="CQ21" s="954"/>
      <c r="CR21" s="943"/>
      <c r="CS21" s="944"/>
      <c r="CT21" s="944"/>
      <c r="CU21" s="944"/>
      <c r="CV21" s="954"/>
      <c r="CW21" s="943"/>
      <c r="CX21" s="944"/>
      <c r="CY21" s="944"/>
      <c r="CZ21" s="944"/>
      <c r="DA21" s="954"/>
      <c r="DB21" s="943"/>
      <c r="DC21" s="944"/>
      <c r="DD21" s="944"/>
      <c r="DE21" s="944"/>
      <c r="DF21" s="954"/>
      <c r="DG21" s="943"/>
      <c r="DH21" s="944"/>
      <c r="DI21" s="944"/>
      <c r="DJ21" s="944"/>
      <c r="DK21" s="954"/>
      <c r="DL21" s="943"/>
      <c r="DM21" s="944"/>
      <c r="DN21" s="944"/>
      <c r="DO21" s="944"/>
      <c r="DP21" s="954"/>
      <c r="DQ21" s="943"/>
      <c r="DR21" s="944"/>
      <c r="DS21" s="944"/>
      <c r="DT21" s="944"/>
      <c r="DU21" s="954"/>
      <c r="DV21" s="936"/>
      <c r="DW21" s="937"/>
      <c r="DX21" s="937"/>
      <c r="DY21" s="937"/>
      <c r="DZ21" s="955"/>
      <c r="EA21" s="67"/>
    </row>
    <row r="22" spans="1:131" s="47" customFormat="1" ht="26.25" customHeight="1" x14ac:dyDescent="0.2">
      <c r="A22" s="52">
        <v>16</v>
      </c>
      <c r="B22" s="936"/>
      <c r="C22" s="937"/>
      <c r="D22" s="937"/>
      <c r="E22" s="937"/>
      <c r="F22" s="937"/>
      <c r="G22" s="937"/>
      <c r="H22" s="937"/>
      <c r="I22" s="937"/>
      <c r="J22" s="937"/>
      <c r="K22" s="937"/>
      <c r="L22" s="937"/>
      <c r="M22" s="937"/>
      <c r="N22" s="937"/>
      <c r="O22" s="937"/>
      <c r="P22" s="938"/>
      <c r="Q22" s="987"/>
      <c r="R22" s="988"/>
      <c r="S22" s="988"/>
      <c r="T22" s="988"/>
      <c r="U22" s="988"/>
      <c r="V22" s="988"/>
      <c r="W22" s="988"/>
      <c r="X22" s="988"/>
      <c r="Y22" s="988"/>
      <c r="Z22" s="988"/>
      <c r="AA22" s="988"/>
      <c r="AB22" s="988"/>
      <c r="AC22" s="988"/>
      <c r="AD22" s="988"/>
      <c r="AE22" s="989"/>
      <c r="AF22" s="966"/>
      <c r="AG22" s="944"/>
      <c r="AH22" s="944"/>
      <c r="AI22" s="944"/>
      <c r="AJ22" s="967"/>
      <c r="AK22" s="990"/>
      <c r="AL22" s="988"/>
      <c r="AM22" s="988"/>
      <c r="AN22" s="988"/>
      <c r="AO22" s="988"/>
      <c r="AP22" s="988"/>
      <c r="AQ22" s="988"/>
      <c r="AR22" s="988"/>
      <c r="AS22" s="988"/>
      <c r="AT22" s="988"/>
      <c r="AU22" s="991"/>
      <c r="AV22" s="991"/>
      <c r="AW22" s="991"/>
      <c r="AX22" s="991"/>
      <c r="AY22" s="992"/>
      <c r="AZ22" s="971" t="s">
        <v>452</v>
      </c>
      <c r="BA22" s="971"/>
      <c r="BB22" s="971"/>
      <c r="BC22" s="971"/>
      <c r="BD22" s="972"/>
      <c r="BE22" s="67"/>
      <c r="BF22" s="67"/>
      <c r="BG22" s="67"/>
      <c r="BH22" s="67"/>
      <c r="BI22" s="67"/>
      <c r="BJ22" s="67"/>
      <c r="BK22" s="67"/>
      <c r="BL22" s="67"/>
      <c r="BM22" s="67"/>
      <c r="BN22" s="67"/>
      <c r="BO22" s="67"/>
      <c r="BP22" s="67"/>
      <c r="BQ22" s="52">
        <v>16</v>
      </c>
      <c r="BR22" s="72"/>
      <c r="BS22" s="936"/>
      <c r="BT22" s="937"/>
      <c r="BU22" s="937"/>
      <c r="BV22" s="937"/>
      <c r="BW22" s="937"/>
      <c r="BX22" s="937"/>
      <c r="BY22" s="937"/>
      <c r="BZ22" s="937"/>
      <c r="CA22" s="937"/>
      <c r="CB22" s="937"/>
      <c r="CC22" s="937"/>
      <c r="CD22" s="937"/>
      <c r="CE22" s="937"/>
      <c r="CF22" s="937"/>
      <c r="CG22" s="938"/>
      <c r="CH22" s="943"/>
      <c r="CI22" s="944"/>
      <c r="CJ22" s="944"/>
      <c r="CK22" s="944"/>
      <c r="CL22" s="954"/>
      <c r="CM22" s="943"/>
      <c r="CN22" s="944"/>
      <c r="CO22" s="944"/>
      <c r="CP22" s="944"/>
      <c r="CQ22" s="954"/>
      <c r="CR22" s="943"/>
      <c r="CS22" s="944"/>
      <c r="CT22" s="944"/>
      <c r="CU22" s="944"/>
      <c r="CV22" s="954"/>
      <c r="CW22" s="943"/>
      <c r="CX22" s="944"/>
      <c r="CY22" s="944"/>
      <c r="CZ22" s="944"/>
      <c r="DA22" s="954"/>
      <c r="DB22" s="943"/>
      <c r="DC22" s="944"/>
      <c r="DD22" s="944"/>
      <c r="DE22" s="944"/>
      <c r="DF22" s="954"/>
      <c r="DG22" s="943"/>
      <c r="DH22" s="944"/>
      <c r="DI22" s="944"/>
      <c r="DJ22" s="944"/>
      <c r="DK22" s="954"/>
      <c r="DL22" s="943"/>
      <c r="DM22" s="944"/>
      <c r="DN22" s="944"/>
      <c r="DO22" s="944"/>
      <c r="DP22" s="954"/>
      <c r="DQ22" s="943"/>
      <c r="DR22" s="944"/>
      <c r="DS22" s="944"/>
      <c r="DT22" s="944"/>
      <c r="DU22" s="954"/>
      <c r="DV22" s="936"/>
      <c r="DW22" s="937"/>
      <c r="DX22" s="937"/>
      <c r="DY22" s="937"/>
      <c r="DZ22" s="955"/>
      <c r="EA22" s="67"/>
    </row>
    <row r="23" spans="1:131" s="47" customFormat="1" ht="26.25" customHeight="1" x14ac:dyDescent="0.2">
      <c r="A23" s="53" t="s">
        <v>251</v>
      </c>
      <c r="B23" s="914" t="s">
        <v>303</v>
      </c>
      <c r="C23" s="915"/>
      <c r="D23" s="915"/>
      <c r="E23" s="915"/>
      <c r="F23" s="915"/>
      <c r="G23" s="915"/>
      <c r="H23" s="915"/>
      <c r="I23" s="915"/>
      <c r="J23" s="915"/>
      <c r="K23" s="915"/>
      <c r="L23" s="915"/>
      <c r="M23" s="915"/>
      <c r="N23" s="915"/>
      <c r="O23" s="915"/>
      <c r="P23" s="916"/>
      <c r="Q23" s="985">
        <v>40496</v>
      </c>
      <c r="R23" s="926"/>
      <c r="S23" s="926"/>
      <c r="T23" s="926"/>
      <c r="U23" s="926"/>
      <c r="V23" s="926">
        <v>37452</v>
      </c>
      <c r="W23" s="926"/>
      <c r="X23" s="926"/>
      <c r="Y23" s="926"/>
      <c r="Z23" s="926"/>
      <c r="AA23" s="926">
        <v>3045</v>
      </c>
      <c r="AB23" s="926"/>
      <c r="AC23" s="926"/>
      <c r="AD23" s="926"/>
      <c r="AE23" s="986"/>
      <c r="AF23" s="957">
        <v>2782</v>
      </c>
      <c r="AG23" s="926"/>
      <c r="AH23" s="926"/>
      <c r="AI23" s="926"/>
      <c r="AJ23" s="958"/>
      <c r="AK23" s="959"/>
      <c r="AL23" s="925"/>
      <c r="AM23" s="925"/>
      <c r="AN23" s="925"/>
      <c r="AO23" s="925"/>
      <c r="AP23" s="926">
        <v>45554</v>
      </c>
      <c r="AQ23" s="926"/>
      <c r="AR23" s="926"/>
      <c r="AS23" s="926"/>
      <c r="AT23" s="926"/>
      <c r="AU23" s="927"/>
      <c r="AV23" s="927"/>
      <c r="AW23" s="927"/>
      <c r="AX23" s="927"/>
      <c r="AY23" s="928"/>
      <c r="AZ23" s="961" t="s">
        <v>201</v>
      </c>
      <c r="BA23" s="921"/>
      <c r="BB23" s="921"/>
      <c r="BC23" s="921"/>
      <c r="BD23" s="962"/>
      <c r="BE23" s="67"/>
      <c r="BF23" s="67"/>
      <c r="BG23" s="67"/>
      <c r="BH23" s="67"/>
      <c r="BI23" s="67"/>
      <c r="BJ23" s="67"/>
      <c r="BK23" s="67"/>
      <c r="BL23" s="67"/>
      <c r="BM23" s="67"/>
      <c r="BN23" s="67"/>
      <c r="BO23" s="67"/>
      <c r="BP23" s="67"/>
      <c r="BQ23" s="52">
        <v>17</v>
      </c>
      <c r="BR23" s="72"/>
      <c r="BS23" s="936"/>
      <c r="BT23" s="937"/>
      <c r="BU23" s="937"/>
      <c r="BV23" s="937"/>
      <c r="BW23" s="937"/>
      <c r="BX23" s="937"/>
      <c r="BY23" s="937"/>
      <c r="BZ23" s="937"/>
      <c r="CA23" s="937"/>
      <c r="CB23" s="937"/>
      <c r="CC23" s="937"/>
      <c r="CD23" s="937"/>
      <c r="CE23" s="937"/>
      <c r="CF23" s="937"/>
      <c r="CG23" s="938"/>
      <c r="CH23" s="943"/>
      <c r="CI23" s="944"/>
      <c r="CJ23" s="944"/>
      <c r="CK23" s="944"/>
      <c r="CL23" s="954"/>
      <c r="CM23" s="943"/>
      <c r="CN23" s="944"/>
      <c r="CO23" s="944"/>
      <c r="CP23" s="944"/>
      <c r="CQ23" s="954"/>
      <c r="CR23" s="943"/>
      <c r="CS23" s="944"/>
      <c r="CT23" s="944"/>
      <c r="CU23" s="944"/>
      <c r="CV23" s="954"/>
      <c r="CW23" s="943"/>
      <c r="CX23" s="944"/>
      <c r="CY23" s="944"/>
      <c r="CZ23" s="944"/>
      <c r="DA23" s="954"/>
      <c r="DB23" s="943"/>
      <c r="DC23" s="944"/>
      <c r="DD23" s="944"/>
      <c r="DE23" s="944"/>
      <c r="DF23" s="954"/>
      <c r="DG23" s="943"/>
      <c r="DH23" s="944"/>
      <c r="DI23" s="944"/>
      <c r="DJ23" s="944"/>
      <c r="DK23" s="954"/>
      <c r="DL23" s="943"/>
      <c r="DM23" s="944"/>
      <c r="DN23" s="944"/>
      <c r="DO23" s="944"/>
      <c r="DP23" s="954"/>
      <c r="DQ23" s="943"/>
      <c r="DR23" s="944"/>
      <c r="DS23" s="944"/>
      <c r="DT23" s="944"/>
      <c r="DU23" s="954"/>
      <c r="DV23" s="936"/>
      <c r="DW23" s="937"/>
      <c r="DX23" s="937"/>
      <c r="DY23" s="937"/>
      <c r="DZ23" s="955"/>
      <c r="EA23" s="67"/>
    </row>
    <row r="24" spans="1:131" s="47" customFormat="1" ht="26.25" customHeight="1" x14ac:dyDescent="0.2">
      <c r="A24" s="983" t="s">
        <v>379</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56"/>
      <c r="BA24" s="56"/>
      <c r="BB24" s="56"/>
      <c r="BC24" s="56"/>
      <c r="BD24" s="56"/>
      <c r="BE24" s="67"/>
      <c r="BF24" s="67"/>
      <c r="BG24" s="67"/>
      <c r="BH24" s="67"/>
      <c r="BI24" s="67"/>
      <c r="BJ24" s="67"/>
      <c r="BK24" s="67"/>
      <c r="BL24" s="67"/>
      <c r="BM24" s="67"/>
      <c r="BN24" s="67"/>
      <c r="BO24" s="67"/>
      <c r="BP24" s="67"/>
      <c r="BQ24" s="52">
        <v>18</v>
      </c>
      <c r="BR24" s="72"/>
      <c r="BS24" s="936"/>
      <c r="BT24" s="937"/>
      <c r="BU24" s="937"/>
      <c r="BV24" s="937"/>
      <c r="BW24" s="937"/>
      <c r="BX24" s="937"/>
      <c r="BY24" s="937"/>
      <c r="BZ24" s="937"/>
      <c r="CA24" s="937"/>
      <c r="CB24" s="937"/>
      <c r="CC24" s="937"/>
      <c r="CD24" s="937"/>
      <c r="CE24" s="937"/>
      <c r="CF24" s="937"/>
      <c r="CG24" s="938"/>
      <c r="CH24" s="943"/>
      <c r="CI24" s="944"/>
      <c r="CJ24" s="944"/>
      <c r="CK24" s="944"/>
      <c r="CL24" s="954"/>
      <c r="CM24" s="943"/>
      <c r="CN24" s="944"/>
      <c r="CO24" s="944"/>
      <c r="CP24" s="944"/>
      <c r="CQ24" s="954"/>
      <c r="CR24" s="943"/>
      <c r="CS24" s="944"/>
      <c r="CT24" s="944"/>
      <c r="CU24" s="944"/>
      <c r="CV24" s="954"/>
      <c r="CW24" s="943"/>
      <c r="CX24" s="944"/>
      <c r="CY24" s="944"/>
      <c r="CZ24" s="944"/>
      <c r="DA24" s="954"/>
      <c r="DB24" s="943"/>
      <c r="DC24" s="944"/>
      <c r="DD24" s="944"/>
      <c r="DE24" s="944"/>
      <c r="DF24" s="954"/>
      <c r="DG24" s="943"/>
      <c r="DH24" s="944"/>
      <c r="DI24" s="944"/>
      <c r="DJ24" s="944"/>
      <c r="DK24" s="954"/>
      <c r="DL24" s="943"/>
      <c r="DM24" s="944"/>
      <c r="DN24" s="944"/>
      <c r="DO24" s="944"/>
      <c r="DP24" s="954"/>
      <c r="DQ24" s="943"/>
      <c r="DR24" s="944"/>
      <c r="DS24" s="944"/>
      <c r="DT24" s="944"/>
      <c r="DU24" s="954"/>
      <c r="DV24" s="936"/>
      <c r="DW24" s="937"/>
      <c r="DX24" s="937"/>
      <c r="DY24" s="937"/>
      <c r="DZ24" s="955"/>
      <c r="EA24" s="67"/>
    </row>
    <row r="25" spans="1:131" ht="26.25" customHeight="1" x14ac:dyDescent="0.2">
      <c r="A25" s="984" t="s">
        <v>412</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56"/>
      <c r="BK25" s="56"/>
      <c r="BL25" s="56"/>
      <c r="BM25" s="56"/>
      <c r="BN25" s="56"/>
      <c r="BO25" s="55"/>
      <c r="BP25" s="55"/>
      <c r="BQ25" s="52">
        <v>19</v>
      </c>
      <c r="BR25" s="72"/>
      <c r="BS25" s="936"/>
      <c r="BT25" s="937"/>
      <c r="BU25" s="937"/>
      <c r="BV25" s="937"/>
      <c r="BW25" s="937"/>
      <c r="BX25" s="937"/>
      <c r="BY25" s="937"/>
      <c r="BZ25" s="937"/>
      <c r="CA25" s="937"/>
      <c r="CB25" s="937"/>
      <c r="CC25" s="937"/>
      <c r="CD25" s="937"/>
      <c r="CE25" s="937"/>
      <c r="CF25" s="937"/>
      <c r="CG25" s="938"/>
      <c r="CH25" s="943"/>
      <c r="CI25" s="944"/>
      <c r="CJ25" s="944"/>
      <c r="CK25" s="944"/>
      <c r="CL25" s="954"/>
      <c r="CM25" s="943"/>
      <c r="CN25" s="944"/>
      <c r="CO25" s="944"/>
      <c r="CP25" s="944"/>
      <c r="CQ25" s="954"/>
      <c r="CR25" s="943"/>
      <c r="CS25" s="944"/>
      <c r="CT25" s="944"/>
      <c r="CU25" s="944"/>
      <c r="CV25" s="954"/>
      <c r="CW25" s="943"/>
      <c r="CX25" s="944"/>
      <c r="CY25" s="944"/>
      <c r="CZ25" s="944"/>
      <c r="DA25" s="954"/>
      <c r="DB25" s="943"/>
      <c r="DC25" s="944"/>
      <c r="DD25" s="944"/>
      <c r="DE25" s="944"/>
      <c r="DF25" s="954"/>
      <c r="DG25" s="943"/>
      <c r="DH25" s="944"/>
      <c r="DI25" s="944"/>
      <c r="DJ25" s="944"/>
      <c r="DK25" s="954"/>
      <c r="DL25" s="943"/>
      <c r="DM25" s="944"/>
      <c r="DN25" s="944"/>
      <c r="DO25" s="944"/>
      <c r="DP25" s="954"/>
      <c r="DQ25" s="943"/>
      <c r="DR25" s="944"/>
      <c r="DS25" s="944"/>
      <c r="DT25" s="944"/>
      <c r="DU25" s="954"/>
      <c r="DV25" s="936"/>
      <c r="DW25" s="937"/>
      <c r="DX25" s="937"/>
      <c r="DY25" s="937"/>
      <c r="DZ25" s="955"/>
      <c r="EA25" s="48"/>
    </row>
    <row r="26" spans="1:131" ht="26.25" customHeight="1" x14ac:dyDescent="0.2">
      <c r="A26" s="682" t="s">
        <v>436</v>
      </c>
      <c r="B26" s="683"/>
      <c r="C26" s="683"/>
      <c r="D26" s="683"/>
      <c r="E26" s="683"/>
      <c r="F26" s="683"/>
      <c r="G26" s="683"/>
      <c r="H26" s="683"/>
      <c r="I26" s="683"/>
      <c r="J26" s="683"/>
      <c r="K26" s="683"/>
      <c r="L26" s="683"/>
      <c r="M26" s="683"/>
      <c r="N26" s="683"/>
      <c r="O26" s="683"/>
      <c r="P26" s="684"/>
      <c r="Q26" s="674" t="s">
        <v>454</v>
      </c>
      <c r="R26" s="675"/>
      <c r="S26" s="675"/>
      <c r="T26" s="675"/>
      <c r="U26" s="676"/>
      <c r="V26" s="674" t="s">
        <v>455</v>
      </c>
      <c r="W26" s="675"/>
      <c r="X26" s="675"/>
      <c r="Y26" s="675"/>
      <c r="Z26" s="676"/>
      <c r="AA26" s="674" t="s">
        <v>456</v>
      </c>
      <c r="AB26" s="675"/>
      <c r="AC26" s="675"/>
      <c r="AD26" s="675"/>
      <c r="AE26" s="675"/>
      <c r="AF26" s="688" t="s">
        <v>247</v>
      </c>
      <c r="AG26" s="689"/>
      <c r="AH26" s="689"/>
      <c r="AI26" s="689"/>
      <c r="AJ26" s="690"/>
      <c r="AK26" s="675" t="s">
        <v>383</v>
      </c>
      <c r="AL26" s="675"/>
      <c r="AM26" s="675"/>
      <c r="AN26" s="675"/>
      <c r="AO26" s="676"/>
      <c r="AP26" s="674" t="s">
        <v>356</v>
      </c>
      <c r="AQ26" s="675"/>
      <c r="AR26" s="675"/>
      <c r="AS26" s="675"/>
      <c r="AT26" s="676"/>
      <c r="AU26" s="674" t="s">
        <v>457</v>
      </c>
      <c r="AV26" s="675"/>
      <c r="AW26" s="675"/>
      <c r="AX26" s="675"/>
      <c r="AY26" s="676"/>
      <c r="AZ26" s="674" t="s">
        <v>459</v>
      </c>
      <c r="BA26" s="675"/>
      <c r="BB26" s="675"/>
      <c r="BC26" s="675"/>
      <c r="BD26" s="676"/>
      <c r="BE26" s="674" t="s">
        <v>442</v>
      </c>
      <c r="BF26" s="675"/>
      <c r="BG26" s="675"/>
      <c r="BH26" s="675"/>
      <c r="BI26" s="680"/>
      <c r="BJ26" s="56"/>
      <c r="BK26" s="56"/>
      <c r="BL26" s="56"/>
      <c r="BM26" s="56"/>
      <c r="BN26" s="56"/>
      <c r="BO26" s="55"/>
      <c r="BP26" s="55"/>
      <c r="BQ26" s="52">
        <v>20</v>
      </c>
      <c r="BR26" s="72"/>
      <c r="BS26" s="936"/>
      <c r="BT26" s="937"/>
      <c r="BU26" s="937"/>
      <c r="BV26" s="937"/>
      <c r="BW26" s="937"/>
      <c r="BX26" s="937"/>
      <c r="BY26" s="937"/>
      <c r="BZ26" s="937"/>
      <c r="CA26" s="937"/>
      <c r="CB26" s="937"/>
      <c r="CC26" s="937"/>
      <c r="CD26" s="937"/>
      <c r="CE26" s="937"/>
      <c r="CF26" s="937"/>
      <c r="CG26" s="938"/>
      <c r="CH26" s="943"/>
      <c r="CI26" s="944"/>
      <c r="CJ26" s="944"/>
      <c r="CK26" s="944"/>
      <c r="CL26" s="954"/>
      <c r="CM26" s="943"/>
      <c r="CN26" s="944"/>
      <c r="CO26" s="944"/>
      <c r="CP26" s="944"/>
      <c r="CQ26" s="954"/>
      <c r="CR26" s="943"/>
      <c r="CS26" s="944"/>
      <c r="CT26" s="944"/>
      <c r="CU26" s="944"/>
      <c r="CV26" s="954"/>
      <c r="CW26" s="943"/>
      <c r="CX26" s="944"/>
      <c r="CY26" s="944"/>
      <c r="CZ26" s="944"/>
      <c r="DA26" s="954"/>
      <c r="DB26" s="943"/>
      <c r="DC26" s="944"/>
      <c r="DD26" s="944"/>
      <c r="DE26" s="944"/>
      <c r="DF26" s="954"/>
      <c r="DG26" s="943"/>
      <c r="DH26" s="944"/>
      <c r="DI26" s="944"/>
      <c r="DJ26" s="944"/>
      <c r="DK26" s="954"/>
      <c r="DL26" s="943"/>
      <c r="DM26" s="944"/>
      <c r="DN26" s="944"/>
      <c r="DO26" s="944"/>
      <c r="DP26" s="954"/>
      <c r="DQ26" s="943"/>
      <c r="DR26" s="944"/>
      <c r="DS26" s="944"/>
      <c r="DT26" s="944"/>
      <c r="DU26" s="954"/>
      <c r="DV26" s="936"/>
      <c r="DW26" s="937"/>
      <c r="DX26" s="937"/>
      <c r="DY26" s="937"/>
      <c r="DZ26" s="955"/>
      <c r="EA26" s="48"/>
    </row>
    <row r="27" spans="1:131" ht="26.25" customHeight="1" x14ac:dyDescent="0.2">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936"/>
      <c r="BT27" s="937"/>
      <c r="BU27" s="937"/>
      <c r="BV27" s="937"/>
      <c r="BW27" s="937"/>
      <c r="BX27" s="937"/>
      <c r="BY27" s="937"/>
      <c r="BZ27" s="937"/>
      <c r="CA27" s="937"/>
      <c r="CB27" s="937"/>
      <c r="CC27" s="937"/>
      <c r="CD27" s="937"/>
      <c r="CE27" s="937"/>
      <c r="CF27" s="937"/>
      <c r="CG27" s="938"/>
      <c r="CH27" s="943"/>
      <c r="CI27" s="944"/>
      <c r="CJ27" s="944"/>
      <c r="CK27" s="944"/>
      <c r="CL27" s="954"/>
      <c r="CM27" s="943"/>
      <c r="CN27" s="944"/>
      <c r="CO27" s="944"/>
      <c r="CP27" s="944"/>
      <c r="CQ27" s="954"/>
      <c r="CR27" s="943"/>
      <c r="CS27" s="944"/>
      <c r="CT27" s="944"/>
      <c r="CU27" s="944"/>
      <c r="CV27" s="954"/>
      <c r="CW27" s="943"/>
      <c r="CX27" s="944"/>
      <c r="CY27" s="944"/>
      <c r="CZ27" s="944"/>
      <c r="DA27" s="954"/>
      <c r="DB27" s="943"/>
      <c r="DC27" s="944"/>
      <c r="DD27" s="944"/>
      <c r="DE27" s="944"/>
      <c r="DF27" s="954"/>
      <c r="DG27" s="943"/>
      <c r="DH27" s="944"/>
      <c r="DI27" s="944"/>
      <c r="DJ27" s="944"/>
      <c r="DK27" s="954"/>
      <c r="DL27" s="943"/>
      <c r="DM27" s="944"/>
      <c r="DN27" s="944"/>
      <c r="DO27" s="944"/>
      <c r="DP27" s="954"/>
      <c r="DQ27" s="943"/>
      <c r="DR27" s="944"/>
      <c r="DS27" s="944"/>
      <c r="DT27" s="944"/>
      <c r="DU27" s="954"/>
      <c r="DV27" s="936"/>
      <c r="DW27" s="937"/>
      <c r="DX27" s="937"/>
      <c r="DY27" s="937"/>
      <c r="DZ27" s="955"/>
      <c r="EA27" s="48"/>
    </row>
    <row r="28" spans="1:131" ht="26.25" customHeight="1" x14ac:dyDescent="0.2">
      <c r="A28" s="54">
        <v>1</v>
      </c>
      <c r="B28" s="947" t="s">
        <v>460</v>
      </c>
      <c r="C28" s="948"/>
      <c r="D28" s="948"/>
      <c r="E28" s="948"/>
      <c r="F28" s="948"/>
      <c r="G28" s="948"/>
      <c r="H28" s="948"/>
      <c r="I28" s="948"/>
      <c r="J28" s="948"/>
      <c r="K28" s="948"/>
      <c r="L28" s="948"/>
      <c r="M28" s="948"/>
      <c r="N28" s="948"/>
      <c r="O28" s="948"/>
      <c r="P28" s="949"/>
      <c r="Q28" s="974">
        <v>9790</v>
      </c>
      <c r="R28" s="975"/>
      <c r="S28" s="975"/>
      <c r="T28" s="975"/>
      <c r="U28" s="975"/>
      <c r="V28" s="975">
        <v>9427</v>
      </c>
      <c r="W28" s="975"/>
      <c r="X28" s="975"/>
      <c r="Y28" s="975"/>
      <c r="Z28" s="975"/>
      <c r="AA28" s="975">
        <v>362</v>
      </c>
      <c r="AB28" s="975"/>
      <c r="AC28" s="975"/>
      <c r="AD28" s="975"/>
      <c r="AE28" s="976"/>
      <c r="AF28" s="977">
        <v>362</v>
      </c>
      <c r="AG28" s="975"/>
      <c r="AH28" s="975"/>
      <c r="AI28" s="975"/>
      <c r="AJ28" s="978"/>
      <c r="AK28" s="979">
        <v>998</v>
      </c>
      <c r="AL28" s="975"/>
      <c r="AM28" s="975"/>
      <c r="AN28" s="975"/>
      <c r="AO28" s="975"/>
      <c r="AP28" s="975" t="s">
        <v>201</v>
      </c>
      <c r="AQ28" s="975"/>
      <c r="AR28" s="975"/>
      <c r="AS28" s="975"/>
      <c r="AT28" s="975"/>
      <c r="AU28" s="975" t="s">
        <v>201</v>
      </c>
      <c r="AV28" s="975"/>
      <c r="AW28" s="975"/>
      <c r="AX28" s="975"/>
      <c r="AY28" s="975"/>
      <c r="AZ28" s="980"/>
      <c r="BA28" s="980"/>
      <c r="BB28" s="980"/>
      <c r="BC28" s="980"/>
      <c r="BD28" s="980"/>
      <c r="BE28" s="981"/>
      <c r="BF28" s="981"/>
      <c r="BG28" s="981"/>
      <c r="BH28" s="981"/>
      <c r="BI28" s="982"/>
      <c r="BJ28" s="56"/>
      <c r="BK28" s="56"/>
      <c r="BL28" s="56"/>
      <c r="BM28" s="56"/>
      <c r="BN28" s="56"/>
      <c r="BO28" s="55"/>
      <c r="BP28" s="55"/>
      <c r="BQ28" s="52">
        <v>22</v>
      </c>
      <c r="BR28" s="72"/>
      <c r="BS28" s="936"/>
      <c r="BT28" s="937"/>
      <c r="BU28" s="937"/>
      <c r="BV28" s="937"/>
      <c r="BW28" s="937"/>
      <c r="BX28" s="937"/>
      <c r="BY28" s="937"/>
      <c r="BZ28" s="937"/>
      <c r="CA28" s="937"/>
      <c r="CB28" s="937"/>
      <c r="CC28" s="937"/>
      <c r="CD28" s="937"/>
      <c r="CE28" s="937"/>
      <c r="CF28" s="937"/>
      <c r="CG28" s="938"/>
      <c r="CH28" s="943"/>
      <c r="CI28" s="944"/>
      <c r="CJ28" s="944"/>
      <c r="CK28" s="944"/>
      <c r="CL28" s="954"/>
      <c r="CM28" s="943"/>
      <c r="CN28" s="944"/>
      <c r="CO28" s="944"/>
      <c r="CP28" s="944"/>
      <c r="CQ28" s="954"/>
      <c r="CR28" s="943"/>
      <c r="CS28" s="944"/>
      <c r="CT28" s="944"/>
      <c r="CU28" s="944"/>
      <c r="CV28" s="954"/>
      <c r="CW28" s="943"/>
      <c r="CX28" s="944"/>
      <c r="CY28" s="944"/>
      <c r="CZ28" s="944"/>
      <c r="DA28" s="954"/>
      <c r="DB28" s="943"/>
      <c r="DC28" s="944"/>
      <c r="DD28" s="944"/>
      <c r="DE28" s="944"/>
      <c r="DF28" s="954"/>
      <c r="DG28" s="943"/>
      <c r="DH28" s="944"/>
      <c r="DI28" s="944"/>
      <c r="DJ28" s="944"/>
      <c r="DK28" s="954"/>
      <c r="DL28" s="943"/>
      <c r="DM28" s="944"/>
      <c r="DN28" s="944"/>
      <c r="DO28" s="944"/>
      <c r="DP28" s="954"/>
      <c r="DQ28" s="943"/>
      <c r="DR28" s="944"/>
      <c r="DS28" s="944"/>
      <c r="DT28" s="944"/>
      <c r="DU28" s="954"/>
      <c r="DV28" s="936"/>
      <c r="DW28" s="937"/>
      <c r="DX28" s="937"/>
      <c r="DY28" s="937"/>
      <c r="DZ28" s="955"/>
      <c r="EA28" s="48"/>
    </row>
    <row r="29" spans="1:131" ht="26.25" customHeight="1" x14ac:dyDescent="0.2">
      <c r="A29" s="54">
        <v>2</v>
      </c>
      <c r="B29" s="936" t="s">
        <v>461</v>
      </c>
      <c r="C29" s="937"/>
      <c r="D29" s="937"/>
      <c r="E29" s="937"/>
      <c r="F29" s="937"/>
      <c r="G29" s="937"/>
      <c r="H29" s="937"/>
      <c r="I29" s="937"/>
      <c r="J29" s="937"/>
      <c r="K29" s="937"/>
      <c r="L29" s="937"/>
      <c r="M29" s="937"/>
      <c r="N29" s="937"/>
      <c r="O29" s="937"/>
      <c r="P29" s="938"/>
      <c r="Q29" s="939">
        <v>7969</v>
      </c>
      <c r="R29" s="940"/>
      <c r="S29" s="940"/>
      <c r="T29" s="940"/>
      <c r="U29" s="940"/>
      <c r="V29" s="940">
        <v>7560</v>
      </c>
      <c r="W29" s="940"/>
      <c r="X29" s="940"/>
      <c r="Y29" s="940"/>
      <c r="Z29" s="940"/>
      <c r="AA29" s="940">
        <v>409</v>
      </c>
      <c r="AB29" s="940"/>
      <c r="AC29" s="940"/>
      <c r="AD29" s="940"/>
      <c r="AE29" s="946"/>
      <c r="AF29" s="966">
        <v>409</v>
      </c>
      <c r="AG29" s="944"/>
      <c r="AH29" s="944"/>
      <c r="AI29" s="944"/>
      <c r="AJ29" s="967"/>
      <c r="AK29" s="945">
        <v>1196</v>
      </c>
      <c r="AL29" s="940"/>
      <c r="AM29" s="940"/>
      <c r="AN29" s="940"/>
      <c r="AO29" s="940"/>
      <c r="AP29" s="940" t="s">
        <v>201</v>
      </c>
      <c r="AQ29" s="940"/>
      <c r="AR29" s="940"/>
      <c r="AS29" s="940"/>
      <c r="AT29" s="940"/>
      <c r="AU29" s="940" t="s">
        <v>201</v>
      </c>
      <c r="AV29" s="940"/>
      <c r="AW29" s="940"/>
      <c r="AX29" s="940"/>
      <c r="AY29" s="940"/>
      <c r="AZ29" s="973"/>
      <c r="BA29" s="973"/>
      <c r="BB29" s="973"/>
      <c r="BC29" s="973"/>
      <c r="BD29" s="973"/>
      <c r="BE29" s="941"/>
      <c r="BF29" s="941"/>
      <c r="BG29" s="941"/>
      <c r="BH29" s="941"/>
      <c r="BI29" s="942"/>
      <c r="BJ29" s="56"/>
      <c r="BK29" s="56"/>
      <c r="BL29" s="56"/>
      <c r="BM29" s="56"/>
      <c r="BN29" s="56"/>
      <c r="BO29" s="55"/>
      <c r="BP29" s="55"/>
      <c r="BQ29" s="52">
        <v>23</v>
      </c>
      <c r="BR29" s="72"/>
      <c r="BS29" s="936"/>
      <c r="BT29" s="937"/>
      <c r="BU29" s="937"/>
      <c r="BV29" s="937"/>
      <c r="BW29" s="937"/>
      <c r="BX29" s="937"/>
      <c r="BY29" s="937"/>
      <c r="BZ29" s="937"/>
      <c r="CA29" s="937"/>
      <c r="CB29" s="937"/>
      <c r="CC29" s="937"/>
      <c r="CD29" s="937"/>
      <c r="CE29" s="937"/>
      <c r="CF29" s="937"/>
      <c r="CG29" s="938"/>
      <c r="CH29" s="943"/>
      <c r="CI29" s="944"/>
      <c r="CJ29" s="944"/>
      <c r="CK29" s="944"/>
      <c r="CL29" s="954"/>
      <c r="CM29" s="943"/>
      <c r="CN29" s="944"/>
      <c r="CO29" s="944"/>
      <c r="CP29" s="944"/>
      <c r="CQ29" s="954"/>
      <c r="CR29" s="943"/>
      <c r="CS29" s="944"/>
      <c r="CT29" s="944"/>
      <c r="CU29" s="944"/>
      <c r="CV29" s="954"/>
      <c r="CW29" s="943"/>
      <c r="CX29" s="944"/>
      <c r="CY29" s="944"/>
      <c r="CZ29" s="944"/>
      <c r="DA29" s="954"/>
      <c r="DB29" s="943"/>
      <c r="DC29" s="944"/>
      <c r="DD29" s="944"/>
      <c r="DE29" s="944"/>
      <c r="DF29" s="954"/>
      <c r="DG29" s="943"/>
      <c r="DH29" s="944"/>
      <c r="DI29" s="944"/>
      <c r="DJ29" s="944"/>
      <c r="DK29" s="954"/>
      <c r="DL29" s="943"/>
      <c r="DM29" s="944"/>
      <c r="DN29" s="944"/>
      <c r="DO29" s="944"/>
      <c r="DP29" s="954"/>
      <c r="DQ29" s="943"/>
      <c r="DR29" s="944"/>
      <c r="DS29" s="944"/>
      <c r="DT29" s="944"/>
      <c r="DU29" s="954"/>
      <c r="DV29" s="936"/>
      <c r="DW29" s="937"/>
      <c r="DX29" s="937"/>
      <c r="DY29" s="937"/>
      <c r="DZ29" s="955"/>
      <c r="EA29" s="48"/>
    </row>
    <row r="30" spans="1:131" ht="26.25" customHeight="1" x14ac:dyDescent="0.2">
      <c r="A30" s="54">
        <v>3</v>
      </c>
      <c r="B30" s="936" t="s">
        <v>462</v>
      </c>
      <c r="C30" s="937"/>
      <c r="D30" s="937"/>
      <c r="E30" s="937"/>
      <c r="F30" s="937"/>
      <c r="G30" s="937"/>
      <c r="H30" s="937"/>
      <c r="I30" s="937"/>
      <c r="J30" s="937"/>
      <c r="K30" s="937"/>
      <c r="L30" s="937"/>
      <c r="M30" s="937"/>
      <c r="N30" s="937"/>
      <c r="O30" s="937"/>
      <c r="P30" s="938"/>
      <c r="Q30" s="939">
        <v>1106</v>
      </c>
      <c r="R30" s="940"/>
      <c r="S30" s="940"/>
      <c r="T30" s="940"/>
      <c r="U30" s="940"/>
      <c r="V30" s="940">
        <v>1103</v>
      </c>
      <c r="W30" s="940"/>
      <c r="X30" s="940"/>
      <c r="Y30" s="940"/>
      <c r="Z30" s="940"/>
      <c r="AA30" s="940">
        <v>2</v>
      </c>
      <c r="AB30" s="940"/>
      <c r="AC30" s="940"/>
      <c r="AD30" s="940"/>
      <c r="AE30" s="946"/>
      <c r="AF30" s="966">
        <v>2</v>
      </c>
      <c r="AG30" s="944"/>
      <c r="AH30" s="944"/>
      <c r="AI30" s="944"/>
      <c r="AJ30" s="967"/>
      <c r="AK30" s="945">
        <v>251</v>
      </c>
      <c r="AL30" s="940"/>
      <c r="AM30" s="940"/>
      <c r="AN30" s="940"/>
      <c r="AO30" s="940"/>
      <c r="AP30" s="940" t="s">
        <v>201</v>
      </c>
      <c r="AQ30" s="940"/>
      <c r="AR30" s="940"/>
      <c r="AS30" s="940"/>
      <c r="AT30" s="940"/>
      <c r="AU30" s="940" t="s">
        <v>201</v>
      </c>
      <c r="AV30" s="940"/>
      <c r="AW30" s="940"/>
      <c r="AX30" s="940"/>
      <c r="AY30" s="940"/>
      <c r="AZ30" s="973"/>
      <c r="BA30" s="973"/>
      <c r="BB30" s="973"/>
      <c r="BC30" s="973"/>
      <c r="BD30" s="973"/>
      <c r="BE30" s="941"/>
      <c r="BF30" s="941"/>
      <c r="BG30" s="941"/>
      <c r="BH30" s="941"/>
      <c r="BI30" s="942"/>
      <c r="BJ30" s="56"/>
      <c r="BK30" s="56"/>
      <c r="BL30" s="56"/>
      <c r="BM30" s="56"/>
      <c r="BN30" s="56"/>
      <c r="BO30" s="55"/>
      <c r="BP30" s="55"/>
      <c r="BQ30" s="52">
        <v>24</v>
      </c>
      <c r="BR30" s="72"/>
      <c r="BS30" s="936"/>
      <c r="BT30" s="937"/>
      <c r="BU30" s="937"/>
      <c r="BV30" s="937"/>
      <c r="BW30" s="937"/>
      <c r="BX30" s="937"/>
      <c r="BY30" s="937"/>
      <c r="BZ30" s="937"/>
      <c r="CA30" s="937"/>
      <c r="CB30" s="937"/>
      <c r="CC30" s="937"/>
      <c r="CD30" s="937"/>
      <c r="CE30" s="937"/>
      <c r="CF30" s="937"/>
      <c r="CG30" s="938"/>
      <c r="CH30" s="943"/>
      <c r="CI30" s="944"/>
      <c r="CJ30" s="944"/>
      <c r="CK30" s="944"/>
      <c r="CL30" s="954"/>
      <c r="CM30" s="943"/>
      <c r="CN30" s="944"/>
      <c r="CO30" s="944"/>
      <c r="CP30" s="944"/>
      <c r="CQ30" s="954"/>
      <c r="CR30" s="943"/>
      <c r="CS30" s="944"/>
      <c r="CT30" s="944"/>
      <c r="CU30" s="944"/>
      <c r="CV30" s="954"/>
      <c r="CW30" s="943"/>
      <c r="CX30" s="944"/>
      <c r="CY30" s="944"/>
      <c r="CZ30" s="944"/>
      <c r="DA30" s="954"/>
      <c r="DB30" s="943"/>
      <c r="DC30" s="944"/>
      <c r="DD30" s="944"/>
      <c r="DE30" s="944"/>
      <c r="DF30" s="954"/>
      <c r="DG30" s="943"/>
      <c r="DH30" s="944"/>
      <c r="DI30" s="944"/>
      <c r="DJ30" s="944"/>
      <c r="DK30" s="954"/>
      <c r="DL30" s="943"/>
      <c r="DM30" s="944"/>
      <c r="DN30" s="944"/>
      <c r="DO30" s="944"/>
      <c r="DP30" s="954"/>
      <c r="DQ30" s="943"/>
      <c r="DR30" s="944"/>
      <c r="DS30" s="944"/>
      <c r="DT30" s="944"/>
      <c r="DU30" s="954"/>
      <c r="DV30" s="936"/>
      <c r="DW30" s="937"/>
      <c r="DX30" s="937"/>
      <c r="DY30" s="937"/>
      <c r="DZ30" s="955"/>
      <c r="EA30" s="48"/>
    </row>
    <row r="31" spans="1:131" ht="26.25" customHeight="1" x14ac:dyDescent="0.2">
      <c r="A31" s="54">
        <v>4</v>
      </c>
      <c r="B31" s="936" t="s">
        <v>127</v>
      </c>
      <c r="C31" s="937"/>
      <c r="D31" s="937"/>
      <c r="E31" s="937"/>
      <c r="F31" s="937"/>
      <c r="G31" s="937"/>
      <c r="H31" s="937"/>
      <c r="I31" s="937"/>
      <c r="J31" s="937"/>
      <c r="K31" s="937"/>
      <c r="L31" s="937"/>
      <c r="M31" s="937"/>
      <c r="N31" s="937"/>
      <c r="O31" s="937"/>
      <c r="P31" s="938"/>
      <c r="Q31" s="939">
        <v>1644</v>
      </c>
      <c r="R31" s="940"/>
      <c r="S31" s="940"/>
      <c r="T31" s="940"/>
      <c r="U31" s="940"/>
      <c r="V31" s="940">
        <v>1650</v>
      </c>
      <c r="W31" s="940"/>
      <c r="X31" s="940"/>
      <c r="Y31" s="940"/>
      <c r="Z31" s="940"/>
      <c r="AA31" s="940">
        <v>-6</v>
      </c>
      <c r="AB31" s="940"/>
      <c r="AC31" s="940"/>
      <c r="AD31" s="940"/>
      <c r="AE31" s="946"/>
      <c r="AF31" s="966">
        <v>1787</v>
      </c>
      <c r="AG31" s="944"/>
      <c r="AH31" s="944"/>
      <c r="AI31" s="944"/>
      <c r="AJ31" s="967"/>
      <c r="AK31" s="945">
        <v>97</v>
      </c>
      <c r="AL31" s="940"/>
      <c r="AM31" s="940"/>
      <c r="AN31" s="940"/>
      <c r="AO31" s="940"/>
      <c r="AP31" s="940">
        <v>7133</v>
      </c>
      <c r="AQ31" s="940"/>
      <c r="AR31" s="940"/>
      <c r="AS31" s="940"/>
      <c r="AT31" s="940"/>
      <c r="AU31" s="940">
        <v>813</v>
      </c>
      <c r="AV31" s="940"/>
      <c r="AW31" s="940"/>
      <c r="AX31" s="940"/>
      <c r="AY31" s="940"/>
      <c r="AZ31" s="973" t="s">
        <v>201</v>
      </c>
      <c r="BA31" s="973"/>
      <c r="BB31" s="973"/>
      <c r="BC31" s="973"/>
      <c r="BD31" s="973"/>
      <c r="BE31" s="941" t="s">
        <v>463</v>
      </c>
      <c r="BF31" s="941"/>
      <c r="BG31" s="941"/>
      <c r="BH31" s="941"/>
      <c r="BI31" s="942"/>
      <c r="BJ31" s="56"/>
      <c r="BK31" s="56"/>
      <c r="BL31" s="56"/>
      <c r="BM31" s="56"/>
      <c r="BN31" s="56"/>
      <c r="BO31" s="55"/>
      <c r="BP31" s="55"/>
      <c r="BQ31" s="52">
        <v>25</v>
      </c>
      <c r="BR31" s="72"/>
      <c r="BS31" s="936"/>
      <c r="BT31" s="937"/>
      <c r="BU31" s="937"/>
      <c r="BV31" s="937"/>
      <c r="BW31" s="937"/>
      <c r="BX31" s="937"/>
      <c r="BY31" s="937"/>
      <c r="BZ31" s="937"/>
      <c r="CA31" s="937"/>
      <c r="CB31" s="937"/>
      <c r="CC31" s="937"/>
      <c r="CD31" s="937"/>
      <c r="CE31" s="937"/>
      <c r="CF31" s="937"/>
      <c r="CG31" s="938"/>
      <c r="CH31" s="943"/>
      <c r="CI31" s="944"/>
      <c r="CJ31" s="944"/>
      <c r="CK31" s="944"/>
      <c r="CL31" s="954"/>
      <c r="CM31" s="943"/>
      <c r="CN31" s="944"/>
      <c r="CO31" s="944"/>
      <c r="CP31" s="944"/>
      <c r="CQ31" s="954"/>
      <c r="CR31" s="943"/>
      <c r="CS31" s="944"/>
      <c r="CT31" s="944"/>
      <c r="CU31" s="944"/>
      <c r="CV31" s="954"/>
      <c r="CW31" s="943"/>
      <c r="CX31" s="944"/>
      <c r="CY31" s="944"/>
      <c r="CZ31" s="944"/>
      <c r="DA31" s="954"/>
      <c r="DB31" s="943"/>
      <c r="DC31" s="944"/>
      <c r="DD31" s="944"/>
      <c r="DE31" s="944"/>
      <c r="DF31" s="954"/>
      <c r="DG31" s="943"/>
      <c r="DH31" s="944"/>
      <c r="DI31" s="944"/>
      <c r="DJ31" s="944"/>
      <c r="DK31" s="954"/>
      <c r="DL31" s="943"/>
      <c r="DM31" s="944"/>
      <c r="DN31" s="944"/>
      <c r="DO31" s="944"/>
      <c r="DP31" s="954"/>
      <c r="DQ31" s="943"/>
      <c r="DR31" s="944"/>
      <c r="DS31" s="944"/>
      <c r="DT31" s="944"/>
      <c r="DU31" s="954"/>
      <c r="DV31" s="936"/>
      <c r="DW31" s="937"/>
      <c r="DX31" s="937"/>
      <c r="DY31" s="937"/>
      <c r="DZ31" s="955"/>
      <c r="EA31" s="48"/>
    </row>
    <row r="32" spans="1:131" ht="26.25" customHeight="1" x14ac:dyDescent="0.2">
      <c r="A32" s="54">
        <v>5</v>
      </c>
      <c r="B32" s="936" t="s">
        <v>464</v>
      </c>
      <c r="C32" s="937"/>
      <c r="D32" s="937"/>
      <c r="E32" s="937"/>
      <c r="F32" s="937"/>
      <c r="G32" s="937"/>
      <c r="H32" s="937"/>
      <c r="I32" s="937"/>
      <c r="J32" s="937"/>
      <c r="K32" s="937"/>
      <c r="L32" s="937"/>
      <c r="M32" s="937"/>
      <c r="N32" s="937"/>
      <c r="O32" s="937"/>
      <c r="P32" s="938"/>
      <c r="Q32" s="939">
        <v>130</v>
      </c>
      <c r="R32" s="940"/>
      <c r="S32" s="940"/>
      <c r="T32" s="940"/>
      <c r="U32" s="940"/>
      <c r="V32" s="940">
        <v>121</v>
      </c>
      <c r="W32" s="940"/>
      <c r="X32" s="940"/>
      <c r="Y32" s="940"/>
      <c r="Z32" s="940"/>
      <c r="AA32" s="940">
        <v>9</v>
      </c>
      <c r="AB32" s="940"/>
      <c r="AC32" s="940"/>
      <c r="AD32" s="940"/>
      <c r="AE32" s="946"/>
      <c r="AF32" s="966">
        <v>590</v>
      </c>
      <c r="AG32" s="944"/>
      <c r="AH32" s="944"/>
      <c r="AI32" s="944"/>
      <c r="AJ32" s="967"/>
      <c r="AK32" s="945">
        <v>34</v>
      </c>
      <c r="AL32" s="940"/>
      <c r="AM32" s="940"/>
      <c r="AN32" s="940"/>
      <c r="AO32" s="940"/>
      <c r="AP32" s="940">
        <v>630</v>
      </c>
      <c r="AQ32" s="940"/>
      <c r="AR32" s="940"/>
      <c r="AS32" s="940"/>
      <c r="AT32" s="940"/>
      <c r="AU32" s="940">
        <v>211</v>
      </c>
      <c r="AV32" s="940"/>
      <c r="AW32" s="940"/>
      <c r="AX32" s="940"/>
      <c r="AY32" s="940"/>
      <c r="AZ32" s="973" t="s">
        <v>201</v>
      </c>
      <c r="BA32" s="973"/>
      <c r="BB32" s="973"/>
      <c r="BC32" s="973"/>
      <c r="BD32" s="973"/>
      <c r="BE32" s="941" t="s">
        <v>463</v>
      </c>
      <c r="BF32" s="941"/>
      <c r="BG32" s="941"/>
      <c r="BH32" s="941"/>
      <c r="BI32" s="942"/>
      <c r="BJ32" s="56"/>
      <c r="BK32" s="56"/>
      <c r="BL32" s="56"/>
      <c r="BM32" s="56"/>
      <c r="BN32" s="56"/>
      <c r="BO32" s="55"/>
      <c r="BP32" s="55"/>
      <c r="BQ32" s="52">
        <v>26</v>
      </c>
      <c r="BR32" s="72"/>
      <c r="BS32" s="936"/>
      <c r="BT32" s="937"/>
      <c r="BU32" s="937"/>
      <c r="BV32" s="937"/>
      <c r="BW32" s="937"/>
      <c r="BX32" s="937"/>
      <c r="BY32" s="937"/>
      <c r="BZ32" s="937"/>
      <c r="CA32" s="937"/>
      <c r="CB32" s="937"/>
      <c r="CC32" s="937"/>
      <c r="CD32" s="937"/>
      <c r="CE32" s="937"/>
      <c r="CF32" s="937"/>
      <c r="CG32" s="938"/>
      <c r="CH32" s="943"/>
      <c r="CI32" s="944"/>
      <c r="CJ32" s="944"/>
      <c r="CK32" s="944"/>
      <c r="CL32" s="954"/>
      <c r="CM32" s="943"/>
      <c r="CN32" s="944"/>
      <c r="CO32" s="944"/>
      <c r="CP32" s="944"/>
      <c r="CQ32" s="954"/>
      <c r="CR32" s="943"/>
      <c r="CS32" s="944"/>
      <c r="CT32" s="944"/>
      <c r="CU32" s="944"/>
      <c r="CV32" s="954"/>
      <c r="CW32" s="943"/>
      <c r="CX32" s="944"/>
      <c r="CY32" s="944"/>
      <c r="CZ32" s="944"/>
      <c r="DA32" s="954"/>
      <c r="DB32" s="943"/>
      <c r="DC32" s="944"/>
      <c r="DD32" s="944"/>
      <c r="DE32" s="944"/>
      <c r="DF32" s="954"/>
      <c r="DG32" s="943"/>
      <c r="DH32" s="944"/>
      <c r="DI32" s="944"/>
      <c r="DJ32" s="944"/>
      <c r="DK32" s="954"/>
      <c r="DL32" s="943"/>
      <c r="DM32" s="944"/>
      <c r="DN32" s="944"/>
      <c r="DO32" s="944"/>
      <c r="DP32" s="954"/>
      <c r="DQ32" s="943"/>
      <c r="DR32" s="944"/>
      <c r="DS32" s="944"/>
      <c r="DT32" s="944"/>
      <c r="DU32" s="954"/>
      <c r="DV32" s="936"/>
      <c r="DW32" s="937"/>
      <c r="DX32" s="937"/>
      <c r="DY32" s="937"/>
      <c r="DZ32" s="955"/>
      <c r="EA32" s="48"/>
    </row>
    <row r="33" spans="1:131" ht="26.25" customHeight="1" x14ac:dyDescent="0.2">
      <c r="A33" s="54">
        <v>6</v>
      </c>
      <c r="B33" s="936" t="s">
        <v>43</v>
      </c>
      <c r="C33" s="937"/>
      <c r="D33" s="937"/>
      <c r="E33" s="937"/>
      <c r="F33" s="937"/>
      <c r="G33" s="937"/>
      <c r="H33" s="937"/>
      <c r="I33" s="937"/>
      <c r="J33" s="937"/>
      <c r="K33" s="937"/>
      <c r="L33" s="937"/>
      <c r="M33" s="937"/>
      <c r="N33" s="937"/>
      <c r="O33" s="937"/>
      <c r="P33" s="938"/>
      <c r="Q33" s="939">
        <v>1525</v>
      </c>
      <c r="R33" s="940"/>
      <c r="S33" s="940"/>
      <c r="T33" s="940"/>
      <c r="U33" s="940"/>
      <c r="V33" s="940">
        <v>1434</v>
      </c>
      <c r="W33" s="940"/>
      <c r="X33" s="940"/>
      <c r="Y33" s="940"/>
      <c r="Z33" s="940"/>
      <c r="AA33" s="940">
        <v>91</v>
      </c>
      <c r="AB33" s="940"/>
      <c r="AC33" s="940"/>
      <c r="AD33" s="940"/>
      <c r="AE33" s="946"/>
      <c r="AF33" s="966">
        <v>53</v>
      </c>
      <c r="AG33" s="944"/>
      <c r="AH33" s="944"/>
      <c r="AI33" s="944"/>
      <c r="AJ33" s="967"/>
      <c r="AK33" s="945">
        <v>556</v>
      </c>
      <c r="AL33" s="940"/>
      <c r="AM33" s="940"/>
      <c r="AN33" s="940"/>
      <c r="AO33" s="940"/>
      <c r="AP33" s="940">
        <v>5820</v>
      </c>
      <c r="AQ33" s="940"/>
      <c r="AR33" s="940"/>
      <c r="AS33" s="940"/>
      <c r="AT33" s="940"/>
      <c r="AU33" s="940">
        <v>3923</v>
      </c>
      <c r="AV33" s="940"/>
      <c r="AW33" s="940"/>
      <c r="AX33" s="940"/>
      <c r="AY33" s="940"/>
      <c r="AZ33" s="973" t="s">
        <v>201</v>
      </c>
      <c r="BA33" s="973"/>
      <c r="BB33" s="973"/>
      <c r="BC33" s="973"/>
      <c r="BD33" s="973"/>
      <c r="BE33" s="941" t="s">
        <v>463</v>
      </c>
      <c r="BF33" s="941"/>
      <c r="BG33" s="941"/>
      <c r="BH33" s="941"/>
      <c r="BI33" s="942"/>
      <c r="BJ33" s="56"/>
      <c r="BK33" s="56"/>
      <c r="BL33" s="56"/>
      <c r="BM33" s="56"/>
      <c r="BN33" s="56"/>
      <c r="BO33" s="55"/>
      <c r="BP33" s="55"/>
      <c r="BQ33" s="52">
        <v>27</v>
      </c>
      <c r="BR33" s="72"/>
      <c r="BS33" s="936"/>
      <c r="BT33" s="937"/>
      <c r="BU33" s="937"/>
      <c r="BV33" s="937"/>
      <c r="BW33" s="937"/>
      <c r="BX33" s="937"/>
      <c r="BY33" s="937"/>
      <c r="BZ33" s="937"/>
      <c r="CA33" s="937"/>
      <c r="CB33" s="937"/>
      <c r="CC33" s="937"/>
      <c r="CD33" s="937"/>
      <c r="CE33" s="937"/>
      <c r="CF33" s="937"/>
      <c r="CG33" s="938"/>
      <c r="CH33" s="943"/>
      <c r="CI33" s="944"/>
      <c r="CJ33" s="944"/>
      <c r="CK33" s="944"/>
      <c r="CL33" s="954"/>
      <c r="CM33" s="943"/>
      <c r="CN33" s="944"/>
      <c r="CO33" s="944"/>
      <c r="CP33" s="944"/>
      <c r="CQ33" s="954"/>
      <c r="CR33" s="943"/>
      <c r="CS33" s="944"/>
      <c r="CT33" s="944"/>
      <c r="CU33" s="944"/>
      <c r="CV33" s="954"/>
      <c r="CW33" s="943"/>
      <c r="CX33" s="944"/>
      <c r="CY33" s="944"/>
      <c r="CZ33" s="944"/>
      <c r="DA33" s="954"/>
      <c r="DB33" s="943"/>
      <c r="DC33" s="944"/>
      <c r="DD33" s="944"/>
      <c r="DE33" s="944"/>
      <c r="DF33" s="954"/>
      <c r="DG33" s="943"/>
      <c r="DH33" s="944"/>
      <c r="DI33" s="944"/>
      <c r="DJ33" s="944"/>
      <c r="DK33" s="954"/>
      <c r="DL33" s="943"/>
      <c r="DM33" s="944"/>
      <c r="DN33" s="944"/>
      <c r="DO33" s="944"/>
      <c r="DP33" s="954"/>
      <c r="DQ33" s="943"/>
      <c r="DR33" s="944"/>
      <c r="DS33" s="944"/>
      <c r="DT33" s="944"/>
      <c r="DU33" s="954"/>
      <c r="DV33" s="936"/>
      <c r="DW33" s="937"/>
      <c r="DX33" s="937"/>
      <c r="DY33" s="937"/>
      <c r="DZ33" s="955"/>
      <c r="EA33" s="48"/>
    </row>
    <row r="34" spans="1:131" ht="26.25" customHeight="1" x14ac:dyDescent="0.2">
      <c r="A34" s="54">
        <v>7</v>
      </c>
      <c r="B34" s="936" t="s">
        <v>232</v>
      </c>
      <c r="C34" s="937"/>
      <c r="D34" s="937"/>
      <c r="E34" s="937"/>
      <c r="F34" s="937"/>
      <c r="G34" s="937"/>
      <c r="H34" s="937"/>
      <c r="I34" s="937"/>
      <c r="J34" s="937"/>
      <c r="K34" s="937"/>
      <c r="L34" s="937"/>
      <c r="M34" s="937"/>
      <c r="N34" s="937"/>
      <c r="O34" s="937"/>
      <c r="P34" s="938"/>
      <c r="Q34" s="939">
        <v>247</v>
      </c>
      <c r="R34" s="940"/>
      <c r="S34" s="940"/>
      <c r="T34" s="940"/>
      <c r="U34" s="940"/>
      <c r="V34" s="940">
        <v>205</v>
      </c>
      <c r="W34" s="940"/>
      <c r="X34" s="940"/>
      <c r="Y34" s="940"/>
      <c r="Z34" s="940"/>
      <c r="AA34" s="940">
        <v>42</v>
      </c>
      <c r="AB34" s="940"/>
      <c r="AC34" s="940"/>
      <c r="AD34" s="940"/>
      <c r="AE34" s="946"/>
      <c r="AF34" s="966">
        <v>14</v>
      </c>
      <c r="AG34" s="944"/>
      <c r="AH34" s="944"/>
      <c r="AI34" s="944"/>
      <c r="AJ34" s="967"/>
      <c r="AK34" s="945">
        <v>112</v>
      </c>
      <c r="AL34" s="940"/>
      <c r="AM34" s="940"/>
      <c r="AN34" s="940"/>
      <c r="AO34" s="940"/>
      <c r="AP34" s="940">
        <v>429</v>
      </c>
      <c r="AQ34" s="940"/>
      <c r="AR34" s="940"/>
      <c r="AS34" s="940"/>
      <c r="AT34" s="940"/>
      <c r="AU34" s="940">
        <v>361</v>
      </c>
      <c r="AV34" s="940"/>
      <c r="AW34" s="940"/>
      <c r="AX34" s="940"/>
      <c r="AY34" s="940"/>
      <c r="AZ34" s="973" t="s">
        <v>201</v>
      </c>
      <c r="BA34" s="973"/>
      <c r="BB34" s="973"/>
      <c r="BC34" s="973"/>
      <c r="BD34" s="973"/>
      <c r="BE34" s="941" t="s">
        <v>463</v>
      </c>
      <c r="BF34" s="941"/>
      <c r="BG34" s="941"/>
      <c r="BH34" s="941"/>
      <c r="BI34" s="942"/>
      <c r="BJ34" s="56"/>
      <c r="BK34" s="56"/>
      <c r="BL34" s="56"/>
      <c r="BM34" s="56"/>
      <c r="BN34" s="56"/>
      <c r="BO34" s="55"/>
      <c r="BP34" s="55"/>
      <c r="BQ34" s="52">
        <v>28</v>
      </c>
      <c r="BR34" s="72"/>
      <c r="BS34" s="936"/>
      <c r="BT34" s="937"/>
      <c r="BU34" s="937"/>
      <c r="BV34" s="937"/>
      <c r="BW34" s="937"/>
      <c r="BX34" s="937"/>
      <c r="BY34" s="937"/>
      <c r="BZ34" s="937"/>
      <c r="CA34" s="937"/>
      <c r="CB34" s="937"/>
      <c r="CC34" s="937"/>
      <c r="CD34" s="937"/>
      <c r="CE34" s="937"/>
      <c r="CF34" s="937"/>
      <c r="CG34" s="938"/>
      <c r="CH34" s="943"/>
      <c r="CI34" s="944"/>
      <c r="CJ34" s="944"/>
      <c r="CK34" s="944"/>
      <c r="CL34" s="954"/>
      <c r="CM34" s="943"/>
      <c r="CN34" s="944"/>
      <c r="CO34" s="944"/>
      <c r="CP34" s="944"/>
      <c r="CQ34" s="954"/>
      <c r="CR34" s="943"/>
      <c r="CS34" s="944"/>
      <c r="CT34" s="944"/>
      <c r="CU34" s="944"/>
      <c r="CV34" s="954"/>
      <c r="CW34" s="943"/>
      <c r="CX34" s="944"/>
      <c r="CY34" s="944"/>
      <c r="CZ34" s="944"/>
      <c r="DA34" s="954"/>
      <c r="DB34" s="943"/>
      <c r="DC34" s="944"/>
      <c r="DD34" s="944"/>
      <c r="DE34" s="944"/>
      <c r="DF34" s="954"/>
      <c r="DG34" s="943"/>
      <c r="DH34" s="944"/>
      <c r="DI34" s="944"/>
      <c r="DJ34" s="944"/>
      <c r="DK34" s="954"/>
      <c r="DL34" s="943"/>
      <c r="DM34" s="944"/>
      <c r="DN34" s="944"/>
      <c r="DO34" s="944"/>
      <c r="DP34" s="954"/>
      <c r="DQ34" s="943"/>
      <c r="DR34" s="944"/>
      <c r="DS34" s="944"/>
      <c r="DT34" s="944"/>
      <c r="DU34" s="954"/>
      <c r="DV34" s="936"/>
      <c r="DW34" s="937"/>
      <c r="DX34" s="937"/>
      <c r="DY34" s="937"/>
      <c r="DZ34" s="955"/>
      <c r="EA34" s="48"/>
    </row>
    <row r="35" spans="1:131" ht="26.25" customHeight="1" x14ac:dyDescent="0.2">
      <c r="A35" s="54">
        <v>8</v>
      </c>
      <c r="B35" s="936" t="s">
        <v>466</v>
      </c>
      <c r="C35" s="937"/>
      <c r="D35" s="937"/>
      <c r="E35" s="937"/>
      <c r="F35" s="937"/>
      <c r="G35" s="937"/>
      <c r="H35" s="937"/>
      <c r="I35" s="937"/>
      <c r="J35" s="937"/>
      <c r="K35" s="937"/>
      <c r="L35" s="937"/>
      <c r="M35" s="937"/>
      <c r="N35" s="937"/>
      <c r="O35" s="937"/>
      <c r="P35" s="938"/>
      <c r="Q35" s="939">
        <v>183</v>
      </c>
      <c r="R35" s="940"/>
      <c r="S35" s="940"/>
      <c r="T35" s="940"/>
      <c r="U35" s="940"/>
      <c r="V35" s="940">
        <v>183</v>
      </c>
      <c r="W35" s="940"/>
      <c r="X35" s="940"/>
      <c r="Y35" s="940"/>
      <c r="Z35" s="940"/>
      <c r="AA35" s="940" t="s">
        <v>201</v>
      </c>
      <c r="AB35" s="940"/>
      <c r="AC35" s="940"/>
      <c r="AD35" s="940"/>
      <c r="AE35" s="946"/>
      <c r="AF35" s="966" t="s">
        <v>201</v>
      </c>
      <c r="AG35" s="944"/>
      <c r="AH35" s="944"/>
      <c r="AI35" s="944"/>
      <c r="AJ35" s="967"/>
      <c r="AK35" s="945">
        <v>172</v>
      </c>
      <c r="AL35" s="940"/>
      <c r="AM35" s="940"/>
      <c r="AN35" s="940"/>
      <c r="AO35" s="940"/>
      <c r="AP35" s="940">
        <v>1249</v>
      </c>
      <c r="AQ35" s="940"/>
      <c r="AR35" s="940"/>
      <c r="AS35" s="940"/>
      <c r="AT35" s="940"/>
      <c r="AU35" s="940">
        <v>1171</v>
      </c>
      <c r="AV35" s="940"/>
      <c r="AW35" s="940"/>
      <c r="AX35" s="940"/>
      <c r="AY35" s="940"/>
      <c r="AZ35" s="973" t="s">
        <v>201</v>
      </c>
      <c r="BA35" s="973"/>
      <c r="BB35" s="973"/>
      <c r="BC35" s="973"/>
      <c r="BD35" s="973"/>
      <c r="BE35" s="941" t="s">
        <v>24</v>
      </c>
      <c r="BF35" s="941"/>
      <c r="BG35" s="941"/>
      <c r="BH35" s="941"/>
      <c r="BI35" s="942"/>
      <c r="BJ35" s="56"/>
      <c r="BK35" s="56"/>
      <c r="BL35" s="56"/>
      <c r="BM35" s="56"/>
      <c r="BN35" s="56"/>
      <c r="BO35" s="55"/>
      <c r="BP35" s="55"/>
      <c r="BQ35" s="52">
        <v>29</v>
      </c>
      <c r="BR35" s="72"/>
      <c r="BS35" s="936"/>
      <c r="BT35" s="937"/>
      <c r="BU35" s="937"/>
      <c r="BV35" s="937"/>
      <c r="BW35" s="937"/>
      <c r="BX35" s="937"/>
      <c r="BY35" s="937"/>
      <c r="BZ35" s="937"/>
      <c r="CA35" s="937"/>
      <c r="CB35" s="937"/>
      <c r="CC35" s="937"/>
      <c r="CD35" s="937"/>
      <c r="CE35" s="937"/>
      <c r="CF35" s="937"/>
      <c r="CG35" s="938"/>
      <c r="CH35" s="943"/>
      <c r="CI35" s="944"/>
      <c r="CJ35" s="944"/>
      <c r="CK35" s="944"/>
      <c r="CL35" s="954"/>
      <c r="CM35" s="943"/>
      <c r="CN35" s="944"/>
      <c r="CO35" s="944"/>
      <c r="CP35" s="944"/>
      <c r="CQ35" s="954"/>
      <c r="CR35" s="943"/>
      <c r="CS35" s="944"/>
      <c r="CT35" s="944"/>
      <c r="CU35" s="944"/>
      <c r="CV35" s="954"/>
      <c r="CW35" s="943"/>
      <c r="CX35" s="944"/>
      <c r="CY35" s="944"/>
      <c r="CZ35" s="944"/>
      <c r="DA35" s="954"/>
      <c r="DB35" s="943"/>
      <c r="DC35" s="944"/>
      <c r="DD35" s="944"/>
      <c r="DE35" s="944"/>
      <c r="DF35" s="954"/>
      <c r="DG35" s="943"/>
      <c r="DH35" s="944"/>
      <c r="DI35" s="944"/>
      <c r="DJ35" s="944"/>
      <c r="DK35" s="954"/>
      <c r="DL35" s="943"/>
      <c r="DM35" s="944"/>
      <c r="DN35" s="944"/>
      <c r="DO35" s="944"/>
      <c r="DP35" s="954"/>
      <c r="DQ35" s="943"/>
      <c r="DR35" s="944"/>
      <c r="DS35" s="944"/>
      <c r="DT35" s="944"/>
      <c r="DU35" s="954"/>
      <c r="DV35" s="936"/>
      <c r="DW35" s="937"/>
      <c r="DX35" s="937"/>
      <c r="DY35" s="937"/>
      <c r="DZ35" s="955"/>
      <c r="EA35" s="48"/>
    </row>
    <row r="36" spans="1:131" ht="26.25" customHeight="1" x14ac:dyDescent="0.2">
      <c r="A36" s="54">
        <v>9</v>
      </c>
      <c r="B36" s="936" t="s">
        <v>467</v>
      </c>
      <c r="C36" s="937"/>
      <c r="D36" s="937"/>
      <c r="E36" s="937"/>
      <c r="F36" s="937"/>
      <c r="G36" s="937"/>
      <c r="H36" s="937"/>
      <c r="I36" s="937"/>
      <c r="J36" s="937"/>
      <c r="K36" s="937"/>
      <c r="L36" s="937"/>
      <c r="M36" s="937"/>
      <c r="N36" s="937"/>
      <c r="O36" s="937"/>
      <c r="P36" s="938"/>
      <c r="Q36" s="939">
        <v>271</v>
      </c>
      <c r="R36" s="940"/>
      <c r="S36" s="940"/>
      <c r="T36" s="940"/>
      <c r="U36" s="940"/>
      <c r="V36" s="940">
        <v>261</v>
      </c>
      <c r="W36" s="940"/>
      <c r="X36" s="940"/>
      <c r="Y36" s="940"/>
      <c r="Z36" s="940"/>
      <c r="AA36" s="940">
        <v>9</v>
      </c>
      <c r="AB36" s="940"/>
      <c r="AC36" s="940"/>
      <c r="AD36" s="940"/>
      <c r="AE36" s="946"/>
      <c r="AF36" s="966">
        <v>9</v>
      </c>
      <c r="AG36" s="944"/>
      <c r="AH36" s="944"/>
      <c r="AI36" s="944"/>
      <c r="AJ36" s="967"/>
      <c r="AK36" s="945">
        <v>22</v>
      </c>
      <c r="AL36" s="940"/>
      <c r="AM36" s="940"/>
      <c r="AN36" s="940"/>
      <c r="AO36" s="940"/>
      <c r="AP36" s="940">
        <v>604</v>
      </c>
      <c r="AQ36" s="940"/>
      <c r="AR36" s="940"/>
      <c r="AS36" s="940"/>
      <c r="AT36" s="940"/>
      <c r="AU36" s="940" t="s">
        <v>201</v>
      </c>
      <c r="AV36" s="940"/>
      <c r="AW36" s="940"/>
      <c r="AX36" s="940"/>
      <c r="AY36" s="940"/>
      <c r="AZ36" s="973" t="s">
        <v>201</v>
      </c>
      <c r="BA36" s="973"/>
      <c r="BB36" s="973"/>
      <c r="BC36" s="973"/>
      <c r="BD36" s="973"/>
      <c r="BE36" s="941" t="s">
        <v>24</v>
      </c>
      <c r="BF36" s="941"/>
      <c r="BG36" s="941"/>
      <c r="BH36" s="941"/>
      <c r="BI36" s="942"/>
      <c r="BJ36" s="56"/>
      <c r="BK36" s="56"/>
      <c r="BL36" s="56"/>
      <c r="BM36" s="56"/>
      <c r="BN36" s="56"/>
      <c r="BO36" s="55"/>
      <c r="BP36" s="55"/>
      <c r="BQ36" s="52">
        <v>30</v>
      </c>
      <c r="BR36" s="72"/>
      <c r="BS36" s="936"/>
      <c r="BT36" s="937"/>
      <c r="BU36" s="937"/>
      <c r="BV36" s="937"/>
      <c r="BW36" s="937"/>
      <c r="BX36" s="937"/>
      <c r="BY36" s="937"/>
      <c r="BZ36" s="937"/>
      <c r="CA36" s="937"/>
      <c r="CB36" s="937"/>
      <c r="CC36" s="937"/>
      <c r="CD36" s="937"/>
      <c r="CE36" s="937"/>
      <c r="CF36" s="937"/>
      <c r="CG36" s="938"/>
      <c r="CH36" s="943"/>
      <c r="CI36" s="944"/>
      <c r="CJ36" s="944"/>
      <c r="CK36" s="944"/>
      <c r="CL36" s="954"/>
      <c r="CM36" s="943"/>
      <c r="CN36" s="944"/>
      <c r="CO36" s="944"/>
      <c r="CP36" s="944"/>
      <c r="CQ36" s="954"/>
      <c r="CR36" s="943"/>
      <c r="CS36" s="944"/>
      <c r="CT36" s="944"/>
      <c r="CU36" s="944"/>
      <c r="CV36" s="954"/>
      <c r="CW36" s="943"/>
      <c r="CX36" s="944"/>
      <c r="CY36" s="944"/>
      <c r="CZ36" s="944"/>
      <c r="DA36" s="954"/>
      <c r="DB36" s="943"/>
      <c r="DC36" s="944"/>
      <c r="DD36" s="944"/>
      <c r="DE36" s="944"/>
      <c r="DF36" s="954"/>
      <c r="DG36" s="943"/>
      <c r="DH36" s="944"/>
      <c r="DI36" s="944"/>
      <c r="DJ36" s="944"/>
      <c r="DK36" s="954"/>
      <c r="DL36" s="943"/>
      <c r="DM36" s="944"/>
      <c r="DN36" s="944"/>
      <c r="DO36" s="944"/>
      <c r="DP36" s="954"/>
      <c r="DQ36" s="943"/>
      <c r="DR36" s="944"/>
      <c r="DS36" s="944"/>
      <c r="DT36" s="944"/>
      <c r="DU36" s="954"/>
      <c r="DV36" s="936"/>
      <c r="DW36" s="937"/>
      <c r="DX36" s="937"/>
      <c r="DY36" s="937"/>
      <c r="DZ36" s="955"/>
      <c r="EA36" s="48"/>
    </row>
    <row r="37" spans="1:131" ht="26.25" customHeight="1" x14ac:dyDescent="0.2">
      <c r="A37" s="54">
        <v>10</v>
      </c>
      <c r="B37" s="936"/>
      <c r="C37" s="937"/>
      <c r="D37" s="937"/>
      <c r="E37" s="937"/>
      <c r="F37" s="937"/>
      <c r="G37" s="937"/>
      <c r="H37" s="937"/>
      <c r="I37" s="937"/>
      <c r="J37" s="937"/>
      <c r="K37" s="937"/>
      <c r="L37" s="937"/>
      <c r="M37" s="937"/>
      <c r="N37" s="937"/>
      <c r="O37" s="937"/>
      <c r="P37" s="938"/>
      <c r="Q37" s="939"/>
      <c r="R37" s="940"/>
      <c r="S37" s="940"/>
      <c r="T37" s="940"/>
      <c r="U37" s="940"/>
      <c r="V37" s="940"/>
      <c r="W37" s="940"/>
      <c r="X37" s="940"/>
      <c r="Y37" s="940"/>
      <c r="Z37" s="940"/>
      <c r="AA37" s="940"/>
      <c r="AB37" s="940"/>
      <c r="AC37" s="940"/>
      <c r="AD37" s="940"/>
      <c r="AE37" s="946"/>
      <c r="AF37" s="966"/>
      <c r="AG37" s="944"/>
      <c r="AH37" s="944"/>
      <c r="AI37" s="944"/>
      <c r="AJ37" s="967"/>
      <c r="AK37" s="945"/>
      <c r="AL37" s="940"/>
      <c r="AM37" s="940"/>
      <c r="AN37" s="940"/>
      <c r="AO37" s="940"/>
      <c r="AP37" s="940"/>
      <c r="AQ37" s="940"/>
      <c r="AR37" s="940"/>
      <c r="AS37" s="940"/>
      <c r="AT37" s="940"/>
      <c r="AU37" s="940"/>
      <c r="AV37" s="940"/>
      <c r="AW37" s="940"/>
      <c r="AX37" s="940"/>
      <c r="AY37" s="940"/>
      <c r="AZ37" s="973"/>
      <c r="BA37" s="973"/>
      <c r="BB37" s="973"/>
      <c r="BC37" s="973"/>
      <c r="BD37" s="973"/>
      <c r="BE37" s="941"/>
      <c r="BF37" s="941"/>
      <c r="BG37" s="941"/>
      <c r="BH37" s="941"/>
      <c r="BI37" s="942"/>
      <c r="BJ37" s="56"/>
      <c r="BK37" s="56"/>
      <c r="BL37" s="56"/>
      <c r="BM37" s="56"/>
      <c r="BN37" s="56"/>
      <c r="BO37" s="55"/>
      <c r="BP37" s="55"/>
      <c r="BQ37" s="52">
        <v>31</v>
      </c>
      <c r="BR37" s="72"/>
      <c r="BS37" s="936"/>
      <c r="BT37" s="937"/>
      <c r="BU37" s="937"/>
      <c r="BV37" s="937"/>
      <c r="BW37" s="937"/>
      <c r="BX37" s="937"/>
      <c r="BY37" s="937"/>
      <c r="BZ37" s="937"/>
      <c r="CA37" s="937"/>
      <c r="CB37" s="937"/>
      <c r="CC37" s="937"/>
      <c r="CD37" s="937"/>
      <c r="CE37" s="937"/>
      <c r="CF37" s="937"/>
      <c r="CG37" s="938"/>
      <c r="CH37" s="943"/>
      <c r="CI37" s="944"/>
      <c r="CJ37" s="944"/>
      <c r="CK37" s="944"/>
      <c r="CL37" s="954"/>
      <c r="CM37" s="943"/>
      <c r="CN37" s="944"/>
      <c r="CO37" s="944"/>
      <c r="CP37" s="944"/>
      <c r="CQ37" s="954"/>
      <c r="CR37" s="943"/>
      <c r="CS37" s="944"/>
      <c r="CT37" s="944"/>
      <c r="CU37" s="944"/>
      <c r="CV37" s="954"/>
      <c r="CW37" s="943"/>
      <c r="CX37" s="944"/>
      <c r="CY37" s="944"/>
      <c r="CZ37" s="944"/>
      <c r="DA37" s="954"/>
      <c r="DB37" s="943"/>
      <c r="DC37" s="944"/>
      <c r="DD37" s="944"/>
      <c r="DE37" s="944"/>
      <c r="DF37" s="954"/>
      <c r="DG37" s="943"/>
      <c r="DH37" s="944"/>
      <c r="DI37" s="944"/>
      <c r="DJ37" s="944"/>
      <c r="DK37" s="954"/>
      <c r="DL37" s="943"/>
      <c r="DM37" s="944"/>
      <c r="DN37" s="944"/>
      <c r="DO37" s="944"/>
      <c r="DP37" s="954"/>
      <c r="DQ37" s="943"/>
      <c r="DR37" s="944"/>
      <c r="DS37" s="944"/>
      <c r="DT37" s="944"/>
      <c r="DU37" s="954"/>
      <c r="DV37" s="936"/>
      <c r="DW37" s="937"/>
      <c r="DX37" s="937"/>
      <c r="DY37" s="937"/>
      <c r="DZ37" s="955"/>
      <c r="EA37" s="48"/>
    </row>
    <row r="38" spans="1:131" ht="26.25" customHeight="1" x14ac:dyDescent="0.2">
      <c r="A38" s="54">
        <v>11</v>
      </c>
      <c r="B38" s="936"/>
      <c r="C38" s="937"/>
      <c r="D38" s="937"/>
      <c r="E38" s="937"/>
      <c r="F38" s="937"/>
      <c r="G38" s="937"/>
      <c r="H38" s="937"/>
      <c r="I38" s="937"/>
      <c r="J38" s="937"/>
      <c r="K38" s="937"/>
      <c r="L38" s="937"/>
      <c r="M38" s="937"/>
      <c r="N38" s="937"/>
      <c r="O38" s="937"/>
      <c r="P38" s="938"/>
      <c r="Q38" s="939"/>
      <c r="R38" s="940"/>
      <c r="S38" s="940"/>
      <c r="T38" s="940"/>
      <c r="U38" s="940"/>
      <c r="V38" s="940"/>
      <c r="W38" s="940"/>
      <c r="X38" s="940"/>
      <c r="Y38" s="940"/>
      <c r="Z38" s="940"/>
      <c r="AA38" s="940"/>
      <c r="AB38" s="940"/>
      <c r="AC38" s="940"/>
      <c r="AD38" s="940"/>
      <c r="AE38" s="946"/>
      <c r="AF38" s="966"/>
      <c r="AG38" s="944"/>
      <c r="AH38" s="944"/>
      <c r="AI38" s="944"/>
      <c r="AJ38" s="967"/>
      <c r="AK38" s="945"/>
      <c r="AL38" s="940"/>
      <c r="AM38" s="940"/>
      <c r="AN38" s="940"/>
      <c r="AO38" s="940"/>
      <c r="AP38" s="940"/>
      <c r="AQ38" s="940"/>
      <c r="AR38" s="940"/>
      <c r="AS38" s="940"/>
      <c r="AT38" s="940"/>
      <c r="AU38" s="940"/>
      <c r="AV38" s="940"/>
      <c r="AW38" s="940"/>
      <c r="AX38" s="940"/>
      <c r="AY38" s="940"/>
      <c r="AZ38" s="973"/>
      <c r="BA38" s="973"/>
      <c r="BB38" s="973"/>
      <c r="BC38" s="973"/>
      <c r="BD38" s="973"/>
      <c r="BE38" s="941"/>
      <c r="BF38" s="941"/>
      <c r="BG38" s="941"/>
      <c r="BH38" s="941"/>
      <c r="BI38" s="942"/>
      <c r="BJ38" s="56"/>
      <c r="BK38" s="56"/>
      <c r="BL38" s="56"/>
      <c r="BM38" s="56"/>
      <c r="BN38" s="56"/>
      <c r="BO38" s="55"/>
      <c r="BP38" s="55"/>
      <c r="BQ38" s="52">
        <v>32</v>
      </c>
      <c r="BR38" s="72"/>
      <c r="BS38" s="936"/>
      <c r="BT38" s="937"/>
      <c r="BU38" s="937"/>
      <c r="BV38" s="937"/>
      <c r="BW38" s="937"/>
      <c r="BX38" s="937"/>
      <c r="BY38" s="937"/>
      <c r="BZ38" s="937"/>
      <c r="CA38" s="937"/>
      <c r="CB38" s="937"/>
      <c r="CC38" s="937"/>
      <c r="CD38" s="937"/>
      <c r="CE38" s="937"/>
      <c r="CF38" s="937"/>
      <c r="CG38" s="938"/>
      <c r="CH38" s="943"/>
      <c r="CI38" s="944"/>
      <c r="CJ38" s="944"/>
      <c r="CK38" s="944"/>
      <c r="CL38" s="954"/>
      <c r="CM38" s="943"/>
      <c r="CN38" s="944"/>
      <c r="CO38" s="944"/>
      <c r="CP38" s="944"/>
      <c r="CQ38" s="954"/>
      <c r="CR38" s="943"/>
      <c r="CS38" s="944"/>
      <c r="CT38" s="944"/>
      <c r="CU38" s="944"/>
      <c r="CV38" s="954"/>
      <c r="CW38" s="943"/>
      <c r="CX38" s="944"/>
      <c r="CY38" s="944"/>
      <c r="CZ38" s="944"/>
      <c r="DA38" s="954"/>
      <c r="DB38" s="943"/>
      <c r="DC38" s="944"/>
      <c r="DD38" s="944"/>
      <c r="DE38" s="944"/>
      <c r="DF38" s="954"/>
      <c r="DG38" s="943"/>
      <c r="DH38" s="944"/>
      <c r="DI38" s="944"/>
      <c r="DJ38" s="944"/>
      <c r="DK38" s="954"/>
      <c r="DL38" s="943"/>
      <c r="DM38" s="944"/>
      <c r="DN38" s="944"/>
      <c r="DO38" s="944"/>
      <c r="DP38" s="954"/>
      <c r="DQ38" s="943"/>
      <c r="DR38" s="944"/>
      <c r="DS38" s="944"/>
      <c r="DT38" s="944"/>
      <c r="DU38" s="954"/>
      <c r="DV38" s="936"/>
      <c r="DW38" s="937"/>
      <c r="DX38" s="937"/>
      <c r="DY38" s="937"/>
      <c r="DZ38" s="955"/>
      <c r="EA38" s="48"/>
    </row>
    <row r="39" spans="1:131" ht="26.25" customHeight="1" x14ac:dyDescent="0.2">
      <c r="A39" s="54">
        <v>12</v>
      </c>
      <c r="B39" s="936"/>
      <c r="C39" s="937"/>
      <c r="D39" s="937"/>
      <c r="E39" s="937"/>
      <c r="F39" s="937"/>
      <c r="G39" s="937"/>
      <c r="H39" s="937"/>
      <c r="I39" s="937"/>
      <c r="J39" s="937"/>
      <c r="K39" s="937"/>
      <c r="L39" s="937"/>
      <c r="M39" s="937"/>
      <c r="N39" s="937"/>
      <c r="O39" s="937"/>
      <c r="P39" s="938"/>
      <c r="Q39" s="939"/>
      <c r="R39" s="940"/>
      <c r="S39" s="940"/>
      <c r="T39" s="940"/>
      <c r="U39" s="940"/>
      <c r="V39" s="940"/>
      <c r="W39" s="940"/>
      <c r="X39" s="940"/>
      <c r="Y39" s="940"/>
      <c r="Z39" s="940"/>
      <c r="AA39" s="940"/>
      <c r="AB39" s="940"/>
      <c r="AC39" s="940"/>
      <c r="AD39" s="940"/>
      <c r="AE39" s="946"/>
      <c r="AF39" s="966"/>
      <c r="AG39" s="944"/>
      <c r="AH39" s="944"/>
      <c r="AI39" s="944"/>
      <c r="AJ39" s="967"/>
      <c r="AK39" s="945"/>
      <c r="AL39" s="940"/>
      <c r="AM39" s="940"/>
      <c r="AN39" s="940"/>
      <c r="AO39" s="940"/>
      <c r="AP39" s="940"/>
      <c r="AQ39" s="940"/>
      <c r="AR39" s="940"/>
      <c r="AS39" s="940"/>
      <c r="AT39" s="940"/>
      <c r="AU39" s="940"/>
      <c r="AV39" s="940"/>
      <c r="AW39" s="940"/>
      <c r="AX39" s="940"/>
      <c r="AY39" s="940"/>
      <c r="AZ39" s="973"/>
      <c r="BA39" s="973"/>
      <c r="BB39" s="973"/>
      <c r="BC39" s="973"/>
      <c r="BD39" s="973"/>
      <c r="BE39" s="941"/>
      <c r="BF39" s="941"/>
      <c r="BG39" s="941"/>
      <c r="BH39" s="941"/>
      <c r="BI39" s="942"/>
      <c r="BJ39" s="56"/>
      <c r="BK39" s="56"/>
      <c r="BL39" s="56"/>
      <c r="BM39" s="56"/>
      <c r="BN39" s="56"/>
      <c r="BO39" s="55"/>
      <c r="BP39" s="55"/>
      <c r="BQ39" s="52">
        <v>33</v>
      </c>
      <c r="BR39" s="72"/>
      <c r="BS39" s="936"/>
      <c r="BT39" s="937"/>
      <c r="BU39" s="937"/>
      <c r="BV39" s="937"/>
      <c r="BW39" s="937"/>
      <c r="BX39" s="937"/>
      <c r="BY39" s="937"/>
      <c r="BZ39" s="937"/>
      <c r="CA39" s="937"/>
      <c r="CB39" s="937"/>
      <c r="CC39" s="937"/>
      <c r="CD39" s="937"/>
      <c r="CE39" s="937"/>
      <c r="CF39" s="937"/>
      <c r="CG39" s="938"/>
      <c r="CH39" s="943"/>
      <c r="CI39" s="944"/>
      <c r="CJ39" s="944"/>
      <c r="CK39" s="944"/>
      <c r="CL39" s="954"/>
      <c r="CM39" s="943"/>
      <c r="CN39" s="944"/>
      <c r="CO39" s="944"/>
      <c r="CP39" s="944"/>
      <c r="CQ39" s="954"/>
      <c r="CR39" s="943"/>
      <c r="CS39" s="944"/>
      <c r="CT39" s="944"/>
      <c r="CU39" s="944"/>
      <c r="CV39" s="954"/>
      <c r="CW39" s="943"/>
      <c r="CX39" s="944"/>
      <c r="CY39" s="944"/>
      <c r="CZ39" s="944"/>
      <c r="DA39" s="954"/>
      <c r="DB39" s="943"/>
      <c r="DC39" s="944"/>
      <c r="DD39" s="944"/>
      <c r="DE39" s="944"/>
      <c r="DF39" s="954"/>
      <c r="DG39" s="943"/>
      <c r="DH39" s="944"/>
      <c r="DI39" s="944"/>
      <c r="DJ39" s="944"/>
      <c r="DK39" s="954"/>
      <c r="DL39" s="943"/>
      <c r="DM39" s="944"/>
      <c r="DN39" s="944"/>
      <c r="DO39" s="944"/>
      <c r="DP39" s="954"/>
      <c r="DQ39" s="943"/>
      <c r="DR39" s="944"/>
      <c r="DS39" s="944"/>
      <c r="DT39" s="944"/>
      <c r="DU39" s="954"/>
      <c r="DV39" s="936"/>
      <c r="DW39" s="937"/>
      <c r="DX39" s="937"/>
      <c r="DY39" s="937"/>
      <c r="DZ39" s="955"/>
      <c r="EA39" s="48"/>
    </row>
    <row r="40" spans="1:131" ht="26.25" customHeight="1" x14ac:dyDescent="0.2">
      <c r="A40" s="52">
        <v>13</v>
      </c>
      <c r="B40" s="936"/>
      <c r="C40" s="937"/>
      <c r="D40" s="937"/>
      <c r="E40" s="937"/>
      <c r="F40" s="937"/>
      <c r="G40" s="937"/>
      <c r="H40" s="937"/>
      <c r="I40" s="937"/>
      <c r="J40" s="937"/>
      <c r="K40" s="937"/>
      <c r="L40" s="937"/>
      <c r="M40" s="937"/>
      <c r="N40" s="937"/>
      <c r="O40" s="937"/>
      <c r="P40" s="938"/>
      <c r="Q40" s="939"/>
      <c r="R40" s="940"/>
      <c r="S40" s="940"/>
      <c r="T40" s="940"/>
      <c r="U40" s="940"/>
      <c r="V40" s="940"/>
      <c r="W40" s="940"/>
      <c r="X40" s="940"/>
      <c r="Y40" s="940"/>
      <c r="Z40" s="940"/>
      <c r="AA40" s="940"/>
      <c r="AB40" s="940"/>
      <c r="AC40" s="940"/>
      <c r="AD40" s="940"/>
      <c r="AE40" s="946"/>
      <c r="AF40" s="966"/>
      <c r="AG40" s="944"/>
      <c r="AH40" s="944"/>
      <c r="AI40" s="944"/>
      <c r="AJ40" s="967"/>
      <c r="AK40" s="945"/>
      <c r="AL40" s="940"/>
      <c r="AM40" s="940"/>
      <c r="AN40" s="940"/>
      <c r="AO40" s="940"/>
      <c r="AP40" s="940"/>
      <c r="AQ40" s="940"/>
      <c r="AR40" s="940"/>
      <c r="AS40" s="940"/>
      <c r="AT40" s="940"/>
      <c r="AU40" s="940"/>
      <c r="AV40" s="940"/>
      <c r="AW40" s="940"/>
      <c r="AX40" s="940"/>
      <c r="AY40" s="940"/>
      <c r="AZ40" s="973"/>
      <c r="BA40" s="973"/>
      <c r="BB40" s="973"/>
      <c r="BC40" s="973"/>
      <c r="BD40" s="973"/>
      <c r="BE40" s="941"/>
      <c r="BF40" s="941"/>
      <c r="BG40" s="941"/>
      <c r="BH40" s="941"/>
      <c r="BI40" s="942"/>
      <c r="BJ40" s="56"/>
      <c r="BK40" s="56"/>
      <c r="BL40" s="56"/>
      <c r="BM40" s="56"/>
      <c r="BN40" s="56"/>
      <c r="BO40" s="55"/>
      <c r="BP40" s="55"/>
      <c r="BQ40" s="52">
        <v>34</v>
      </c>
      <c r="BR40" s="72"/>
      <c r="BS40" s="936"/>
      <c r="BT40" s="937"/>
      <c r="BU40" s="937"/>
      <c r="BV40" s="937"/>
      <c r="BW40" s="937"/>
      <c r="BX40" s="937"/>
      <c r="BY40" s="937"/>
      <c r="BZ40" s="937"/>
      <c r="CA40" s="937"/>
      <c r="CB40" s="937"/>
      <c r="CC40" s="937"/>
      <c r="CD40" s="937"/>
      <c r="CE40" s="937"/>
      <c r="CF40" s="937"/>
      <c r="CG40" s="938"/>
      <c r="CH40" s="943"/>
      <c r="CI40" s="944"/>
      <c r="CJ40" s="944"/>
      <c r="CK40" s="944"/>
      <c r="CL40" s="954"/>
      <c r="CM40" s="943"/>
      <c r="CN40" s="944"/>
      <c r="CO40" s="944"/>
      <c r="CP40" s="944"/>
      <c r="CQ40" s="954"/>
      <c r="CR40" s="943"/>
      <c r="CS40" s="944"/>
      <c r="CT40" s="944"/>
      <c r="CU40" s="944"/>
      <c r="CV40" s="954"/>
      <c r="CW40" s="943"/>
      <c r="CX40" s="944"/>
      <c r="CY40" s="944"/>
      <c r="CZ40" s="944"/>
      <c r="DA40" s="954"/>
      <c r="DB40" s="943"/>
      <c r="DC40" s="944"/>
      <c r="DD40" s="944"/>
      <c r="DE40" s="944"/>
      <c r="DF40" s="954"/>
      <c r="DG40" s="943"/>
      <c r="DH40" s="944"/>
      <c r="DI40" s="944"/>
      <c r="DJ40" s="944"/>
      <c r="DK40" s="954"/>
      <c r="DL40" s="943"/>
      <c r="DM40" s="944"/>
      <c r="DN40" s="944"/>
      <c r="DO40" s="944"/>
      <c r="DP40" s="954"/>
      <c r="DQ40" s="943"/>
      <c r="DR40" s="944"/>
      <c r="DS40" s="944"/>
      <c r="DT40" s="944"/>
      <c r="DU40" s="954"/>
      <c r="DV40" s="936"/>
      <c r="DW40" s="937"/>
      <c r="DX40" s="937"/>
      <c r="DY40" s="937"/>
      <c r="DZ40" s="955"/>
      <c r="EA40" s="48"/>
    </row>
    <row r="41" spans="1:131" ht="26.25" customHeight="1" x14ac:dyDescent="0.2">
      <c r="A41" s="52">
        <v>14</v>
      </c>
      <c r="B41" s="936"/>
      <c r="C41" s="937"/>
      <c r="D41" s="937"/>
      <c r="E41" s="937"/>
      <c r="F41" s="937"/>
      <c r="G41" s="937"/>
      <c r="H41" s="937"/>
      <c r="I41" s="937"/>
      <c r="J41" s="937"/>
      <c r="K41" s="937"/>
      <c r="L41" s="937"/>
      <c r="M41" s="937"/>
      <c r="N41" s="937"/>
      <c r="O41" s="937"/>
      <c r="P41" s="938"/>
      <c r="Q41" s="939"/>
      <c r="R41" s="940"/>
      <c r="S41" s="940"/>
      <c r="T41" s="940"/>
      <c r="U41" s="940"/>
      <c r="V41" s="940"/>
      <c r="W41" s="940"/>
      <c r="X41" s="940"/>
      <c r="Y41" s="940"/>
      <c r="Z41" s="940"/>
      <c r="AA41" s="940"/>
      <c r="AB41" s="940"/>
      <c r="AC41" s="940"/>
      <c r="AD41" s="940"/>
      <c r="AE41" s="946"/>
      <c r="AF41" s="966"/>
      <c r="AG41" s="944"/>
      <c r="AH41" s="944"/>
      <c r="AI41" s="944"/>
      <c r="AJ41" s="967"/>
      <c r="AK41" s="945"/>
      <c r="AL41" s="940"/>
      <c r="AM41" s="940"/>
      <c r="AN41" s="940"/>
      <c r="AO41" s="940"/>
      <c r="AP41" s="940"/>
      <c r="AQ41" s="940"/>
      <c r="AR41" s="940"/>
      <c r="AS41" s="940"/>
      <c r="AT41" s="940"/>
      <c r="AU41" s="940"/>
      <c r="AV41" s="940"/>
      <c r="AW41" s="940"/>
      <c r="AX41" s="940"/>
      <c r="AY41" s="940"/>
      <c r="AZ41" s="973"/>
      <c r="BA41" s="973"/>
      <c r="BB41" s="973"/>
      <c r="BC41" s="973"/>
      <c r="BD41" s="973"/>
      <c r="BE41" s="941"/>
      <c r="BF41" s="941"/>
      <c r="BG41" s="941"/>
      <c r="BH41" s="941"/>
      <c r="BI41" s="942"/>
      <c r="BJ41" s="56"/>
      <c r="BK41" s="56"/>
      <c r="BL41" s="56"/>
      <c r="BM41" s="56"/>
      <c r="BN41" s="56"/>
      <c r="BO41" s="55"/>
      <c r="BP41" s="55"/>
      <c r="BQ41" s="52">
        <v>35</v>
      </c>
      <c r="BR41" s="72"/>
      <c r="BS41" s="936"/>
      <c r="BT41" s="937"/>
      <c r="BU41" s="937"/>
      <c r="BV41" s="937"/>
      <c r="BW41" s="937"/>
      <c r="BX41" s="937"/>
      <c r="BY41" s="937"/>
      <c r="BZ41" s="937"/>
      <c r="CA41" s="937"/>
      <c r="CB41" s="937"/>
      <c r="CC41" s="937"/>
      <c r="CD41" s="937"/>
      <c r="CE41" s="937"/>
      <c r="CF41" s="937"/>
      <c r="CG41" s="938"/>
      <c r="CH41" s="943"/>
      <c r="CI41" s="944"/>
      <c r="CJ41" s="944"/>
      <c r="CK41" s="944"/>
      <c r="CL41" s="954"/>
      <c r="CM41" s="943"/>
      <c r="CN41" s="944"/>
      <c r="CO41" s="944"/>
      <c r="CP41" s="944"/>
      <c r="CQ41" s="954"/>
      <c r="CR41" s="943"/>
      <c r="CS41" s="944"/>
      <c r="CT41" s="944"/>
      <c r="CU41" s="944"/>
      <c r="CV41" s="954"/>
      <c r="CW41" s="943"/>
      <c r="CX41" s="944"/>
      <c r="CY41" s="944"/>
      <c r="CZ41" s="944"/>
      <c r="DA41" s="954"/>
      <c r="DB41" s="943"/>
      <c r="DC41" s="944"/>
      <c r="DD41" s="944"/>
      <c r="DE41" s="944"/>
      <c r="DF41" s="954"/>
      <c r="DG41" s="943"/>
      <c r="DH41" s="944"/>
      <c r="DI41" s="944"/>
      <c r="DJ41" s="944"/>
      <c r="DK41" s="954"/>
      <c r="DL41" s="943"/>
      <c r="DM41" s="944"/>
      <c r="DN41" s="944"/>
      <c r="DO41" s="944"/>
      <c r="DP41" s="954"/>
      <c r="DQ41" s="943"/>
      <c r="DR41" s="944"/>
      <c r="DS41" s="944"/>
      <c r="DT41" s="944"/>
      <c r="DU41" s="954"/>
      <c r="DV41" s="936"/>
      <c r="DW41" s="937"/>
      <c r="DX41" s="937"/>
      <c r="DY41" s="937"/>
      <c r="DZ41" s="955"/>
      <c r="EA41" s="48"/>
    </row>
    <row r="42" spans="1:131" ht="26.25" customHeight="1" x14ac:dyDescent="0.2">
      <c r="A42" s="52">
        <v>15</v>
      </c>
      <c r="B42" s="936"/>
      <c r="C42" s="937"/>
      <c r="D42" s="937"/>
      <c r="E42" s="937"/>
      <c r="F42" s="937"/>
      <c r="G42" s="937"/>
      <c r="H42" s="937"/>
      <c r="I42" s="937"/>
      <c r="J42" s="937"/>
      <c r="K42" s="937"/>
      <c r="L42" s="937"/>
      <c r="M42" s="937"/>
      <c r="N42" s="937"/>
      <c r="O42" s="937"/>
      <c r="P42" s="938"/>
      <c r="Q42" s="939"/>
      <c r="R42" s="940"/>
      <c r="S42" s="940"/>
      <c r="T42" s="940"/>
      <c r="U42" s="940"/>
      <c r="V42" s="940"/>
      <c r="W42" s="940"/>
      <c r="X42" s="940"/>
      <c r="Y42" s="940"/>
      <c r="Z42" s="940"/>
      <c r="AA42" s="940"/>
      <c r="AB42" s="940"/>
      <c r="AC42" s="940"/>
      <c r="AD42" s="940"/>
      <c r="AE42" s="946"/>
      <c r="AF42" s="966"/>
      <c r="AG42" s="944"/>
      <c r="AH42" s="944"/>
      <c r="AI42" s="944"/>
      <c r="AJ42" s="967"/>
      <c r="AK42" s="945"/>
      <c r="AL42" s="940"/>
      <c r="AM42" s="940"/>
      <c r="AN42" s="940"/>
      <c r="AO42" s="940"/>
      <c r="AP42" s="940"/>
      <c r="AQ42" s="940"/>
      <c r="AR42" s="940"/>
      <c r="AS42" s="940"/>
      <c r="AT42" s="940"/>
      <c r="AU42" s="940"/>
      <c r="AV42" s="940"/>
      <c r="AW42" s="940"/>
      <c r="AX42" s="940"/>
      <c r="AY42" s="940"/>
      <c r="AZ42" s="973"/>
      <c r="BA42" s="973"/>
      <c r="BB42" s="973"/>
      <c r="BC42" s="973"/>
      <c r="BD42" s="973"/>
      <c r="BE42" s="941"/>
      <c r="BF42" s="941"/>
      <c r="BG42" s="941"/>
      <c r="BH42" s="941"/>
      <c r="BI42" s="942"/>
      <c r="BJ42" s="56"/>
      <c r="BK42" s="56"/>
      <c r="BL42" s="56"/>
      <c r="BM42" s="56"/>
      <c r="BN42" s="56"/>
      <c r="BO42" s="55"/>
      <c r="BP42" s="55"/>
      <c r="BQ42" s="52">
        <v>36</v>
      </c>
      <c r="BR42" s="72"/>
      <c r="BS42" s="936"/>
      <c r="BT42" s="937"/>
      <c r="BU42" s="937"/>
      <c r="BV42" s="937"/>
      <c r="BW42" s="937"/>
      <c r="BX42" s="937"/>
      <c r="BY42" s="937"/>
      <c r="BZ42" s="937"/>
      <c r="CA42" s="937"/>
      <c r="CB42" s="937"/>
      <c r="CC42" s="937"/>
      <c r="CD42" s="937"/>
      <c r="CE42" s="937"/>
      <c r="CF42" s="937"/>
      <c r="CG42" s="938"/>
      <c r="CH42" s="943"/>
      <c r="CI42" s="944"/>
      <c r="CJ42" s="944"/>
      <c r="CK42" s="944"/>
      <c r="CL42" s="954"/>
      <c r="CM42" s="943"/>
      <c r="CN42" s="944"/>
      <c r="CO42" s="944"/>
      <c r="CP42" s="944"/>
      <c r="CQ42" s="954"/>
      <c r="CR42" s="943"/>
      <c r="CS42" s="944"/>
      <c r="CT42" s="944"/>
      <c r="CU42" s="944"/>
      <c r="CV42" s="954"/>
      <c r="CW42" s="943"/>
      <c r="CX42" s="944"/>
      <c r="CY42" s="944"/>
      <c r="CZ42" s="944"/>
      <c r="DA42" s="954"/>
      <c r="DB42" s="943"/>
      <c r="DC42" s="944"/>
      <c r="DD42" s="944"/>
      <c r="DE42" s="944"/>
      <c r="DF42" s="954"/>
      <c r="DG42" s="943"/>
      <c r="DH42" s="944"/>
      <c r="DI42" s="944"/>
      <c r="DJ42" s="944"/>
      <c r="DK42" s="954"/>
      <c r="DL42" s="943"/>
      <c r="DM42" s="944"/>
      <c r="DN42" s="944"/>
      <c r="DO42" s="944"/>
      <c r="DP42" s="954"/>
      <c r="DQ42" s="943"/>
      <c r="DR42" s="944"/>
      <c r="DS42" s="944"/>
      <c r="DT42" s="944"/>
      <c r="DU42" s="954"/>
      <c r="DV42" s="936"/>
      <c r="DW42" s="937"/>
      <c r="DX42" s="937"/>
      <c r="DY42" s="937"/>
      <c r="DZ42" s="955"/>
      <c r="EA42" s="48"/>
    </row>
    <row r="43" spans="1:131" ht="26.25" customHeight="1" x14ac:dyDescent="0.2">
      <c r="A43" s="52">
        <v>16</v>
      </c>
      <c r="B43" s="936"/>
      <c r="C43" s="937"/>
      <c r="D43" s="937"/>
      <c r="E43" s="937"/>
      <c r="F43" s="937"/>
      <c r="G43" s="937"/>
      <c r="H43" s="937"/>
      <c r="I43" s="937"/>
      <c r="J43" s="937"/>
      <c r="K43" s="937"/>
      <c r="L43" s="937"/>
      <c r="M43" s="937"/>
      <c r="N43" s="937"/>
      <c r="O43" s="937"/>
      <c r="P43" s="938"/>
      <c r="Q43" s="939"/>
      <c r="R43" s="940"/>
      <c r="S43" s="940"/>
      <c r="T43" s="940"/>
      <c r="U43" s="940"/>
      <c r="V43" s="940"/>
      <c r="W43" s="940"/>
      <c r="X43" s="940"/>
      <c r="Y43" s="940"/>
      <c r="Z43" s="940"/>
      <c r="AA43" s="940"/>
      <c r="AB43" s="940"/>
      <c r="AC43" s="940"/>
      <c r="AD43" s="940"/>
      <c r="AE43" s="946"/>
      <c r="AF43" s="966"/>
      <c r="AG43" s="944"/>
      <c r="AH43" s="944"/>
      <c r="AI43" s="944"/>
      <c r="AJ43" s="967"/>
      <c r="AK43" s="945"/>
      <c r="AL43" s="940"/>
      <c r="AM43" s="940"/>
      <c r="AN43" s="940"/>
      <c r="AO43" s="940"/>
      <c r="AP43" s="940"/>
      <c r="AQ43" s="940"/>
      <c r="AR43" s="940"/>
      <c r="AS43" s="940"/>
      <c r="AT43" s="940"/>
      <c r="AU43" s="940"/>
      <c r="AV43" s="940"/>
      <c r="AW43" s="940"/>
      <c r="AX43" s="940"/>
      <c r="AY43" s="940"/>
      <c r="AZ43" s="973"/>
      <c r="BA43" s="973"/>
      <c r="BB43" s="973"/>
      <c r="BC43" s="973"/>
      <c r="BD43" s="973"/>
      <c r="BE43" s="941"/>
      <c r="BF43" s="941"/>
      <c r="BG43" s="941"/>
      <c r="BH43" s="941"/>
      <c r="BI43" s="942"/>
      <c r="BJ43" s="56"/>
      <c r="BK43" s="56"/>
      <c r="BL43" s="56"/>
      <c r="BM43" s="56"/>
      <c r="BN43" s="56"/>
      <c r="BO43" s="55"/>
      <c r="BP43" s="55"/>
      <c r="BQ43" s="52">
        <v>37</v>
      </c>
      <c r="BR43" s="72"/>
      <c r="BS43" s="936"/>
      <c r="BT43" s="937"/>
      <c r="BU43" s="937"/>
      <c r="BV43" s="937"/>
      <c r="BW43" s="937"/>
      <c r="BX43" s="937"/>
      <c r="BY43" s="937"/>
      <c r="BZ43" s="937"/>
      <c r="CA43" s="937"/>
      <c r="CB43" s="937"/>
      <c r="CC43" s="937"/>
      <c r="CD43" s="937"/>
      <c r="CE43" s="937"/>
      <c r="CF43" s="937"/>
      <c r="CG43" s="938"/>
      <c r="CH43" s="943"/>
      <c r="CI43" s="944"/>
      <c r="CJ43" s="944"/>
      <c r="CK43" s="944"/>
      <c r="CL43" s="954"/>
      <c r="CM43" s="943"/>
      <c r="CN43" s="944"/>
      <c r="CO43" s="944"/>
      <c r="CP43" s="944"/>
      <c r="CQ43" s="954"/>
      <c r="CR43" s="943"/>
      <c r="CS43" s="944"/>
      <c r="CT43" s="944"/>
      <c r="CU43" s="944"/>
      <c r="CV43" s="954"/>
      <c r="CW43" s="943"/>
      <c r="CX43" s="944"/>
      <c r="CY43" s="944"/>
      <c r="CZ43" s="944"/>
      <c r="DA43" s="954"/>
      <c r="DB43" s="943"/>
      <c r="DC43" s="944"/>
      <c r="DD43" s="944"/>
      <c r="DE43" s="944"/>
      <c r="DF43" s="954"/>
      <c r="DG43" s="943"/>
      <c r="DH43" s="944"/>
      <c r="DI43" s="944"/>
      <c r="DJ43" s="944"/>
      <c r="DK43" s="954"/>
      <c r="DL43" s="943"/>
      <c r="DM43" s="944"/>
      <c r="DN43" s="944"/>
      <c r="DO43" s="944"/>
      <c r="DP43" s="954"/>
      <c r="DQ43" s="943"/>
      <c r="DR43" s="944"/>
      <c r="DS43" s="944"/>
      <c r="DT43" s="944"/>
      <c r="DU43" s="954"/>
      <c r="DV43" s="936"/>
      <c r="DW43" s="937"/>
      <c r="DX43" s="937"/>
      <c r="DY43" s="937"/>
      <c r="DZ43" s="955"/>
      <c r="EA43" s="48"/>
    </row>
    <row r="44" spans="1:131" ht="26.25" customHeight="1" x14ac:dyDescent="0.2">
      <c r="A44" s="52">
        <v>17</v>
      </c>
      <c r="B44" s="936"/>
      <c r="C44" s="937"/>
      <c r="D44" s="937"/>
      <c r="E44" s="937"/>
      <c r="F44" s="937"/>
      <c r="G44" s="937"/>
      <c r="H44" s="937"/>
      <c r="I44" s="937"/>
      <c r="J44" s="937"/>
      <c r="K44" s="937"/>
      <c r="L44" s="937"/>
      <c r="M44" s="937"/>
      <c r="N44" s="937"/>
      <c r="O44" s="937"/>
      <c r="P44" s="938"/>
      <c r="Q44" s="939"/>
      <c r="R44" s="940"/>
      <c r="S44" s="940"/>
      <c r="T44" s="940"/>
      <c r="U44" s="940"/>
      <c r="V44" s="940"/>
      <c r="W44" s="940"/>
      <c r="X44" s="940"/>
      <c r="Y44" s="940"/>
      <c r="Z44" s="940"/>
      <c r="AA44" s="940"/>
      <c r="AB44" s="940"/>
      <c r="AC44" s="940"/>
      <c r="AD44" s="940"/>
      <c r="AE44" s="946"/>
      <c r="AF44" s="966"/>
      <c r="AG44" s="944"/>
      <c r="AH44" s="944"/>
      <c r="AI44" s="944"/>
      <c r="AJ44" s="967"/>
      <c r="AK44" s="945"/>
      <c r="AL44" s="940"/>
      <c r="AM44" s="940"/>
      <c r="AN44" s="940"/>
      <c r="AO44" s="940"/>
      <c r="AP44" s="940"/>
      <c r="AQ44" s="940"/>
      <c r="AR44" s="940"/>
      <c r="AS44" s="940"/>
      <c r="AT44" s="940"/>
      <c r="AU44" s="940"/>
      <c r="AV44" s="940"/>
      <c r="AW44" s="940"/>
      <c r="AX44" s="940"/>
      <c r="AY44" s="940"/>
      <c r="AZ44" s="973"/>
      <c r="BA44" s="973"/>
      <c r="BB44" s="973"/>
      <c r="BC44" s="973"/>
      <c r="BD44" s="973"/>
      <c r="BE44" s="941"/>
      <c r="BF44" s="941"/>
      <c r="BG44" s="941"/>
      <c r="BH44" s="941"/>
      <c r="BI44" s="942"/>
      <c r="BJ44" s="56"/>
      <c r="BK44" s="56"/>
      <c r="BL44" s="56"/>
      <c r="BM44" s="56"/>
      <c r="BN44" s="56"/>
      <c r="BO44" s="55"/>
      <c r="BP44" s="55"/>
      <c r="BQ44" s="52">
        <v>38</v>
      </c>
      <c r="BR44" s="72"/>
      <c r="BS44" s="936"/>
      <c r="BT44" s="937"/>
      <c r="BU44" s="937"/>
      <c r="BV44" s="937"/>
      <c r="BW44" s="937"/>
      <c r="BX44" s="937"/>
      <c r="BY44" s="937"/>
      <c r="BZ44" s="937"/>
      <c r="CA44" s="937"/>
      <c r="CB44" s="937"/>
      <c r="CC44" s="937"/>
      <c r="CD44" s="937"/>
      <c r="CE44" s="937"/>
      <c r="CF44" s="937"/>
      <c r="CG44" s="938"/>
      <c r="CH44" s="943"/>
      <c r="CI44" s="944"/>
      <c r="CJ44" s="944"/>
      <c r="CK44" s="944"/>
      <c r="CL44" s="954"/>
      <c r="CM44" s="943"/>
      <c r="CN44" s="944"/>
      <c r="CO44" s="944"/>
      <c r="CP44" s="944"/>
      <c r="CQ44" s="954"/>
      <c r="CR44" s="943"/>
      <c r="CS44" s="944"/>
      <c r="CT44" s="944"/>
      <c r="CU44" s="944"/>
      <c r="CV44" s="954"/>
      <c r="CW44" s="943"/>
      <c r="CX44" s="944"/>
      <c r="CY44" s="944"/>
      <c r="CZ44" s="944"/>
      <c r="DA44" s="954"/>
      <c r="DB44" s="943"/>
      <c r="DC44" s="944"/>
      <c r="DD44" s="944"/>
      <c r="DE44" s="944"/>
      <c r="DF44" s="954"/>
      <c r="DG44" s="943"/>
      <c r="DH44" s="944"/>
      <c r="DI44" s="944"/>
      <c r="DJ44" s="944"/>
      <c r="DK44" s="954"/>
      <c r="DL44" s="943"/>
      <c r="DM44" s="944"/>
      <c r="DN44" s="944"/>
      <c r="DO44" s="944"/>
      <c r="DP44" s="954"/>
      <c r="DQ44" s="943"/>
      <c r="DR44" s="944"/>
      <c r="DS44" s="944"/>
      <c r="DT44" s="944"/>
      <c r="DU44" s="954"/>
      <c r="DV44" s="936"/>
      <c r="DW44" s="937"/>
      <c r="DX44" s="937"/>
      <c r="DY44" s="937"/>
      <c r="DZ44" s="955"/>
      <c r="EA44" s="48"/>
    </row>
    <row r="45" spans="1:131" ht="26.25" customHeight="1" x14ac:dyDescent="0.2">
      <c r="A45" s="52">
        <v>18</v>
      </c>
      <c r="B45" s="936"/>
      <c r="C45" s="937"/>
      <c r="D45" s="937"/>
      <c r="E45" s="937"/>
      <c r="F45" s="937"/>
      <c r="G45" s="937"/>
      <c r="H45" s="937"/>
      <c r="I45" s="937"/>
      <c r="J45" s="937"/>
      <c r="K45" s="937"/>
      <c r="L45" s="937"/>
      <c r="M45" s="937"/>
      <c r="N45" s="937"/>
      <c r="O45" s="937"/>
      <c r="P45" s="938"/>
      <c r="Q45" s="939"/>
      <c r="R45" s="940"/>
      <c r="S45" s="940"/>
      <c r="T45" s="940"/>
      <c r="U45" s="940"/>
      <c r="V45" s="940"/>
      <c r="W45" s="940"/>
      <c r="X45" s="940"/>
      <c r="Y45" s="940"/>
      <c r="Z45" s="940"/>
      <c r="AA45" s="940"/>
      <c r="AB45" s="940"/>
      <c r="AC45" s="940"/>
      <c r="AD45" s="940"/>
      <c r="AE45" s="946"/>
      <c r="AF45" s="966"/>
      <c r="AG45" s="944"/>
      <c r="AH45" s="944"/>
      <c r="AI45" s="944"/>
      <c r="AJ45" s="967"/>
      <c r="AK45" s="945"/>
      <c r="AL45" s="940"/>
      <c r="AM45" s="940"/>
      <c r="AN45" s="940"/>
      <c r="AO45" s="940"/>
      <c r="AP45" s="940"/>
      <c r="AQ45" s="940"/>
      <c r="AR45" s="940"/>
      <c r="AS45" s="940"/>
      <c r="AT45" s="940"/>
      <c r="AU45" s="940"/>
      <c r="AV45" s="940"/>
      <c r="AW45" s="940"/>
      <c r="AX45" s="940"/>
      <c r="AY45" s="940"/>
      <c r="AZ45" s="973"/>
      <c r="BA45" s="973"/>
      <c r="BB45" s="973"/>
      <c r="BC45" s="973"/>
      <c r="BD45" s="973"/>
      <c r="BE45" s="941"/>
      <c r="BF45" s="941"/>
      <c r="BG45" s="941"/>
      <c r="BH45" s="941"/>
      <c r="BI45" s="942"/>
      <c r="BJ45" s="56"/>
      <c r="BK45" s="56"/>
      <c r="BL45" s="56"/>
      <c r="BM45" s="56"/>
      <c r="BN45" s="56"/>
      <c r="BO45" s="55"/>
      <c r="BP45" s="55"/>
      <c r="BQ45" s="52">
        <v>39</v>
      </c>
      <c r="BR45" s="72"/>
      <c r="BS45" s="936"/>
      <c r="BT45" s="937"/>
      <c r="BU45" s="937"/>
      <c r="BV45" s="937"/>
      <c r="BW45" s="937"/>
      <c r="BX45" s="937"/>
      <c r="BY45" s="937"/>
      <c r="BZ45" s="937"/>
      <c r="CA45" s="937"/>
      <c r="CB45" s="937"/>
      <c r="CC45" s="937"/>
      <c r="CD45" s="937"/>
      <c r="CE45" s="937"/>
      <c r="CF45" s="937"/>
      <c r="CG45" s="938"/>
      <c r="CH45" s="943"/>
      <c r="CI45" s="944"/>
      <c r="CJ45" s="944"/>
      <c r="CK45" s="944"/>
      <c r="CL45" s="954"/>
      <c r="CM45" s="943"/>
      <c r="CN45" s="944"/>
      <c r="CO45" s="944"/>
      <c r="CP45" s="944"/>
      <c r="CQ45" s="954"/>
      <c r="CR45" s="943"/>
      <c r="CS45" s="944"/>
      <c r="CT45" s="944"/>
      <c r="CU45" s="944"/>
      <c r="CV45" s="954"/>
      <c r="CW45" s="943"/>
      <c r="CX45" s="944"/>
      <c r="CY45" s="944"/>
      <c r="CZ45" s="944"/>
      <c r="DA45" s="954"/>
      <c r="DB45" s="943"/>
      <c r="DC45" s="944"/>
      <c r="DD45" s="944"/>
      <c r="DE45" s="944"/>
      <c r="DF45" s="954"/>
      <c r="DG45" s="943"/>
      <c r="DH45" s="944"/>
      <c r="DI45" s="944"/>
      <c r="DJ45" s="944"/>
      <c r="DK45" s="954"/>
      <c r="DL45" s="943"/>
      <c r="DM45" s="944"/>
      <c r="DN45" s="944"/>
      <c r="DO45" s="944"/>
      <c r="DP45" s="954"/>
      <c r="DQ45" s="943"/>
      <c r="DR45" s="944"/>
      <c r="DS45" s="944"/>
      <c r="DT45" s="944"/>
      <c r="DU45" s="954"/>
      <c r="DV45" s="936"/>
      <c r="DW45" s="937"/>
      <c r="DX45" s="937"/>
      <c r="DY45" s="937"/>
      <c r="DZ45" s="955"/>
      <c r="EA45" s="48"/>
    </row>
    <row r="46" spans="1:131" ht="26.25" customHeight="1" x14ac:dyDescent="0.2">
      <c r="A46" s="52">
        <v>19</v>
      </c>
      <c r="B46" s="936"/>
      <c r="C46" s="937"/>
      <c r="D46" s="937"/>
      <c r="E46" s="937"/>
      <c r="F46" s="937"/>
      <c r="G46" s="937"/>
      <c r="H46" s="937"/>
      <c r="I46" s="937"/>
      <c r="J46" s="937"/>
      <c r="K46" s="937"/>
      <c r="L46" s="937"/>
      <c r="M46" s="937"/>
      <c r="N46" s="937"/>
      <c r="O46" s="937"/>
      <c r="P46" s="938"/>
      <c r="Q46" s="939"/>
      <c r="R46" s="940"/>
      <c r="S46" s="940"/>
      <c r="T46" s="940"/>
      <c r="U46" s="940"/>
      <c r="V46" s="940"/>
      <c r="W46" s="940"/>
      <c r="X46" s="940"/>
      <c r="Y46" s="940"/>
      <c r="Z46" s="940"/>
      <c r="AA46" s="940"/>
      <c r="AB46" s="940"/>
      <c r="AC46" s="940"/>
      <c r="AD46" s="940"/>
      <c r="AE46" s="946"/>
      <c r="AF46" s="966"/>
      <c r="AG46" s="944"/>
      <c r="AH46" s="944"/>
      <c r="AI46" s="944"/>
      <c r="AJ46" s="967"/>
      <c r="AK46" s="945"/>
      <c r="AL46" s="940"/>
      <c r="AM46" s="940"/>
      <c r="AN46" s="940"/>
      <c r="AO46" s="940"/>
      <c r="AP46" s="940"/>
      <c r="AQ46" s="940"/>
      <c r="AR46" s="940"/>
      <c r="AS46" s="940"/>
      <c r="AT46" s="940"/>
      <c r="AU46" s="940"/>
      <c r="AV46" s="940"/>
      <c r="AW46" s="940"/>
      <c r="AX46" s="940"/>
      <c r="AY46" s="940"/>
      <c r="AZ46" s="973"/>
      <c r="BA46" s="973"/>
      <c r="BB46" s="973"/>
      <c r="BC46" s="973"/>
      <c r="BD46" s="973"/>
      <c r="BE46" s="941"/>
      <c r="BF46" s="941"/>
      <c r="BG46" s="941"/>
      <c r="BH46" s="941"/>
      <c r="BI46" s="942"/>
      <c r="BJ46" s="56"/>
      <c r="BK46" s="56"/>
      <c r="BL46" s="56"/>
      <c r="BM46" s="56"/>
      <c r="BN46" s="56"/>
      <c r="BO46" s="55"/>
      <c r="BP46" s="55"/>
      <c r="BQ46" s="52">
        <v>40</v>
      </c>
      <c r="BR46" s="72"/>
      <c r="BS46" s="936"/>
      <c r="BT46" s="937"/>
      <c r="BU46" s="937"/>
      <c r="BV46" s="937"/>
      <c r="BW46" s="937"/>
      <c r="BX46" s="937"/>
      <c r="BY46" s="937"/>
      <c r="BZ46" s="937"/>
      <c r="CA46" s="937"/>
      <c r="CB46" s="937"/>
      <c r="CC46" s="937"/>
      <c r="CD46" s="937"/>
      <c r="CE46" s="937"/>
      <c r="CF46" s="937"/>
      <c r="CG46" s="938"/>
      <c r="CH46" s="943"/>
      <c r="CI46" s="944"/>
      <c r="CJ46" s="944"/>
      <c r="CK46" s="944"/>
      <c r="CL46" s="954"/>
      <c r="CM46" s="943"/>
      <c r="CN46" s="944"/>
      <c r="CO46" s="944"/>
      <c r="CP46" s="944"/>
      <c r="CQ46" s="954"/>
      <c r="CR46" s="943"/>
      <c r="CS46" s="944"/>
      <c r="CT46" s="944"/>
      <c r="CU46" s="944"/>
      <c r="CV46" s="954"/>
      <c r="CW46" s="943"/>
      <c r="CX46" s="944"/>
      <c r="CY46" s="944"/>
      <c r="CZ46" s="944"/>
      <c r="DA46" s="954"/>
      <c r="DB46" s="943"/>
      <c r="DC46" s="944"/>
      <c r="DD46" s="944"/>
      <c r="DE46" s="944"/>
      <c r="DF46" s="954"/>
      <c r="DG46" s="943"/>
      <c r="DH46" s="944"/>
      <c r="DI46" s="944"/>
      <c r="DJ46" s="944"/>
      <c r="DK46" s="954"/>
      <c r="DL46" s="943"/>
      <c r="DM46" s="944"/>
      <c r="DN46" s="944"/>
      <c r="DO46" s="944"/>
      <c r="DP46" s="954"/>
      <c r="DQ46" s="943"/>
      <c r="DR46" s="944"/>
      <c r="DS46" s="944"/>
      <c r="DT46" s="944"/>
      <c r="DU46" s="954"/>
      <c r="DV46" s="936"/>
      <c r="DW46" s="937"/>
      <c r="DX46" s="937"/>
      <c r="DY46" s="937"/>
      <c r="DZ46" s="955"/>
      <c r="EA46" s="48"/>
    </row>
    <row r="47" spans="1:131" ht="26.25" customHeight="1" x14ac:dyDescent="0.2">
      <c r="A47" s="52">
        <v>20</v>
      </c>
      <c r="B47" s="936"/>
      <c r="C47" s="937"/>
      <c r="D47" s="937"/>
      <c r="E47" s="937"/>
      <c r="F47" s="937"/>
      <c r="G47" s="937"/>
      <c r="H47" s="937"/>
      <c r="I47" s="937"/>
      <c r="J47" s="937"/>
      <c r="K47" s="937"/>
      <c r="L47" s="937"/>
      <c r="M47" s="937"/>
      <c r="N47" s="937"/>
      <c r="O47" s="937"/>
      <c r="P47" s="938"/>
      <c r="Q47" s="939"/>
      <c r="R47" s="940"/>
      <c r="S47" s="940"/>
      <c r="T47" s="940"/>
      <c r="U47" s="940"/>
      <c r="V47" s="940"/>
      <c r="W47" s="940"/>
      <c r="X47" s="940"/>
      <c r="Y47" s="940"/>
      <c r="Z47" s="940"/>
      <c r="AA47" s="940"/>
      <c r="AB47" s="940"/>
      <c r="AC47" s="940"/>
      <c r="AD47" s="940"/>
      <c r="AE47" s="946"/>
      <c r="AF47" s="966"/>
      <c r="AG47" s="944"/>
      <c r="AH47" s="944"/>
      <c r="AI47" s="944"/>
      <c r="AJ47" s="967"/>
      <c r="AK47" s="945"/>
      <c r="AL47" s="940"/>
      <c r="AM47" s="940"/>
      <c r="AN47" s="940"/>
      <c r="AO47" s="940"/>
      <c r="AP47" s="940"/>
      <c r="AQ47" s="940"/>
      <c r="AR47" s="940"/>
      <c r="AS47" s="940"/>
      <c r="AT47" s="940"/>
      <c r="AU47" s="940"/>
      <c r="AV47" s="940"/>
      <c r="AW47" s="940"/>
      <c r="AX47" s="940"/>
      <c r="AY47" s="940"/>
      <c r="AZ47" s="973"/>
      <c r="BA47" s="973"/>
      <c r="BB47" s="973"/>
      <c r="BC47" s="973"/>
      <c r="BD47" s="973"/>
      <c r="BE47" s="941"/>
      <c r="BF47" s="941"/>
      <c r="BG47" s="941"/>
      <c r="BH47" s="941"/>
      <c r="BI47" s="942"/>
      <c r="BJ47" s="56"/>
      <c r="BK47" s="56"/>
      <c r="BL47" s="56"/>
      <c r="BM47" s="56"/>
      <c r="BN47" s="56"/>
      <c r="BO47" s="55"/>
      <c r="BP47" s="55"/>
      <c r="BQ47" s="52">
        <v>41</v>
      </c>
      <c r="BR47" s="72"/>
      <c r="BS47" s="936"/>
      <c r="BT47" s="937"/>
      <c r="BU47" s="937"/>
      <c r="BV47" s="937"/>
      <c r="BW47" s="937"/>
      <c r="BX47" s="937"/>
      <c r="BY47" s="937"/>
      <c r="BZ47" s="937"/>
      <c r="CA47" s="937"/>
      <c r="CB47" s="937"/>
      <c r="CC47" s="937"/>
      <c r="CD47" s="937"/>
      <c r="CE47" s="937"/>
      <c r="CF47" s="937"/>
      <c r="CG47" s="938"/>
      <c r="CH47" s="943"/>
      <c r="CI47" s="944"/>
      <c r="CJ47" s="944"/>
      <c r="CK47" s="944"/>
      <c r="CL47" s="954"/>
      <c r="CM47" s="943"/>
      <c r="CN47" s="944"/>
      <c r="CO47" s="944"/>
      <c r="CP47" s="944"/>
      <c r="CQ47" s="954"/>
      <c r="CR47" s="943"/>
      <c r="CS47" s="944"/>
      <c r="CT47" s="944"/>
      <c r="CU47" s="944"/>
      <c r="CV47" s="954"/>
      <c r="CW47" s="943"/>
      <c r="CX47" s="944"/>
      <c r="CY47" s="944"/>
      <c r="CZ47" s="944"/>
      <c r="DA47" s="954"/>
      <c r="DB47" s="943"/>
      <c r="DC47" s="944"/>
      <c r="DD47" s="944"/>
      <c r="DE47" s="944"/>
      <c r="DF47" s="954"/>
      <c r="DG47" s="943"/>
      <c r="DH47" s="944"/>
      <c r="DI47" s="944"/>
      <c r="DJ47" s="944"/>
      <c r="DK47" s="954"/>
      <c r="DL47" s="943"/>
      <c r="DM47" s="944"/>
      <c r="DN47" s="944"/>
      <c r="DO47" s="944"/>
      <c r="DP47" s="954"/>
      <c r="DQ47" s="943"/>
      <c r="DR47" s="944"/>
      <c r="DS47" s="944"/>
      <c r="DT47" s="944"/>
      <c r="DU47" s="954"/>
      <c r="DV47" s="936"/>
      <c r="DW47" s="937"/>
      <c r="DX47" s="937"/>
      <c r="DY47" s="937"/>
      <c r="DZ47" s="955"/>
      <c r="EA47" s="48"/>
    </row>
    <row r="48" spans="1:131" ht="26.25" customHeight="1" x14ac:dyDescent="0.2">
      <c r="A48" s="52">
        <v>21</v>
      </c>
      <c r="B48" s="936"/>
      <c r="C48" s="937"/>
      <c r="D48" s="937"/>
      <c r="E48" s="937"/>
      <c r="F48" s="937"/>
      <c r="G48" s="937"/>
      <c r="H48" s="937"/>
      <c r="I48" s="937"/>
      <c r="J48" s="937"/>
      <c r="K48" s="937"/>
      <c r="L48" s="937"/>
      <c r="M48" s="937"/>
      <c r="N48" s="937"/>
      <c r="O48" s="937"/>
      <c r="P48" s="938"/>
      <c r="Q48" s="939"/>
      <c r="R48" s="940"/>
      <c r="S48" s="940"/>
      <c r="T48" s="940"/>
      <c r="U48" s="940"/>
      <c r="V48" s="940"/>
      <c r="W48" s="940"/>
      <c r="X48" s="940"/>
      <c r="Y48" s="940"/>
      <c r="Z48" s="940"/>
      <c r="AA48" s="940"/>
      <c r="AB48" s="940"/>
      <c r="AC48" s="940"/>
      <c r="AD48" s="940"/>
      <c r="AE48" s="946"/>
      <c r="AF48" s="966"/>
      <c r="AG48" s="944"/>
      <c r="AH48" s="944"/>
      <c r="AI48" s="944"/>
      <c r="AJ48" s="967"/>
      <c r="AK48" s="945"/>
      <c r="AL48" s="940"/>
      <c r="AM48" s="940"/>
      <c r="AN48" s="940"/>
      <c r="AO48" s="940"/>
      <c r="AP48" s="940"/>
      <c r="AQ48" s="940"/>
      <c r="AR48" s="940"/>
      <c r="AS48" s="940"/>
      <c r="AT48" s="940"/>
      <c r="AU48" s="940"/>
      <c r="AV48" s="940"/>
      <c r="AW48" s="940"/>
      <c r="AX48" s="940"/>
      <c r="AY48" s="940"/>
      <c r="AZ48" s="973"/>
      <c r="BA48" s="973"/>
      <c r="BB48" s="973"/>
      <c r="BC48" s="973"/>
      <c r="BD48" s="973"/>
      <c r="BE48" s="941"/>
      <c r="BF48" s="941"/>
      <c r="BG48" s="941"/>
      <c r="BH48" s="941"/>
      <c r="BI48" s="942"/>
      <c r="BJ48" s="56"/>
      <c r="BK48" s="56"/>
      <c r="BL48" s="56"/>
      <c r="BM48" s="56"/>
      <c r="BN48" s="56"/>
      <c r="BO48" s="55"/>
      <c r="BP48" s="55"/>
      <c r="BQ48" s="52">
        <v>42</v>
      </c>
      <c r="BR48" s="72"/>
      <c r="BS48" s="936"/>
      <c r="BT48" s="937"/>
      <c r="BU48" s="937"/>
      <c r="BV48" s="937"/>
      <c r="BW48" s="937"/>
      <c r="BX48" s="937"/>
      <c r="BY48" s="937"/>
      <c r="BZ48" s="937"/>
      <c r="CA48" s="937"/>
      <c r="CB48" s="937"/>
      <c r="CC48" s="937"/>
      <c r="CD48" s="937"/>
      <c r="CE48" s="937"/>
      <c r="CF48" s="937"/>
      <c r="CG48" s="938"/>
      <c r="CH48" s="943"/>
      <c r="CI48" s="944"/>
      <c r="CJ48" s="944"/>
      <c r="CK48" s="944"/>
      <c r="CL48" s="954"/>
      <c r="CM48" s="943"/>
      <c r="CN48" s="944"/>
      <c r="CO48" s="944"/>
      <c r="CP48" s="944"/>
      <c r="CQ48" s="954"/>
      <c r="CR48" s="943"/>
      <c r="CS48" s="944"/>
      <c r="CT48" s="944"/>
      <c r="CU48" s="944"/>
      <c r="CV48" s="954"/>
      <c r="CW48" s="943"/>
      <c r="CX48" s="944"/>
      <c r="CY48" s="944"/>
      <c r="CZ48" s="944"/>
      <c r="DA48" s="954"/>
      <c r="DB48" s="943"/>
      <c r="DC48" s="944"/>
      <c r="DD48" s="944"/>
      <c r="DE48" s="944"/>
      <c r="DF48" s="954"/>
      <c r="DG48" s="943"/>
      <c r="DH48" s="944"/>
      <c r="DI48" s="944"/>
      <c r="DJ48" s="944"/>
      <c r="DK48" s="954"/>
      <c r="DL48" s="943"/>
      <c r="DM48" s="944"/>
      <c r="DN48" s="944"/>
      <c r="DO48" s="944"/>
      <c r="DP48" s="954"/>
      <c r="DQ48" s="943"/>
      <c r="DR48" s="944"/>
      <c r="DS48" s="944"/>
      <c r="DT48" s="944"/>
      <c r="DU48" s="954"/>
      <c r="DV48" s="936"/>
      <c r="DW48" s="937"/>
      <c r="DX48" s="937"/>
      <c r="DY48" s="937"/>
      <c r="DZ48" s="955"/>
      <c r="EA48" s="48"/>
    </row>
    <row r="49" spans="1:131" ht="26.25" customHeight="1" x14ac:dyDescent="0.2">
      <c r="A49" s="52">
        <v>22</v>
      </c>
      <c r="B49" s="936"/>
      <c r="C49" s="937"/>
      <c r="D49" s="937"/>
      <c r="E49" s="937"/>
      <c r="F49" s="937"/>
      <c r="G49" s="937"/>
      <c r="H49" s="937"/>
      <c r="I49" s="937"/>
      <c r="J49" s="937"/>
      <c r="K49" s="937"/>
      <c r="L49" s="937"/>
      <c r="M49" s="937"/>
      <c r="N49" s="937"/>
      <c r="O49" s="937"/>
      <c r="P49" s="938"/>
      <c r="Q49" s="939"/>
      <c r="R49" s="940"/>
      <c r="S49" s="940"/>
      <c r="T49" s="940"/>
      <c r="U49" s="940"/>
      <c r="V49" s="940"/>
      <c r="W49" s="940"/>
      <c r="X49" s="940"/>
      <c r="Y49" s="940"/>
      <c r="Z49" s="940"/>
      <c r="AA49" s="940"/>
      <c r="AB49" s="940"/>
      <c r="AC49" s="940"/>
      <c r="AD49" s="940"/>
      <c r="AE49" s="946"/>
      <c r="AF49" s="966"/>
      <c r="AG49" s="944"/>
      <c r="AH49" s="944"/>
      <c r="AI49" s="944"/>
      <c r="AJ49" s="967"/>
      <c r="AK49" s="945"/>
      <c r="AL49" s="940"/>
      <c r="AM49" s="940"/>
      <c r="AN49" s="940"/>
      <c r="AO49" s="940"/>
      <c r="AP49" s="940"/>
      <c r="AQ49" s="940"/>
      <c r="AR49" s="940"/>
      <c r="AS49" s="940"/>
      <c r="AT49" s="940"/>
      <c r="AU49" s="940"/>
      <c r="AV49" s="940"/>
      <c r="AW49" s="940"/>
      <c r="AX49" s="940"/>
      <c r="AY49" s="940"/>
      <c r="AZ49" s="973"/>
      <c r="BA49" s="973"/>
      <c r="BB49" s="973"/>
      <c r="BC49" s="973"/>
      <c r="BD49" s="973"/>
      <c r="BE49" s="941"/>
      <c r="BF49" s="941"/>
      <c r="BG49" s="941"/>
      <c r="BH49" s="941"/>
      <c r="BI49" s="942"/>
      <c r="BJ49" s="56"/>
      <c r="BK49" s="56"/>
      <c r="BL49" s="56"/>
      <c r="BM49" s="56"/>
      <c r="BN49" s="56"/>
      <c r="BO49" s="55"/>
      <c r="BP49" s="55"/>
      <c r="BQ49" s="52">
        <v>43</v>
      </c>
      <c r="BR49" s="72"/>
      <c r="BS49" s="936"/>
      <c r="BT49" s="937"/>
      <c r="BU49" s="937"/>
      <c r="BV49" s="937"/>
      <c r="BW49" s="937"/>
      <c r="BX49" s="937"/>
      <c r="BY49" s="937"/>
      <c r="BZ49" s="937"/>
      <c r="CA49" s="937"/>
      <c r="CB49" s="937"/>
      <c r="CC49" s="937"/>
      <c r="CD49" s="937"/>
      <c r="CE49" s="937"/>
      <c r="CF49" s="937"/>
      <c r="CG49" s="938"/>
      <c r="CH49" s="943"/>
      <c r="CI49" s="944"/>
      <c r="CJ49" s="944"/>
      <c r="CK49" s="944"/>
      <c r="CL49" s="954"/>
      <c r="CM49" s="943"/>
      <c r="CN49" s="944"/>
      <c r="CO49" s="944"/>
      <c r="CP49" s="944"/>
      <c r="CQ49" s="954"/>
      <c r="CR49" s="943"/>
      <c r="CS49" s="944"/>
      <c r="CT49" s="944"/>
      <c r="CU49" s="944"/>
      <c r="CV49" s="954"/>
      <c r="CW49" s="943"/>
      <c r="CX49" s="944"/>
      <c r="CY49" s="944"/>
      <c r="CZ49" s="944"/>
      <c r="DA49" s="954"/>
      <c r="DB49" s="943"/>
      <c r="DC49" s="944"/>
      <c r="DD49" s="944"/>
      <c r="DE49" s="944"/>
      <c r="DF49" s="954"/>
      <c r="DG49" s="943"/>
      <c r="DH49" s="944"/>
      <c r="DI49" s="944"/>
      <c r="DJ49" s="944"/>
      <c r="DK49" s="954"/>
      <c r="DL49" s="943"/>
      <c r="DM49" s="944"/>
      <c r="DN49" s="944"/>
      <c r="DO49" s="944"/>
      <c r="DP49" s="954"/>
      <c r="DQ49" s="943"/>
      <c r="DR49" s="944"/>
      <c r="DS49" s="944"/>
      <c r="DT49" s="944"/>
      <c r="DU49" s="954"/>
      <c r="DV49" s="936"/>
      <c r="DW49" s="937"/>
      <c r="DX49" s="937"/>
      <c r="DY49" s="937"/>
      <c r="DZ49" s="955"/>
      <c r="EA49" s="48"/>
    </row>
    <row r="50" spans="1:131" ht="26.25" customHeight="1" x14ac:dyDescent="0.2">
      <c r="A50" s="52">
        <v>23</v>
      </c>
      <c r="B50" s="936"/>
      <c r="C50" s="937"/>
      <c r="D50" s="937"/>
      <c r="E50" s="937"/>
      <c r="F50" s="937"/>
      <c r="G50" s="937"/>
      <c r="H50" s="937"/>
      <c r="I50" s="937"/>
      <c r="J50" s="937"/>
      <c r="K50" s="937"/>
      <c r="L50" s="937"/>
      <c r="M50" s="937"/>
      <c r="N50" s="937"/>
      <c r="O50" s="937"/>
      <c r="P50" s="938"/>
      <c r="Q50" s="963"/>
      <c r="R50" s="964"/>
      <c r="S50" s="964"/>
      <c r="T50" s="964"/>
      <c r="U50" s="964"/>
      <c r="V50" s="964"/>
      <c r="W50" s="964"/>
      <c r="X50" s="964"/>
      <c r="Y50" s="964"/>
      <c r="Z50" s="964"/>
      <c r="AA50" s="964"/>
      <c r="AB50" s="964"/>
      <c r="AC50" s="964"/>
      <c r="AD50" s="964"/>
      <c r="AE50" s="965"/>
      <c r="AF50" s="966"/>
      <c r="AG50" s="944"/>
      <c r="AH50" s="944"/>
      <c r="AI50" s="944"/>
      <c r="AJ50" s="967"/>
      <c r="AK50" s="968"/>
      <c r="AL50" s="964"/>
      <c r="AM50" s="964"/>
      <c r="AN50" s="964"/>
      <c r="AO50" s="964"/>
      <c r="AP50" s="964"/>
      <c r="AQ50" s="964"/>
      <c r="AR50" s="964"/>
      <c r="AS50" s="964"/>
      <c r="AT50" s="964"/>
      <c r="AU50" s="964"/>
      <c r="AV50" s="964"/>
      <c r="AW50" s="964"/>
      <c r="AX50" s="964"/>
      <c r="AY50" s="964"/>
      <c r="AZ50" s="969"/>
      <c r="BA50" s="969"/>
      <c r="BB50" s="969"/>
      <c r="BC50" s="969"/>
      <c r="BD50" s="969"/>
      <c r="BE50" s="941"/>
      <c r="BF50" s="941"/>
      <c r="BG50" s="941"/>
      <c r="BH50" s="941"/>
      <c r="BI50" s="942"/>
      <c r="BJ50" s="56"/>
      <c r="BK50" s="56"/>
      <c r="BL50" s="56"/>
      <c r="BM50" s="56"/>
      <c r="BN50" s="56"/>
      <c r="BO50" s="55"/>
      <c r="BP50" s="55"/>
      <c r="BQ50" s="52">
        <v>44</v>
      </c>
      <c r="BR50" s="72"/>
      <c r="BS50" s="936"/>
      <c r="BT50" s="937"/>
      <c r="BU50" s="937"/>
      <c r="BV50" s="937"/>
      <c r="BW50" s="937"/>
      <c r="BX50" s="937"/>
      <c r="BY50" s="937"/>
      <c r="BZ50" s="937"/>
      <c r="CA50" s="937"/>
      <c r="CB50" s="937"/>
      <c r="CC50" s="937"/>
      <c r="CD50" s="937"/>
      <c r="CE50" s="937"/>
      <c r="CF50" s="937"/>
      <c r="CG50" s="938"/>
      <c r="CH50" s="943"/>
      <c r="CI50" s="944"/>
      <c r="CJ50" s="944"/>
      <c r="CK50" s="944"/>
      <c r="CL50" s="954"/>
      <c r="CM50" s="943"/>
      <c r="CN50" s="944"/>
      <c r="CO50" s="944"/>
      <c r="CP50" s="944"/>
      <c r="CQ50" s="954"/>
      <c r="CR50" s="943"/>
      <c r="CS50" s="944"/>
      <c r="CT50" s="944"/>
      <c r="CU50" s="944"/>
      <c r="CV50" s="954"/>
      <c r="CW50" s="943"/>
      <c r="CX50" s="944"/>
      <c r="CY50" s="944"/>
      <c r="CZ50" s="944"/>
      <c r="DA50" s="954"/>
      <c r="DB50" s="943"/>
      <c r="DC50" s="944"/>
      <c r="DD50" s="944"/>
      <c r="DE50" s="944"/>
      <c r="DF50" s="954"/>
      <c r="DG50" s="943"/>
      <c r="DH50" s="944"/>
      <c r="DI50" s="944"/>
      <c r="DJ50" s="944"/>
      <c r="DK50" s="954"/>
      <c r="DL50" s="943"/>
      <c r="DM50" s="944"/>
      <c r="DN50" s="944"/>
      <c r="DO50" s="944"/>
      <c r="DP50" s="954"/>
      <c r="DQ50" s="943"/>
      <c r="DR50" s="944"/>
      <c r="DS50" s="944"/>
      <c r="DT50" s="944"/>
      <c r="DU50" s="954"/>
      <c r="DV50" s="936"/>
      <c r="DW50" s="937"/>
      <c r="DX50" s="937"/>
      <c r="DY50" s="937"/>
      <c r="DZ50" s="955"/>
      <c r="EA50" s="48"/>
    </row>
    <row r="51" spans="1:131" ht="26.25" customHeight="1" x14ac:dyDescent="0.2">
      <c r="A51" s="52">
        <v>24</v>
      </c>
      <c r="B51" s="936"/>
      <c r="C51" s="937"/>
      <c r="D51" s="937"/>
      <c r="E51" s="937"/>
      <c r="F51" s="937"/>
      <c r="G51" s="937"/>
      <c r="H51" s="937"/>
      <c r="I51" s="937"/>
      <c r="J51" s="937"/>
      <c r="K51" s="937"/>
      <c r="L51" s="937"/>
      <c r="M51" s="937"/>
      <c r="N51" s="937"/>
      <c r="O51" s="937"/>
      <c r="P51" s="938"/>
      <c r="Q51" s="963"/>
      <c r="R51" s="964"/>
      <c r="S51" s="964"/>
      <c r="T51" s="964"/>
      <c r="U51" s="964"/>
      <c r="V51" s="964"/>
      <c r="W51" s="964"/>
      <c r="X51" s="964"/>
      <c r="Y51" s="964"/>
      <c r="Z51" s="964"/>
      <c r="AA51" s="964"/>
      <c r="AB51" s="964"/>
      <c r="AC51" s="964"/>
      <c r="AD51" s="964"/>
      <c r="AE51" s="965"/>
      <c r="AF51" s="966"/>
      <c r="AG51" s="944"/>
      <c r="AH51" s="944"/>
      <c r="AI51" s="944"/>
      <c r="AJ51" s="967"/>
      <c r="AK51" s="968"/>
      <c r="AL51" s="964"/>
      <c r="AM51" s="964"/>
      <c r="AN51" s="964"/>
      <c r="AO51" s="964"/>
      <c r="AP51" s="964"/>
      <c r="AQ51" s="964"/>
      <c r="AR51" s="964"/>
      <c r="AS51" s="964"/>
      <c r="AT51" s="964"/>
      <c r="AU51" s="964"/>
      <c r="AV51" s="964"/>
      <c r="AW51" s="964"/>
      <c r="AX51" s="964"/>
      <c r="AY51" s="964"/>
      <c r="AZ51" s="969"/>
      <c r="BA51" s="969"/>
      <c r="BB51" s="969"/>
      <c r="BC51" s="969"/>
      <c r="BD51" s="969"/>
      <c r="BE51" s="941"/>
      <c r="BF51" s="941"/>
      <c r="BG51" s="941"/>
      <c r="BH51" s="941"/>
      <c r="BI51" s="942"/>
      <c r="BJ51" s="56"/>
      <c r="BK51" s="56"/>
      <c r="BL51" s="56"/>
      <c r="BM51" s="56"/>
      <c r="BN51" s="56"/>
      <c r="BO51" s="55"/>
      <c r="BP51" s="55"/>
      <c r="BQ51" s="52">
        <v>45</v>
      </c>
      <c r="BR51" s="72"/>
      <c r="BS51" s="936"/>
      <c r="BT51" s="937"/>
      <c r="BU51" s="937"/>
      <c r="BV51" s="937"/>
      <c r="BW51" s="937"/>
      <c r="BX51" s="937"/>
      <c r="BY51" s="937"/>
      <c r="BZ51" s="937"/>
      <c r="CA51" s="937"/>
      <c r="CB51" s="937"/>
      <c r="CC51" s="937"/>
      <c r="CD51" s="937"/>
      <c r="CE51" s="937"/>
      <c r="CF51" s="937"/>
      <c r="CG51" s="938"/>
      <c r="CH51" s="943"/>
      <c r="CI51" s="944"/>
      <c r="CJ51" s="944"/>
      <c r="CK51" s="944"/>
      <c r="CL51" s="954"/>
      <c r="CM51" s="943"/>
      <c r="CN51" s="944"/>
      <c r="CO51" s="944"/>
      <c r="CP51" s="944"/>
      <c r="CQ51" s="954"/>
      <c r="CR51" s="943"/>
      <c r="CS51" s="944"/>
      <c r="CT51" s="944"/>
      <c r="CU51" s="944"/>
      <c r="CV51" s="954"/>
      <c r="CW51" s="943"/>
      <c r="CX51" s="944"/>
      <c r="CY51" s="944"/>
      <c r="CZ51" s="944"/>
      <c r="DA51" s="954"/>
      <c r="DB51" s="943"/>
      <c r="DC51" s="944"/>
      <c r="DD51" s="944"/>
      <c r="DE51" s="944"/>
      <c r="DF51" s="954"/>
      <c r="DG51" s="943"/>
      <c r="DH51" s="944"/>
      <c r="DI51" s="944"/>
      <c r="DJ51" s="944"/>
      <c r="DK51" s="954"/>
      <c r="DL51" s="943"/>
      <c r="DM51" s="944"/>
      <c r="DN51" s="944"/>
      <c r="DO51" s="944"/>
      <c r="DP51" s="954"/>
      <c r="DQ51" s="943"/>
      <c r="DR51" s="944"/>
      <c r="DS51" s="944"/>
      <c r="DT51" s="944"/>
      <c r="DU51" s="954"/>
      <c r="DV51" s="936"/>
      <c r="DW51" s="937"/>
      <c r="DX51" s="937"/>
      <c r="DY51" s="937"/>
      <c r="DZ51" s="955"/>
      <c r="EA51" s="48"/>
    </row>
    <row r="52" spans="1:131" ht="26.25" customHeight="1" x14ac:dyDescent="0.2">
      <c r="A52" s="52">
        <v>25</v>
      </c>
      <c r="B52" s="936"/>
      <c r="C52" s="937"/>
      <c r="D52" s="937"/>
      <c r="E52" s="937"/>
      <c r="F52" s="937"/>
      <c r="G52" s="937"/>
      <c r="H52" s="937"/>
      <c r="I52" s="937"/>
      <c r="J52" s="937"/>
      <c r="K52" s="937"/>
      <c r="L52" s="937"/>
      <c r="M52" s="937"/>
      <c r="N52" s="937"/>
      <c r="O52" s="937"/>
      <c r="P52" s="938"/>
      <c r="Q52" s="963"/>
      <c r="R52" s="964"/>
      <c r="S52" s="964"/>
      <c r="T52" s="964"/>
      <c r="U52" s="964"/>
      <c r="V52" s="964"/>
      <c r="W52" s="964"/>
      <c r="X52" s="964"/>
      <c r="Y52" s="964"/>
      <c r="Z52" s="964"/>
      <c r="AA52" s="964"/>
      <c r="AB52" s="964"/>
      <c r="AC52" s="964"/>
      <c r="AD52" s="964"/>
      <c r="AE52" s="965"/>
      <c r="AF52" s="966"/>
      <c r="AG52" s="944"/>
      <c r="AH52" s="944"/>
      <c r="AI52" s="944"/>
      <c r="AJ52" s="967"/>
      <c r="AK52" s="968"/>
      <c r="AL52" s="964"/>
      <c r="AM52" s="964"/>
      <c r="AN52" s="964"/>
      <c r="AO52" s="964"/>
      <c r="AP52" s="964"/>
      <c r="AQ52" s="964"/>
      <c r="AR52" s="964"/>
      <c r="AS52" s="964"/>
      <c r="AT52" s="964"/>
      <c r="AU52" s="964"/>
      <c r="AV52" s="964"/>
      <c r="AW52" s="964"/>
      <c r="AX52" s="964"/>
      <c r="AY52" s="964"/>
      <c r="AZ52" s="969"/>
      <c r="BA52" s="969"/>
      <c r="BB52" s="969"/>
      <c r="BC52" s="969"/>
      <c r="BD52" s="969"/>
      <c r="BE52" s="941"/>
      <c r="BF52" s="941"/>
      <c r="BG52" s="941"/>
      <c r="BH52" s="941"/>
      <c r="BI52" s="942"/>
      <c r="BJ52" s="56"/>
      <c r="BK52" s="56"/>
      <c r="BL52" s="56"/>
      <c r="BM52" s="56"/>
      <c r="BN52" s="56"/>
      <c r="BO52" s="55"/>
      <c r="BP52" s="55"/>
      <c r="BQ52" s="52">
        <v>46</v>
      </c>
      <c r="BR52" s="72"/>
      <c r="BS52" s="936"/>
      <c r="BT52" s="937"/>
      <c r="BU52" s="937"/>
      <c r="BV52" s="937"/>
      <c r="BW52" s="937"/>
      <c r="BX52" s="937"/>
      <c r="BY52" s="937"/>
      <c r="BZ52" s="937"/>
      <c r="CA52" s="937"/>
      <c r="CB52" s="937"/>
      <c r="CC52" s="937"/>
      <c r="CD52" s="937"/>
      <c r="CE52" s="937"/>
      <c r="CF52" s="937"/>
      <c r="CG52" s="938"/>
      <c r="CH52" s="943"/>
      <c r="CI52" s="944"/>
      <c r="CJ52" s="944"/>
      <c r="CK52" s="944"/>
      <c r="CL52" s="954"/>
      <c r="CM52" s="943"/>
      <c r="CN52" s="944"/>
      <c r="CO52" s="944"/>
      <c r="CP52" s="944"/>
      <c r="CQ52" s="954"/>
      <c r="CR52" s="943"/>
      <c r="CS52" s="944"/>
      <c r="CT52" s="944"/>
      <c r="CU52" s="944"/>
      <c r="CV52" s="954"/>
      <c r="CW52" s="943"/>
      <c r="CX52" s="944"/>
      <c r="CY52" s="944"/>
      <c r="CZ52" s="944"/>
      <c r="DA52" s="954"/>
      <c r="DB52" s="943"/>
      <c r="DC52" s="944"/>
      <c r="DD52" s="944"/>
      <c r="DE52" s="944"/>
      <c r="DF52" s="954"/>
      <c r="DG52" s="943"/>
      <c r="DH52" s="944"/>
      <c r="DI52" s="944"/>
      <c r="DJ52" s="944"/>
      <c r="DK52" s="954"/>
      <c r="DL52" s="943"/>
      <c r="DM52" s="944"/>
      <c r="DN52" s="944"/>
      <c r="DO52" s="944"/>
      <c r="DP52" s="954"/>
      <c r="DQ52" s="943"/>
      <c r="DR52" s="944"/>
      <c r="DS52" s="944"/>
      <c r="DT52" s="944"/>
      <c r="DU52" s="954"/>
      <c r="DV52" s="936"/>
      <c r="DW52" s="937"/>
      <c r="DX52" s="937"/>
      <c r="DY52" s="937"/>
      <c r="DZ52" s="955"/>
      <c r="EA52" s="48"/>
    </row>
    <row r="53" spans="1:131" ht="26.25" customHeight="1" x14ac:dyDescent="0.2">
      <c r="A53" s="52">
        <v>26</v>
      </c>
      <c r="B53" s="936"/>
      <c r="C53" s="937"/>
      <c r="D53" s="937"/>
      <c r="E53" s="937"/>
      <c r="F53" s="937"/>
      <c r="G53" s="937"/>
      <c r="H53" s="937"/>
      <c r="I53" s="937"/>
      <c r="J53" s="937"/>
      <c r="K53" s="937"/>
      <c r="L53" s="937"/>
      <c r="M53" s="937"/>
      <c r="N53" s="937"/>
      <c r="O53" s="937"/>
      <c r="P53" s="938"/>
      <c r="Q53" s="963"/>
      <c r="R53" s="964"/>
      <c r="S53" s="964"/>
      <c r="T53" s="964"/>
      <c r="U53" s="964"/>
      <c r="V53" s="964"/>
      <c r="W53" s="964"/>
      <c r="X53" s="964"/>
      <c r="Y53" s="964"/>
      <c r="Z53" s="964"/>
      <c r="AA53" s="964"/>
      <c r="AB53" s="964"/>
      <c r="AC53" s="964"/>
      <c r="AD53" s="964"/>
      <c r="AE53" s="965"/>
      <c r="AF53" s="966"/>
      <c r="AG53" s="944"/>
      <c r="AH53" s="944"/>
      <c r="AI53" s="944"/>
      <c r="AJ53" s="967"/>
      <c r="AK53" s="968"/>
      <c r="AL53" s="964"/>
      <c r="AM53" s="964"/>
      <c r="AN53" s="964"/>
      <c r="AO53" s="964"/>
      <c r="AP53" s="964"/>
      <c r="AQ53" s="964"/>
      <c r="AR53" s="964"/>
      <c r="AS53" s="964"/>
      <c r="AT53" s="964"/>
      <c r="AU53" s="964"/>
      <c r="AV53" s="964"/>
      <c r="AW53" s="964"/>
      <c r="AX53" s="964"/>
      <c r="AY53" s="964"/>
      <c r="AZ53" s="969"/>
      <c r="BA53" s="969"/>
      <c r="BB53" s="969"/>
      <c r="BC53" s="969"/>
      <c r="BD53" s="969"/>
      <c r="BE53" s="941"/>
      <c r="BF53" s="941"/>
      <c r="BG53" s="941"/>
      <c r="BH53" s="941"/>
      <c r="BI53" s="942"/>
      <c r="BJ53" s="56"/>
      <c r="BK53" s="56"/>
      <c r="BL53" s="56"/>
      <c r="BM53" s="56"/>
      <c r="BN53" s="56"/>
      <c r="BO53" s="55"/>
      <c r="BP53" s="55"/>
      <c r="BQ53" s="52">
        <v>47</v>
      </c>
      <c r="BR53" s="72"/>
      <c r="BS53" s="936"/>
      <c r="BT53" s="937"/>
      <c r="BU53" s="937"/>
      <c r="BV53" s="937"/>
      <c r="BW53" s="937"/>
      <c r="BX53" s="937"/>
      <c r="BY53" s="937"/>
      <c r="BZ53" s="937"/>
      <c r="CA53" s="937"/>
      <c r="CB53" s="937"/>
      <c r="CC53" s="937"/>
      <c r="CD53" s="937"/>
      <c r="CE53" s="937"/>
      <c r="CF53" s="937"/>
      <c r="CG53" s="938"/>
      <c r="CH53" s="943"/>
      <c r="CI53" s="944"/>
      <c r="CJ53" s="944"/>
      <c r="CK53" s="944"/>
      <c r="CL53" s="954"/>
      <c r="CM53" s="943"/>
      <c r="CN53" s="944"/>
      <c r="CO53" s="944"/>
      <c r="CP53" s="944"/>
      <c r="CQ53" s="954"/>
      <c r="CR53" s="943"/>
      <c r="CS53" s="944"/>
      <c r="CT53" s="944"/>
      <c r="CU53" s="944"/>
      <c r="CV53" s="954"/>
      <c r="CW53" s="943"/>
      <c r="CX53" s="944"/>
      <c r="CY53" s="944"/>
      <c r="CZ53" s="944"/>
      <c r="DA53" s="954"/>
      <c r="DB53" s="943"/>
      <c r="DC53" s="944"/>
      <c r="DD53" s="944"/>
      <c r="DE53" s="944"/>
      <c r="DF53" s="954"/>
      <c r="DG53" s="943"/>
      <c r="DH53" s="944"/>
      <c r="DI53" s="944"/>
      <c r="DJ53" s="944"/>
      <c r="DK53" s="954"/>
      <c r="DL53" s="943"/>
      <c r="DM53" s="944"/>
      <c r="DN53" s="944"/>
      <c r="DO53" s="944"/>
      <c r="DP53" s="954"/>
      <c r="DQ53" s="943"/>
      <c r="DR53" s="944"/>
      <c r="DS53" s="944"/>
      <c r="DT53" s="944"/>
      <c r="DU53" s="954"/>
      <c r="DV53" s="936"/>
      <c r="DW53" s="937"/>
      <c r="DX53" s="937"/>
      <c r="DY53" s="937"/>
      <c r="DZ53" s="955"/>
      <c r="EA53" s="48"/>
    </row>
    <row r="54" spans="1:131" ht="26.25" customHeight="1" x14ac:dyDescent="0.2">
      <c r="A54" s="52">
        <v>27</v>
      </c>
      <c r="B54" s="936"/>
      <c r="C54" s="937"/>
      <c r="D54" s="937"/>
      <c r="E54" s="937"/>
      <c r="F54" s="937"/>
      <c r="G54" s="937"/>
      <c r="H54" s="937"/>
      <c r="I54" s="937"/>
      <c r="J54" s="937"/>
      <c r="K54" s="937"/>
      <c r="L54" s="937"/>
      <c r="M54" s="937"/>
      <c r="N54" s="937"/>
      <c r="O54" s="937"/>
      <c r="P54" s="938"/>
      <c r="Q54" s="963"/>
      <c r="R54" s="964"/>
      <c r="S54" s="964"/>
      <c r="T54" s="964"/>
      <c r="U54" s="964"/>
      <c r="V54" s="964"/>
      <c r="W54" s="964"/>
      <c r="X54" s="964"/>
      <c r="Y54" s="964"/>
      <c r="Z54" s="964"/>
      <c r="AA54" s="964"/>
      <c r="AB54" s="964"/>
      <c r="AC54" s="964"/>
      <c r="AD54" s="964"/>
      <c r="AE54" s="965"/>
      <c r="AF54" s="966"/>
      <c r="AG54" s="944"/>
      <c r="AH54" s="944"/>
      <c r="AI54" s="944"/>
      <c r="AJ54" s="967"/>
      <c r="AK54" s="968"/>
      <c r="AL54" s="964"/>
      <c r="AM54" s="964"/>
      <c r="AN54" s="964"/>
      <c r="AO54" s="964"/>
      <c r="AP54" s="964"/>
      <c r="AQ54" s="964"/>
      <c r="AR54" s="964"/>
      <c r="AS54" s="964"/>
      <c r="AT54" s="964"/>
      <c r="AU54" s="964"/>
      <c r="AV54" s="964"/>
      <c r="AW54" s="964"/>
      <c r="AX54" s="964"/>
      <c r="AY54" s="964"/>
      <c r="AZ54" s="969"/>
      <c r="BA54" s="969"/>
      <c r="BB54" s="969"/>
      <c r="BC54" s="969"/>
      <c r="BD54" s="969"/>
      <c r="BE54" s="941"/>
      <c r="BF54" s="941"/>
      <c r="BG54" s="941"/>
      <c r="BH54" s="941"/>
      <c r="BI54" s="942"/>
      <c r="BJ54" s="56"/>
      <c r="BK54" s="56"/>
      <c r="BL54" s="56"/>
      <c r="BM54" s="56"/>
      <c r="BN54" s="56"/>
      <c r="BO54" s="55"/>
      <c r="BP54" s="55"/>
      <c r="BQ54" s="52">
        <v>48</v>
      </c>
      <c r="BR54" s="72"/>
      <c r="BS54" s="936"/>
      <c r="BT54" s="937"/>
      <c r="BU54" s="937"/>
      <c r="BV54" s="937"/>
      <c r="BW54" s="937"/>
      <c r="BX54" s="937"/>
      <c r="BY54" s="937"/>
      <c r="BZ54" s="937"/>
      <c r="CA54" s="937"/>
      <c r="CB54" s="937"/>
      <c r="CC54" s="937"/>
      <c r="CD54" s="937"/>
      <c r="CE54" s="937"/>
      <c r="CF54" s="937"/>
      <c r="CG54" s="938"/>
      <c r="CH54" s="943"/>
      <c r="CI54" s="944"/>
      <c r="CJ54" s="944"/>
      <c r="CK54" s="944"/>
      <c r="CL54" s="954"/>
      <c r="CM54" s="943"/>
      <c r="CN54" s="944"/>
      <c r="CO54" s="944"/>
      <c r="CP54" s="944"/>
      <c r="CQ54" s="954"/>
      <c r="CR54" s="943"/>
      <c r="CS54" s="944"/>
      <c r="CT54" s="944"/>
      <c r="CU54" s="944"/>
      <c r="CV54" s="954"/>
      <c r="CW54" s="943"/>
      <c r="CX54" s="944"/>
      <c r="CY54" s="944"/>
      <c r="CZ54" s="944"/>
      <c r="DA54" s="954"/>
      <c r="DB54" s="943"/>
      <c r="DC54" s="944"/>
      <c r="DD54" s="944"/>
      <c r="DE54" s="944"/>
      <c r="DF54" s="954"/>
      <c r="DG54" s="943"/>
      <c r="DH54" s="944"/>
      <c r="DI54" s="944"/>
      <c r="DJ54" s="944"/>
      <c r="DK54" s="954"/>
      <c r="DL54" s="943"/>
      <c r="DM54" s="944"/>
      <c r="DN54" s="944"/>
      <c r="DO54" s="944"/>
      <c r="DP54" s="954"/>
      <c r="DQ54" s="943"/>
      <c r="DR54" s="944"/>
      <c r="DS54" s="944"/>
      <c r="DT54" s="944"/>
      <c r="DU54" s="954"/>
      <c r="DV54" s="936"/>
      <c r="DW54" s="937"/>
      <c r="DX54" s="937"/>
      <c r="DY54" s="937"/>
      <c r="DZ54" s="955"/>
      <c r="EA54" s="48"/>
    </row>
    <row r="55" spans="1:131" ht="26.25" customHeight="1" x14ac:dyDescent="0.2">
      <c r="A55" s="52">
        <v>28</v>
      </c>
      <c r="B55" s="936"/>
      <c r="C55" s="937"/>
      <c r="D55" s="937"/>
      <c r="E55" s="937"/>
      <c r="F55" s="937"/>
      <c r="G55" s="937"/>
      <c r="H55" s="937"/>
      <c r="I55" s="937"/>
      <c r="J55" s="937"/>
      <c r="K55" s="937"/>
      <c r="L55" s="937"/>
      <c r="M55" s="937"/>
      <c r="N55" s="937"/>
      <c r="O55" s="937"/>
      <c r="P55" s="938"/>
      <c r="Q55" s="963"/>
      <c r="R55" s="964"/>
      <c r="S55" s="964"/>
      <c r="T55" s="964"/>
      <c r="U55" s="964"/>
      <c r="V55" s="964"/>
      <c r="W55" s="964"/>
      <c r="X55" s="964"/>
      <c r="Y55" s="964"/>
      <c r="Z55" s="964"/>
      <c r="AA55" s="964"/>
      <c r="AB55" s="964"/>
      <c r="AC55" s="964"/>
      <c r="AD55" s="964"/>
      <c r="AE55" s="965"/>
      <c r="AF55" s="966"/>
      <c r="AG55" s="944"/>
      <c r="AH55" s="944"/>
      <c r="AI55" s="944"/>
      <c r="AJ55" s="967"/>
      <c r="AK55" s="968"/>
      <c r="AL55" s="964"/>
      <c r="AM55" s="964"/>
      <c r="AN55" s="964"/>
      <c r="AO55" s="964"/>
      <c r="AP55" s="964"/>
      <c r="AQ55" s="964"/>
      <c r="AR55" s="964"/>
      <c r="AS55" s="964"/>
      <c r="AT55" s="964"/>
      <c r="AU55" s="964"/>
      <c r="AV55" s="964"/>
      <c r="AW55" s="964"/>
      <c r="AX55" s="964"/>
      <c r="AY55" s="964"/>
      <c r="AZ55" s="969"/>
      <c r="BA55" s="969"/>
      <c r="BB55" s="969"/>
      <c r="BC55" s="969"/>
      <c r="BD55" s="969"/>
      <c r="BE55" s="941"/>
      <c r="BF55" s="941"/>
      <c r="BG55" s="941"/>
      <c r="BH55" s="941"/>
      <c r="BI55" s="942"/>
      <c r="BJ55" s="56"/>
      <c r="BK55" s="56"/>
      <c r="BL55" s="56"/>
      <c r="BM55" s="56"/>
      <c r="BN55" s="56"/>
      <c r="BO55" s="55"/>
      <c r="BP55" s="55"/>
      <c r="BQ55" s="52">
        <v>49</v>
      </c>
      <c r="BR55" s="72"/>
      <c r="BS55" s="936"/>
      <c r="BT55" s="937"/>
      <c r="BU55" s="937"/>
      <c r="BV55" s="937"/>
      <c r="BW55" s="937"/>
      <c r="BX55" s="937"/>
      <c r="BY55" s="937"/>
      <c r="BZ55" s="937"/>
      <c r="CA55" s="937"/>
      <c r="CB55" s="937"/>
      <c r="CC55" s="937"/>
      <c r="CD55" s="937"/>
      <c r="CE55" s="937"/>
      <c r="CF55" s="937"/>
      <c r="CG55" s="938"/>
      <c r="CH55" s="943"/>
      <c r="CI55" s="944"/>
      <c r="CJ55" s="944"/>
      <c r="CK55" s="944"/>
      <c r="CL55" s="954"/>
      <c r="CM55" s="943"/>
      <c r="CN55" s="944"/>
      <c r="CO55" s="944"/>
      <c r="CP55" s="944"/>
      <c r="CQ55" s="954"/>
      <c r="CR55" s="943"/>
      <c r="CS55" s="944"/>
      <c r="CT55" s="944"/>
      <c r="CU55" s="944"/>
      <c r="CV55" s="954"/>
      <c r="CW55" s="943"/>
      <c r="CX55" s="944"/>
      <c r="CY55" s="944"/>
      <c r="CZ55" s="944"/>
      <c r="DA55" s="954"/>
      <c r="DB55" s="943"/>
      <c r="DC55" s="944"/>
      <c r="DD55" s="944"/>
      <c r="DE55" s="944"/>
      <c r="DF55" s="954"/>
      <c r="DG55" s="943"/>
      <c r="DH55" s="944"/>
      <c r="DI55" s="944"/>
      <c r="DJ55" s="944"/>
      <c r="DK55" s="954"/>
      <c r="DL55" s="943"/>
      <c r="DM55" s="944"/>
      <c r="DN55" s="944"/>
      <c r="DO55" s="944"/>
      <c r="DP55" s="954"/>
      <c r="DQ55" s="943"/>
      <c r="DR55" s="944"/>
      <c r="DS55" s="944"/>
      <c r="DT55" s="944"/>
      <c r="DU55" s="954"/>
      <c r="DV55" s="936"/>
      <c r="DW55" s="937"/>
      <c r="DX55" s="937"/>
      <c r="DY55" s="937"/>
      <c r="DZ55" s="955"/>
      <c r="EA55" s="48"/>
    </row>
    <row r="56" spans="1:131" ht="26.25" customHeight="1" x14ac:dyDescent="0.2">
      <c r="A56" s="52">
        <v>29</v>
      </c>
      <c r="B56" s="936"/>
      <c r="C56" s="937"/>
      <c r="D56" s="937"/>
      <c r="E56" s="937"/>
      <c r="F56" s="937"/>
      <c r="G56" s="937"/>
      <c r="H56" s="937"/>
      <c r="I56" s="937"/>
      <c r="J56" s="937"/>
      <c r="K56" s="937"/>
      <c r="L56" s="937"/>
      <c r="M56" s="937"/>
      <c r="N56" s="937"/>
      <c r="O56" s="937"/>
      <c r="P56" s="938"/>
      <c r="Q56" s="963"/>
      <c r="R56" s="964"/>
      <c r="S56" s="964"/>
      <c r="T56" s="964"/>
      <c r="U56" s="964"/>
      <c r="V56" s="964"/>
      <c r="W56" s="964"/>
      <c r="X56" s="964"/>
      <c r="Y56" s="964"/>
      <c r="Z56" s="964"/>
      <c r="AA56" s="964"/>
      <c r="AB56" s="964"/>
      <c r="AC56" s="964"/>
      <c r="AD56" s="964"/>
      <c r="AE56" s="965"/>
      <c r="AF56" s="966"/>
      <c r="AG56" s="944"/>
      <c r="AH56" s="944"/>
      <c r="AI56" s="944"/>
      <c r="AJ56" s="967"/>
      <c r="AK56" s="968"/>
      <c r="AL56" s="964"/>
      <c r="AM56" s="964"/>
      <c r="AN56" s="964"/>
      <c r="AO56" s="964"/>
      <c r="AP56" s="964"/>
      <c r="AQ56" s="964"/>
      <c r="AR56" s="964"/>
      <c r="AS56" s="964"/>
      <c r="AT56" s="964"/>
      <c r="AU56" s="964"/>
      <c r="AV56" s="964"/>
      <c r="AW56" s="964"/>
      <c r="AX56" s="964"/>
      <c r="AY56" s="964"/>
      <c r="AZ56" s="969"/>
      <c r="BA56" s="969"/>
      <c r="BB56" s="969"/>
      <c r="BC56" s="969"/>
      <c r="BD56" s="969"/>
      <c r="BE56" s="941"/>
      <c r="BF56" s="941"/>
      <c r="BG56" s="941"/>
      <c r="BH56" s="941"/>
      <c r="BI56" s="942"/>
      <c r="BJ56" s="56"/>
      <c r="BK56" s="56"/>
      <c r="BL56" s="56"/>
      <c r="BM56" s="56"/>
      <c r="BN56" s="56"/>
      <c r="BO56" s="55"/>
      <c r="BP56" s="55"/>
      <c r="BQ56" s="52">
        <v>50</v>
      </c>
      <c r="BR56" s="72"/>
      <c r="BS56" s="936"/>
      <c r="BT56" s="937"/>
      <c r="BU56" s="937"/>
      <c r="BV56" s="937"/>
      <c r="BW56" s="937"/>
      <c r="BX56" s="937"/>
      <c r="BY56" s="937"/>
      <c r="BZ56" s="937"/>
      <c r="CA56" s="937"/>
      <c r="CB56" s="937"/>
      <c r="CC56" s="937"/>
      <c r="CD56" s="937"/>
      <c r="CE56" s="937"/>
      <c r="CF56" s="937"/>
      <c r="CG56" s="938"/>
      <c r="CH56" s="943"/>
      <c r="CI56" s="944"/>
      <c r="CJ56" s="944"/>
      <c r="CK56" s="944"/>
      <c r="CL56" s="954"/>
      <c r="CM56" s="943"/>
      <c r="CN56" s="944"/>
      <c r="CO56" s="944"/>
      <c r="CP56" s="944"/>
      <c r="CQ56" s="954"/>
      <c r="CR56" s="943"/>
      <c r="CS56" s="944"/>
      <c r="CT56" s="944"/>
      <c r="CU56" s="944"/>
      <c r="CV56" s="954"/>
      <c r="CW56" s="943"/>
      <c r="CX56" s="944"/>
      <c r="CY56" s="944"/>
      <c r="CZ56" s="944"/>
      <c r="DA56" s="954"/>
      <c r="DB56" s="943"/>
      <c r="DC56" s="944"/>
      <c r="DD56" s="944"/>
      <c r="DE56" s="944"/>
      <c r="DF56" s="954"/>
      <c r="DG56" s="943"/>
      <c r="DH56" s="944"/>
      <c r="DI56" s="944"/>
      <c r="DJ56" s="944"/>
      <c r="DK56" s="954"/>
      <c r="DL56" s="943"/>
      <c r="DM56" s="944"/>
      <c r="DN56" s="944"/>
      <c r="DO56" s="944"/>
      <c r="DP56" s="954"/>
      <c r="DQ56" s="943"/>
      <c r="DR56" s="944"/>
      <c r="DS56" s="944"/>
      <c r="DT56" s="944"/>
      <c r="DU56" s="954"/>
      <c r="DV56" s="936"/>
      <c r="DW56" s="937"/>
      <c r="DX56" s="937"/>
      <c r="DY56" s="937"/>
      <c r="DZ56" s="955"/>
      <c r="EA56" s="48"/>
    </row>
    <row r="57" spans="1:131" ht="26.25" customHeight="1" x14ac:dyDescent="0.2">
      <c r="A57" s="52">
        <v>30</v>
      </c>
      <c r="B57" s="936"/>
      <c r="C57" s="937"/>
      <c r="D57" s="937"/>
      <c r="E57" s="937"/>
      <c r="F57" s="937"/>
      <c r="G57" s="937"/>
      <c r="H57" s="937"/>
      <c r="I57" s="937"/>
      <c r="J57" s="937"/>
      <c r="K57" s="937"/>
      <c r="L57" s="937"/>
      <c r="M57" s="937"/>
      <c r="N57" s="937"/>
      <c r="O57" s="937"/>
      <c r="P57" s="938"/>
      <c r="Q57" s="963"/>
      <c r="R57" s="964"/>
      <c r="S57" s="964"/>
      <c r="T57" s="964"/>
      <c r="U57" s="964"/>
      <c r="V57" s="964"/>
      <c r="W57" s="964"/>
      <c r="X57" s="964"/>
      <c r="Y57" s="964"/>
      <c r="Z57" s="964"/>
      <c r="AA57" s="964"/>
      <c r="AB57" s="964"/>
      <c r="AC57" s="964"/>
      <c r="AD57" s="964"/>
      <c r="AE57" s="965"/>
      <c r="AF57" s="966"/>
      <c r="AG57" s="944"/>
      <c r="AH57" s="944"/>
      <c r="AI57" s="944"/>
      <c r="AJ57" s="967"/>
      <c r="AK57" s="968"/>
      <c r="AL57" s="964"/>
      <c r="AM57" s="964"/>
      <c r="AN57" s="964"/>
      <c r="AO57" s="964"/>
      <c r="AP57" s="964"/>
      <c r="AQ57" s="964"/>
      <c r="AR57" s="964"/>
      <c r="AS57" s="964"/>
      <c r="AT57" s="964"/>
      <c r="AU57" s="964"/>
      <c r="AV57" s="964"/>
      <c r="AW57" s="964"/>
      <c r="AX57" s="964"/>
      <c r="AY57" s="964"/>
      <c r="AZ57" s="969"/>
      <c r="BA57" s="969"/>
      <c r="BB57" s="969"/>
      <c r="BC57" s="969"/>
      <c r="BD57" s="969"/>
      <c r="BE57" s="941"/>
      <c r="BF57" s="941"/>
      <c r="BG57" s="941"/>
      <c r="BH57" s="941"/>
      <c r="BI57" s="942"/>
      <c r="BJ57" s="56"/>
      <c r="BK57" s="56"/>
      <c r="BL57" s="56"/>
      <c r="BM57" s="56"/>
      <c r="BN57" s="56"/>
      <c r="BO57" s="55"/>
      <c r="BP57" s="55"/>
      <c r="BQ57" s="52">
        <v>51</v>
      </c>
      <c r="BR57" s="72"/>
      <c r="BS57" s="936"/>
      <c r="BT57" s="937"/>
      <c r="BU57" s="937"/>
      <c r="BV57" s="937"/>
      <c r="BW57" s="937"/>
      <c r="BX57" s="937"/>
      <c r="BY57" s="937"/>
      <c r="BZ57" s="937"/>
      <c r="CA57" s="937"/>
      <c r="CB57" s="937"/>
      <c r="CC57" s="937"/>
      <c r="CD57" s="937"/>
      <c r="CE57" s="937"/>
      <c r="CF57" s="937"/>
      <c r="CG57" s="938"/>
      <c r="CH57" s="943"/>
      <c r="CI57" s="944"/>
      <c r="CJ57" s="944"/>
      <c r="CK57" s="944"/>
      <c r="CL57" s="954"/>
      <c r="CM57" s="943"/>
      <c r="CN57" s="944"/>
      <c r="CO57" s="944"/>
      <c r="CP57" s="944"/>
      <c r="CQ57" s="954"/>
      <c r="CR57" s="943"/>
      <c r="CS57" s="944"/>
      <c r="CT57" s="944"/>
      <c r="CU57" s="944"/>
      <c r="CV57" s="954"/>
      <c r="CW57" s="943"/>
      <c r="CX57" s="944"/>
      <c r="CY57" s="944"/>
      <c r="CZ57" s="944"/>
      <c r="DA57" s="954"/>
      <c r="DB57" s="943"/>
      <c r="DC57" s="944"/>
      <c r="DD57" s="944"/>
      <c r="DE57" s="944"/>
      <c r="DF57" s="954"/>
      <c r="DG57" s="943"/>
      <c r="DH57" s="944"/>
      <c r="DI57" s="944"/>
      <c r="DJ57" s="944"/>
      <c r="DK57" s="954"/>
      <c r="DL57" s="943"/>
      <c r="DM57" s="944"/>
      <c r="DN57" s="944"/>
      <c r="DO57" s="944"/>
      <c r="DP57" s="954"/>
      <c r="DQ57" s="943"/>
      <c r="DR57" s="944"/>
      <c r="DS57" s="944"/>
      <c r="DT57" s="944"/>
      <c r="DU57" s="954"/>
      <c r="DV57" s="936"/>
      <c r="DW57" s="937"/>
      <c r="DX57" s="937"/>
      <c r="DY57" s="937"/>
      <c r="DZ57" s="955"/>
      <c r="EA57" s="48"/>
    </row>
    <row r="58" spans="1:131" ht="26.25" customHeight="1" x14ac:dyDescent="0.2">
      <c r="A58" s="52">
        <v>31</v>
      </c>
      <c r="B58" s="936"/>
      <c r="C58" s="937"/>
      <c r="D58" s="937"/>
      <c r="E58" s="937"/>
      <c r="F58" s="937"/>
      <c r="G58" s="937"/>
      <c r="H58" s="937"/>
      <c r="I58" s="937"/>
      <c r="J58" s="937"/>
      <c r="K58" s="937"/>
      <c r="L58" s="937"/>
      <c r="M58" s="937"/>
      <c r="N58" s="937"/>
      <c r="O58" s="937"/>
      <c r="P58" s="938"/>
      <c r="Q58" s="963"/>
      <c r="R58" s="964"/>
      <c r="S58" s="964"/>
      <c r="T58" s="964"/>
      <c r="U58" s="964"/>
      <c r="V58" s="964"/>
      <c r="W58" s="964"/>
      <c r="X58" s="964"/>
      <c r="Y58" s="964"/>
      <c r="Z58" s="964"/>
      <c r="AA58" s="964"/>
      <c r="AB58" s="964"/>
      <c r="AC58" s="964"/>
      <c r="AD58" s="964"/>
      <c r="AE58" s="965"/>
      <c r="AF58" s="966"/>
      <c r="AG58" s="944"/>
      <c r="AH58" s="944"/>
      <c r="AI58" s="944"/>
      <c r="AJ58" s="967"/>
      <c r="AK58" s="968"/>
      <c r="AL58" s="964"/>
      <c r="AM58" s="964"/>
      <c r="AN58" s="964"/>
      <c r="AO58" s="964"/>
      <c r="AP58" s="964"/>
      <c r="AQ58" s="964"/>
      <c r="AR58" s="964"/>
      <c r="AS58" s="964"/>
      <c r="AT58" s="964"/>
      <c r="AU58" s="964"/>
      <c r="AV58" s="964"/>
      <c r="AW58" s="964"/>
      <c r="AX58" s="964"/>
      <c r="AY58" s="964"/>
      <c r="AZ58" s="969"/>
      <c r="BA58" s="969"/>
      <c r="BB58" s="969"/>
      <c r="BC58" s="969"/>
      <c r="BD58" s="969"/>
      <c r="BE58" s="941"/>
      <c r="BF58" s="941"/>
      <c r="BG58" s="941"/>
      <c r="BH58" s="941"/>
      <c r="BI58" s="942"/>
      <c r="BJ58" s="56"/>
      <c r="BK58" s="56"/>
      <c r="BL58" s="56"/>
      <c r="BM58" s="56"/>
      <c r="BN58" s="56"/>
      <c r="BO58" s="55"/>
      <c r="BP58" s="55"/>
      <c r="BQ58" s="52">
        <v>52</v>
      </c>
      <c r="BR58" s="72"/>
      <c r="BS58" s="936"/>
      <c r="BT58" s="937"/>
      <c r="BU58" s="937"/>
      <c r="BV58" s="937"/>
      <c r="BW58" s="937"/>
      <c r="BX58" s="937"/>
      <c r="BY58" s="937"/>
      <c r="BZ58" s="937"/>
      <c r="CA58" s="937"/>
      <c r="CB58" s="937"/>
      <c r="CC58" s="937"/>
      <c r="CD58" s="937"/>
      <c r="CE58" s="937"/>
      <c r="CF58" s="937"/>
      <c r="CG58" s="938"/>
      <c r="CH58" s="943"/>
      <c r="CI58" s="944"/>
      <c r="CJ58" s="944"/>
      <c r="CK58" s="944"/>
      <c r="CL58" s="954"/>
      <c r="CM58" s="943"/>
      <c r="CN58" s="944"/>
      <c r="CO58" s="944"/>
      <c r="CP58" s="944"/>
      <c r="CQ58" s="954"/>
      <c r="CR58" s="943"/>
      <c r="CS58" s="944"/>
      <c r="CT58" s="944"/>
      <c r="CU58" s="944"/>
      <c r="CV58" s="954"/>
      <c r="CW58" s="943"/>
      <c r="CX58" s="944"/>
      <c r="CY58" s="944"/>
      <c r="CZ58" s="944"/>
      <c r="DA58" s="954"/>
      <c r="DB58" s="943"/>
      <c r="DC58" s="944"/>
      <c r="DD58" s="944"/>
      <c r="DE58" s="944"/>
      <c r="DF58" s="954"/>
      <c r="DG58" s="943"/>
      <c r="DH58" s="944"/>
      <c r="DI58" s="944"/>
      <c r="DJ58" s="944"/>
      <c r="DK58" s="954"/>
      <c r="DL58" s="943"/>
      <c r="DM58" s="944"/>
      <c r="DN58" s="944"/>
      <c r="DO58" s="944"/>
      <c r="DP58" s="954"/>
      <c r="DQ58" s="943"/>
      <c r="DR58" s="944"/>
      <c r="DS58" s="944"/>
      <c r="DT58" s="944"/>
      <c r="DU58" s="954"/>
      <c r="DV58" s="936"/>
      <c r="DW58" s="937"/>
      <c r="DX58" s="937"/>
      <c r="DY58" s="937"/>
      <c r="DZ58" s="955"/>
      <c r="EA58" s="48"/>
    </row>
    <row r="59" spans="1:131" ht="26.25" customHeight="1" x14ac:dyDescent="0.2">
      <c r="A59" s="52">
        <v>32</v>
      </c>
      <c r="B59" s="936"/>
      <c r="C59" s="937"/>
      <c r="D59" s="937"/>
      <c r="E59" s="937"/>
      <c r="F59" s="937"/>
      <c r="G59" s="937"/>
      <c r="H59" s="937"/>
      <c r="I59" s="937"/>
      <c r="J59" s="937"/>
      <c r="K59" s="937"/>
      <c r="L59" s="937"/>
      <c r="M59" s="937"/>
      <c r="N59" s="937"/>
      <c r="O59" s="937"/>
      <c r="P59" s="938"/>
      <c r="Q59" s="963"/>
      <c r="R59" s="964"/>
      <c r="S59" s="964"/>
      <c r="T59" s="964"/>
      <c r="U59" s="964"/>
      <c r="V59" s="964"/>
      <c r="W59" s="964"/>
      <c r="X59" s="964"/>
      <c r="Y59" s="964"/>
      <c r="Z59" s="964"/>
      <c r="AA59" s="964"/>
      <c r="AB59" s="964"/>
      <c r="AC59" s="964"/>
      <c r="AD59" s="964"/>
      <c r="AE59" s="965"/>
      <c r="AF59" s="966"/>
      <c r="AG59" s="944"/>
      <c r="AH59" s="944"/>
      <c r="AI59" s="944"/>
      <c r="AJ59" s="967"/>
      <c r="AK59" s="968"/>
      <c r="AL59" s="964"/>
      <c r="AM59" s="964"/>
      <c r="AN59" s="964"/>
      <c r="AO59" s="964"/>
      <c r="AP59" s="964"/>
      <c r="AQ59" s="964"/>
      <c r="AR59" s="964"/>
      <c r="AS59" s="964"/>
      <c r="AT59" s="964"/>
      <c r="AU59" s="964"/>
      <c r="AV59" s="964"/>
      <c r="AW59" s="964"/>
      <c r="AX59" s="964"/>
      <c r="AY59" s="964"/>
      <c r="AZ59" s="969"/>
      <c r="BA59" s="969"/>
      <c r="BB59" s="969"/>
      <c r="BC59" s="969"/>
      <c r="BD59" s="969"/>
      <c r="BE59" s="941"/>
      <c r="BF59" s="941"/>
      <c r="BG59" s="941"/>
      <c r="BH59" s="941"/>
      <c r="BI59" s="942"/>
      <c r="BJ59" s="56"/>
      <c r="BK59" s="56"/>
      <c r="BL59" s="56"/>
      <c r="BM59" s="56"/>
      <c r="BN59" s="56"/>
      <c r="BO59" s="55"/>
      <c r="BP59" s="55"/>
      <c r="BQ59" s="52">
        <v>53</v>
      </c>
      <c r="BR59" s="72"/>
      <c r="BS59" s="936"/>
      <c r="BT59" s="937"/>
      <c r="BU59" s="937"/>
      <c r="BV59" s="937"/>
      <c r="BW59" s="937"/>
      <c r="BX59" s="937"/>
      <c r="BY59" s="937"/>
      <c r="BZ59" s="937"/>
      <c r="CA59" s="937"/>
      <c r="CB59" s="937"/>
      <c r="CC59" s="937"/>
      <c r="CD59" s="937"/>
      <c r="CE59" s="937"/>
      <c r="CF59" s="937"/>
      <c r="CG59" s="938"/>
      <c r="CH59" s="943"/>
      <c r="CI59" s="944"/>
      <c r="CJ59" s="944"/>
      <c r="CK59" s="944"/>
      <c r="CL59" s="954"/>
      <c r="CM59" s="943"/>
      <c r="CN59" s="944"/>
      <c r="CO59" s="944"/>
      <c r="CP59" s="944"/>
      <c r="CQ59" s="954"/>
      <c r="CR59" s="943"/>
      <c r="CS59" s="944"/>
      <c r="CT59" s="944"/>
      <c r="CU59" s="944"/>
      <c r="CV59" s="954"/>
      <c r="CW59" s="943"/>
      <c r="CX59" s="944"/>
      <c r="CY59" s="944"/>
      <c r="CZ59" s="944"/>
      <c r="DA59" s="954"/>
      <c r="DB59" s="943"/>
      <c r="DC59" s="944"/>
      <c r="DD59" s="944"/>
      <c r="DE59" s="944"/>
      <c r="DF59" s="954"/>
      <c r="DG59" s="943"/>
      <c r="DH59" s="944"/>
      <c r="DI59" s="944"/>
      <c r="DJ59" s="944"/>
      <c r="DK59" s="954"/>
      <c r="DL59" s="943"/>
      <c r="DM59" s="944"/>
      <c r="DN59" s="944"/>
      <c r="DO59" s="944"/>
      <c r="DP59" s="954"/>
      <c r="DQ59" s="943"/>
      <c r="DR59" s="944"/>
      <c r="DS59" s="944"/>
      <c r="DT59" s="944"/>
      <c r="DU59" s="954"/>
      <c r="DV59" s="936"/>
      <c r="DW59" s="937"/>
      <c r="DX59" s="937"/>
      <c r="DY59" s="937"/>
      <c r="DZ59" s="955"/>
      <c r="EA59" s="48"/>
    </row>
    <row r="60" spans="1:131" ht="26.25" customHeight="1" x14ac:dyDescent="0.2">
      <c r="A60" s="52">
        <v>33</v>
      </c>
      <c r="B60" s="936"/>
      <c r="C60" s="937"/>
      <c r="D60" s="937"/>
      <c r="E60" s="937"/>
      <c r="F60" s="937"/>
      <c r="G60" s="937"/>
      <c r="H60" s="937"/>
      <c r="I60" s="937"/>
      <c r="J60" s="937"/>
      <c r="K60" s="937"/>
      <c r="L60" s="937"/>
      <c r="M60" s="937"/>
      <c r="N60" s="937"/>
      <c r="O60" s="937"/>
      <c r="P60" s="938"/>
      <c r="Q60" s="963"/>
      <c r="R60" s="964"/>
      <c r="S60" s="964"/>
      <c r="T60" s="964"/>
      <c r="U60" s="964"/>
      <c r="V60" s="964"/>
      <c r="W60" s="964"/>
      <c r="X60" s="964"/>
      <c r="Y60" s="964"/>
      <c r="Z60" s="964"/>
      <c r="AA60" s="964"/>
      <c r="AB60" s="964"/>
      <c r="AC60" s="964"/>
      <c r="AD60" s="964"/>
      <c r="AE60" s="965"/>
      <c r="AF60" s="966"/>
      <c r="AG60" s="944"/>
      <c r="AH60" s="944"/>
      <c r="AI60" s="944"/>
      <c r="AJ60" s="967"/>
      <c r="AK60" s="968"/>
      <c r="AL60" s="964"/>
      <c r="AM60" s="964"/>
      <c r="AN60" s="964"/>
      <c r="AO60" s="964"/>
      <c r="AP60" s="964"/>
      <c r="AQ60" s="964"/>
      <c r="AR60" s="964"/>
      <c r="AS60" s="964"/>
      <c r="AT60" s="964"/>
      <c r="AU60" s="964"/>
      <c r="AV60" s="964"/>
      <c r="AW60" s="964"/>
      <c r="AX60" s="964"/>
      <c r="AY60" s="964"/>
      <c r="AZ60" s="969"/>
      <c r="BA60" s="969"/>
      <c r="BB60" s="969"/>
      <c r="BC60" s="969"/>
      <c r="BD60" s="969"/>
      <c r="BE60" s="941"/>
      <c r="BF60" s="941"/>
      <c r="BG60" s="941"/>
      <c r="BH60" s="941"/>
      <c r="BI60" s="942"/>
      <c r="BJ60" s="56"/>
      <c r="BK60" s="56"/>
      <c r="BL60" s="56"/>
      <c r="BM60" s="56"/>
      <c r="BN60" s="56"/>
      <c r="BO60" s="55"/>
      <c r="BP60" s="55"/>
      <c r="BQ60" s="52">
        <v>54</v>
      </c>
      <c r="BR60" s="72"/>
      <c r="BS60" s="936"/>
      <c r="BT60" s="937"/>
      <c r="BU60" s="937"/>
      <c r="BV60" s="937"/>
      <c r="BW60" s="937"/>
      <c r="BX60" s="937"/>
      <c r="BY60" s="937"/>
      <c r="BZ60" s="937"/>
      <c r="CA60" s="937"/>
      <c r="CB60" s="937"/>
      <c r="CC60" s="937"/>
      <c r="CD60" s="937"/>
      <c r="CE60" s="937"/>
      <c r="CF60" s="937"/>
      <c r="CG60" s="938"/>
      <c r="CH60" s="943"/>
      <c r="CI60" s="944"/>
      <c r="CJ60" s="944"/>
      <c r="CK60" s="944"/>
      <c r="CL60" s="954"/>
      <c r="CM60" s="943"/>
      <c r="CN60" s="944"/>
      <c r="CO60" s="944"/>
      <c r="CP60" s="944"/>
      <c r="CQ60" s="954"/>
      <c r="CR60" s="943"/>
      <c r="CS60" s="944"/>
      <c r="CT60" s="944"/>
      <c r="CU60" s="944"/>
      <c r="CV60" s="954"/>
      <c r="CW60" s="943"/>
      <c r="CX60" s="944"/>
      <c r="CY60" s="944"/>
      <c r="CZ60" s="944"/>
      <c r="DA60" s="954"/>
      <c r="DB60" s="943"/>
      <c r="DC60" s="944"/>
      <c r="DD60" s="944"/>
      <c r="DE60" s="944"/>
      <c r="DF60" s="954"/>
      <c r="DG60" s="943"/>
      <c r="DH60" s="944"/>
      <c r="DI60" s="944"/>
      <c r="DJ60" s="944"/>
      <c r="DK60" s="954"/>
      <c r="DL60" s="943"/>
      <c r="DM60" s="944"/>
      <c r="DN60" s="944"/>
      <c r="DO60" s="944"/>
      <c r="DP60" s="954"/>
      <c r="DQ60" s="943"/>
      <c r="DR60" s="944"/>
      <c r="DS60" s="944"/>
      <c r="DT60" s="944"/>
      <c r="DU60" s="954"/>
      <c r="DV60" s="936"/>
      <c r="DW60" s="937"/>
      <c r="DX60" s="937"/>
      <c r="DY60" s="937"/>
      <c r="DZ60" s="955"/>
      <c r="EA60" s="48"/>
    </row>
    <row r="61" spans="1:131" ht="26.25" customHeight="1" x14ac:dyDescent="0.2">
      <c r="A61" s="52">
        <v>34</v>
      </c>
      <c r="B61" s="936"/>
      <c r="C61" s="937"/>
      <c r="D61" s="937"/>
      <c r="E61" s="937"/>
      <c r="F61" s="937"/>
      <c r="G61" s="937"/>
      <c r="H61" s="937"/>
      <c r="I61" s="937"/>
      <c r="J61" s="937"/>
      <c r="K61" s="937"/>
      <c r="L61" s="937"/>
      <c r="M61" s="937"/>
      <c r="N61" s="937"/>
      <c r="O61" s="937"/>
      <c r="P61" s="938"/>
      <c r="Q61" s="963"/>
      <c r="R61" s="964"/>
      <c r="S61" s="964"/>
      <c r="T61" s="964"/>
      <c r="U61" s="964"/>
      <c r="V61" s="964"/>
      <c r="W61" s="964"/>
      <c r="X61" s="964"/>
      <c r="Y61" s="964"/>
      <c r="Z61" s="964"/>
      <c r="AA61" s="964"/>
      <c r="AB61" s="964"/>
      <c r="AC61" s="964"/>
      <c r="AD61" s="964"/>
      <c r="AE61" s="965"/>
      <c r="AF61" s="966"/>
      <c r="AG61" s="944"/>
      <c r="AH61" s="944"/>
      <c r="AI61" s="944"/>
      <c r="AJ61" s="967"/>
      <c r="AK61" s="968"/>
      <c r="AL61" s="964"/>
      <c r="AM61" s="964"/>
      <c r="AN61" s="964"/>
      <c r="AO61" s="964"/>
      <c r="AP61" s="964"/>
      <c r="AQ61" s="964"/>
      <c r="AR61" s="964"/>
      <c r="AS61" s="964"/>
      <c r="AT61" s="964"/>
      <c r="AU61" s="964"/>
      <c r="AV61" s="964"/>
      <c r="AW61" s="964"/>
      <c r="AX61" s="964"/>
      <c r="AY61" s="964"/>
      <c r="AZ61" s="969"/>
      <c r="BA61" s="969"/>
      <c r="BB61" s="969"/>
      <c r="BC61" s="969"/>
      <c r="BD61" s="969"/>
      <c r="BE61" s="941"/>
      <c r="BF61" s="941"/>
      <c r="BG61" s="941"/>
      <c r="BH61" s="941"/>
      <c r="BI61" s="942"/>
      <c r="BJ61" s="56"/>
      <c r="BK61" s="56"/>
      <c r="BL61" s="56"/>
      <c r="BM61" s="56"/>
      <c r="BN61" s="56"/>
      <c r="BO61" s="55"/>
      <c r="BP61" s="55"/>
      <c r="BQ61" s="52">
        <v>55</v>
      </c>
      <c r="BR61" s="72"/>
      <c r="BS61" s="936"/>
      <c r="BT61" s="937"/>
      <c r="BU61" s="937"/>
      <c r="BV61" s="937"/>
      <c r="BW61" s="937"/>
      <c r="BX61" s="937"/>
      <c r="BY61" s="937"/>
      <c r="BZ61" s="937"/>
      <c r="CA61" s="937"/>
      <c r="CB61" s="937"/>
      <c r="CC61" s="937"/>
      <c r="CD61" s="937"/>
      <c r="CE61" s="937"/>
      <c r="CF61" s="937"/>
      <c r="CG61" s="938"/>
      <c r="CH61" s="943"/>
      <c r="CI61" s="944"/>
      <c r="CJ61" s="944"/>
      <c r="CK61" s="944"/>
      <c r="CL61" s="954"/>
      <c r="CM61" s="943"/>
      <c r="CN61" s="944"/>
      <c r="CO61" s="944"/>
      <c r="CP61" s="944"/>
      <c r="CQ61" s="954"/>
      <c r="CR61" s="943"/>
      <c r="CS61" s="944"/>
      <c r="CT61" s="944"/>
      <c r="CU61" s="944"/>
      <c r="CV61" s="954"/>
      <c r="CW61" s="943"/>
      <c r="CX61" s="944"/>
      <c r="CY61" s="944"/>
      <c r="CZ61" s="944"/>
      <c r="DA61" s="954"/>
      <c r="DB61" s="943"/>
      <c r="DC61" s="944"/>
      <c r="DD61" s="944"/>
      <c r="DE61" s="944"/>
      <c r="DF61" s="954"/>
      <c r="DG61" s="943"/>
      <c r="DH61" s="944"/>
      <c r="DI61" s="944"/>
      <c r="DJ61" s="944"/>
      <c r="DK61" s="954"/>
      <c r="DL61" s="943"/>
      <c r="DM61" s="944"/>
      <c r="DN61" s="944"/>
      <c r="DO61" s="944"/>
      <c r="DP61" s="954"/>
      <c r="DQ61" s="943"/>
      <c r="DR61" s="944"/>
      <c r="DS61" s="944"/>
      <c r="DT61" s="944"/>
      <c r="DU61" s="954"/>
      <c r="DV61" s="936"/>
      <c r="DW61" s="937"/>
      <c r="DX61" s="937"/>
      <c r="DY61" s="937"/>
      <c r="DZ61" s="955"/>
      <c r="EA61" s="48"/>
    </row>
    <row r="62" spans="1:131" ht="26.25" customHeight="1" x14ac:dyDescent="0.2">
      <c r="A62" s="52">
        <v>35</v>
      </c>
      <c r="B62" s="936"/>
      <c r="C62" s="937"/>
      <c r="D62" s="937"/>
      <c r="E62" s="937"/>
      <c r="F62" s="937"/>
      <c r="G62" s="937"/>
      <c r="H62" s="937"/>
      <c r="I62" s="937"/>
      <c r="J62" s="937"/>
      <c r="K62" s="937"/>
      <c r="L62" s="937"/>
      <c r="M62" s="937"/>
      <c r="N62" s="937"/>
      <c r="O62" s="937"/>
      <c r="P62" s="938"/>
      <c r="Q62" s="963"/>
      <c r="R62" s="964"/>
      <c r="S62" s="964"/>
      <c r="T62" s="964"/>
      <c r="U62" s="964"/>
      <c r="V62" s="964"/>
      <c r="W62" s="964"/>
      <c r="X62" s="964"/>
      <c r="Y62" s="964"/>
      <c r="Z62" s="964"/>
      <c r="AA62" s="964"/>
      <c r="AB62" s="964"/>
      <c r="AC62" s="964"/>
      <c r="AD62" s="964"/>
      <c r="AE62" s="965"/>
      <c r="AF62" s="966"/>
      <c r="AG62" s="944"/>
      <c r="AH62" s="944"/>
      <c r="AI62" s="944"/>
      <c r="AJ62" s="967"/>
      <c r="AK62" s="968"/>
      <c r="AL62" s="964"/>
      <c r="AM62" s="964"/>
      <c r="AN62" s="964"/>
      <c r="AO62" s="964"/>
      <c r="AP62" s="964"/>
      <c r="AQ62" s="964"/>
      <c r="AR62" s="964"/>
      <c r="AS62" s="964"/>
      <c r="AT62" s="964"/>
      <c r="AU62" s="964"/>
      <c r="AV62" s="964"/>
      <c r="AW62" s="964"/>
      <c r="AX62" s="964"/>
      <c r="AY62" s="964"/>
      <c r="AZ62" s="969"/>
      <c r="BA62" s="969"/>
      <c r="BB62" s="969"/>
      <c r="BC62" s="969"/>
      <c r="BD62" s="969"/>
      <c r="BE62" s="941"/>
      <c r="BF62" s="941"/>
      <c r="BG62" s="941"/>
      <c r="BH62" s="941"/>
      <c r="BI62" s="942"/>
      <c r="BJ62" s="970" t="s">
        <v>468</v>
      </c>
      <c r="BK62" s="971"/>
      <c r="BL62" s="971"/>
      <c r="BM62" s="971"/>
      <c r="BN62" s="972"/>
      <c r="BO62" s="55"/>
      <c r="BP62" s="55"/>
      <c r="BQ62" s="52">
        <v>56</v>
      </c>
      <c r="BR62" s="72"/>
      <c r="BS62" s="936"/>
      <c r="BT62" s="937"/>
      <c r="BU62" s="937"/>
      <c r="BV62" s="937"/>
      <c r="BW62" s="937"/>
      <c r="BX62" s="937"/>
      <c r="BY62" s="937"/>
      <c r="BZ62" s="937"/>
      <c r="CA62" s="937"/>
      <c r="CB62" s="937"/>
      <c r="CC62" s="937"/>
      <c r="CD62" s="937"/>
      <c r="CE62" s="937"/>
      <c r="CF62" s="937"/>
      <c r="CG62" s="938"/>
      <c r="CH62" s="943"/>
      <c r="CI62" s="944"/>
      <c r="CJ62" s="944"/>
      <c r="CK62" s="944"/>
      <c r="CL62" s="954"/>
      <c r="CM62" s="943"/>
      <c r="CN62" s="944"/>
      <c r="CO62" s="944"/>
      <c r="CP62" s="944"/>
      <c r="CQ62" s="954"/>
      <c r="CR62" s="943"/>
      <c r="CS62" s="944"/>
      <c r="CT62" s="944"/>
      <c r="CU62" s="944"/>
      <c r="CV62" s="954"/>
      <c r="CW62" s="943"/>
      <c r="CX62" s="944"/>
      <c r="CY62" s="944"/>
      <c r="CZ62" s="944"/>
      <c r="DA62" s="954"/>
      <c r="DB62" s="943"/>
      <c r="DC62" s="944"/>
      <c r="DD62" s="944"/>
      <c r="DE62" s="944"/>
      <c r="DF62" s="954"/>
      <c r="DG62" s="943"/>
      <c r="DH62" s="944"/>
      <c r="DI62" s="944"/>
      <c r="DJ62" s="944"/>
      <c r="DK62" s="954"/>
      <c r="DL62" s="943"/>
      <c r="DM62" s="944"/>
      <c r="DN62" s="944"/>
      <c r="DO62" s="944"/>
      <c r="DP62" s="954"/>
      <c r="DQ62" s="943"/>
      <c r="DR62" s="944"/>
      <c r="DS62" s="944"/>
      <c r="DT62" s="944"/>
      <c r="DU62" s="954"/>
      <c r="DV62" s="936"/>
      <c r="DW62" s="937"/>
      <c r="DX62" s="937"/>
      <c r="DY62" s="937"/>
      <c r="DZ62" s="955"/>
      <c r="EA62" s="48"/>
    </row>
    <row r="63" spans="1:131" ht="26.25" customHeight="1" x14ac:dyDescent="0.2">
      <c r="A63" s="53" t="s">
        <v>251</v>
      </c>
      <c r="B63" s="914" t="s">
        <v>371</v>
      </c>
      <c r="C63" s="915"/>
      <c r="D63" s="915"/>
      <c r="E63" s="915"/>
      <c r="F63" s="915"/>
      <c r="G63" s="915"/>
      <c r="H63" s="915"/>
      <c r="I63" s="915"/>
      <c r="J63" s="915"/>
      <c r="K63" s="915"/>
      <c r="L63" s="915"/>
      <c r="M63" s="915"/>
      <c r="N63" s="915"/>
      <c r="O63" s="915"/>
      <c r="P63" s="916"/>
      <c r="Q63" s="924"/>
      <c r="R63" s="925"/>
      <c r="S63" s="925"/>
      <c r="T63" s="925"/>
      <c r="U63" s="925"/>
      <c r="V63" s="925"/>
      <c r="W63" s="925"/>
      <c r="X63" s="925"/>
      <c r="Y63" s="925"/>
      <c r="Z63" s="925"/>
      <c r="AA63" s="925"/>
      <c r="AB63" s="925"/>
      <c r="AC63" s="925"/>
      <c r="AD63" s="925"/>
      <c r="AE63" s="956"/>
      <c r="AF63" s="957">
        <v>3227</v>
      </c>
      <c r="AG63" s="926"/>
      <c r="AH63" s="926"/>
      <c r="AI63" s="926"/>
      <c r="AJ63" s="958"/>
      <c r="AK63" s="959"/>
      <c r="AL63" s="925"/>
      <c r="AM63" s="925"/>
      <c r="AN63" s="925"/>
      <c r="AO63" s="925"/>
      <c r="AP63" s="926">
        <v>15865</v>
      </c>
      <c r="AQ63" s="926"/>
      <c r="AR63" s="926"/>
      <c r="AS63" s="926"/>
      <c r="AT63" s="926"/>
      <c r="AU63" s="926">
        <v>6478</v>
      </c>
      <c r="AV63" s="926"/>
      <c r="AW63" s="926"/>
      <c r="AX63" s="926"/>
      <c r="AY63" s="926"/>
      <c r="AZ63" s="960"/>
      <c r="BA63" s="960"/>
      <c r="BB63" s="960"/>
      <c r="BC63" s="960"/>
      <c r="BD63" s="960"/>
      <c r="BE63" s="927"/>
      <c r="BF63" s="927"/>
      <c r="BG63" s="927"/>
      <c r="BH63" s="927"/>
      <c r="BI63" s="928"/>
      <c r="BJ63" s="961" t="s">
        <v>201</v>
      </c>
      <c r="BK63" s="921"/>
      <c r="BL63" s="921"/>
      <c r="BM63" s="921"/>
      <c r="BN63" s="962"/>
      <c r="BO63" s="55"/>
      <c r="BP63" s="55"/>
      <c r="BQ63" s="52">
        <v>57</v>
      </c>
      <c r="BR63" s="72"/>
      <c r="BS63" s="936"/>
      <c r="BT63" s="937"/>
      <c r="BU63" s="937"/>
      <c r="BV63" s="937"/>
      <c r="BW63" s="937"/>
      <c r="BX63" s="937"/>
      <c r="BY63" s="937"/>
      <c r="BZ63" s="937"/>
      <c r="CA63" s="937"/>
      <c r="CB63" s="937"/>
      <c r="CC63" s="937"/>
      <c r="CD63" s="937"/>
      <c r="CE63" s="937"/>
      <c r="CF63" s="937"/>
      <c r="CG63" s="938"/>
      <c r="CH63" s="943"/>
      <c r="CI63" s="944"/>
      <c r="CJ63" s="944"/>
      <c r="CK63" s="944"/>
      <c r="CL63" s="954"/>
      <c r="CM63" s="943"/>
      <c r="CN63" s="944"/>
      <c r="CO63" s="944"/>
      <c r="CP63" s="944"/>
      <c r="CQ63" s="954"/>
      <c r="CR63" s="943"/>
      <c r="CS63" s="944"/>
      <c r="CT63" s="944"/>
      <c r="CU63" s="944"/>
      <c r="CV63" s="954"/>
      <c r="CW63" s="943"/>
      <c r="CX63" s="944"/>
      <c r="CY63" s="944"/>
      <c r="CZ63" s="944"/>
      <c r="DA63" s="954"/>
      <c r="DB63" s="943"/>
      <c r="DC63" s="944"/>
      <c r="DD63" s="944"/>
      <c r="DE63" s="944"/>
      <c r="DF63" s="954"/>
      <c r="DG63" s="943"/>
      <c r="DH63" s="944"/>
      <c r="DI63" s="944"/>
      <c r="DJ63" s="944"/>
      <c r="DK63" s="954"/>
      <c r="DL63" s="943"/>
      <c r="DM63" s="944"/>
      <c r="DN63" s="944"/>
      <c r="DO63" s="944"/>
      <c r="DP63" s="954"/>
      <c r="DQ63" s="943"/>
      <c r="DR63" s="944"/>
      <c r="DS63" s="944"/>
      <c r="DT63" s="944"/>
      <c r="DU63" s="954"/>
      <c r="DV63" s="936"/>
      <c r="DW63" s="937"/>
      <c r="DX63" s="937"/>
      <c r="DY63" s="937"/>
      <c r="DZ63" s="95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6"/>
      <c r="BT64" s="937"/>
      <c r="BU64" s="937"/>
      <c r="BV64" s="937"/>
      <c r="BW64" s="937"/>
      <c r="BX64" s="937"/>
      <c r="BY64" s="937"/>
      <c r="BZ64" s="937"/>
      <c r="CA64" s="937"/>
      <c r="CB64" s="937"/>
      <c r="CC64" s="937"/>
      <c r="CD64" s="937"/>
      <c r="CE64" s="937"/>
      <c r="CF64" s="937"/>
      <c r="CG64" s="938"/>
      <c r="CH64" s="943"/>
      <c r="CI64" s="944"/>
      <c r="CJ64" s="944"/>
      <c r="CK64" s="944"/>
      <c r="CL64" s="954"/>
      <c r="CM64" s="943"/>
      <c r="CN64" s="944"/>
      <c r="CO64" s="944"/>
      <c r="CP64" s="944"/>
      <c r="CQ64" s="954"/>
      <c r="CR64" s="943"/>
      <c r="CS64" s="944"/>
      <c r="CT64" s="944"/>
      <c r="CU64" s="944"/>
      <c r="CV64" s="954"/>
      <c r="CW64" s="943"/>
      <c r="CX64" s="944"/>
      <c r="CY64" s="944"/>
      <c r="CZ64" s="944"/>
      <c r="DA64" s="954"/>
      <c r="DB64" s="943"/>
      <c r="DC64" s="944"/>
      <c r="DD64" s="944"/>
      <c r="DE64" s="944"/>
      <c r="DF64" s="954"/>
      <c r="DG64" s="943"/>
      <c r="DH64" s="944"/>
      <c r="DI64" s="944"/>
      <c r="DJ64" s="944"/>
      <c r="DK64" s="954"/>
      <c r="DL64" s="943"/>
      <c r="DM64" s="944"/>
      <c r="DN64" s="944"/>
      <c r="DO64" s="944"/>
      <c r="DP64" s="954"/>
      <c r="DQ64" s="943"/>
      <c r="DR64" s="944"/>
      <c r="DS64" s="944"/>
      <c r="DT64" s="944"/>
      <c r="DU64" s="954"/>
      <c r="DV64" s="936"/>
      <c r="DW64" s="937"/>
      <c r="DX64" s="937"/>
      <c r="DY64" s="937"/>
      <c r="DZ64" s="955"/>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6"/>
      <c r="BT65" s="937"/>
      <c r="BU65" s="937"/>
      <c r="BV65" s="937"/>
      <c r="BW65" s="937"/>
      <c r="BX65" s="937"/>
      <c r="BY65" s="937"/>
      <c r="BZ65" s="937"/>
      <c r="CA65" s="937"/>
      <c r="CB65" s="937"/>
      <c r="CC65" s="937"/>
      <c r="CD65" s="937"/>
      <c r="CE65" s="937"/>
      <c r="CF65" s="937"/>
      <c r="CG65" s="938"/>
      <c r="CH65" s="943"/>
      <c r="CI65" s="944"/>
      <c r="CJ65" s="944"/>
      <c r="CK65" s="944"/>
      <c r="CL65" s="954"/>
      <c r="CM65" s="943"/>
      <c r="CN65" s="944"/>
      <c r="CO65" s="944"/>
      <c r="CP65" s="944"/>
      <c r="CQ65" s="954"/>
      <c r="CR65" s="943"/>
      <c r="CS65" s="944"/>
      <c r="CT65" s="944"/>
      <c r="CU65" s="944"/>
      <c r="CV65" s="954"/>
      <c r="CW65" s="943"/>
      <c r="CX65" s="944"/>
      <c r="CY65" s="944"/>
      <c r="CZ65" s="944"/>
      <c r="DA65" s="954"/>
      <c r="DB65" s="943"/>
      <c r="DC65" s="944"/>
      <c r="DD65" s="944"/>
      <c r="DE65" s="944"/>
      <c r="DF65" s="954"/>
      <c r="DG65" s="943"/>
      <c r="DH65" s="944"/>
      <c r="DI65" s="944"/>
      <c r="DJ65" s="944"/>
      <c r="DK65" s="954"/>
      <c r="DL65" s="943"/>
      <c r="DM65" s="944"/>
      <c r="DN65" s="944"/>
      <c r="DO65" s="944"/>
      <c r="DP65" s="954"/>
      <c r="DQ65" s="943"/>
      <c r="DR65" s="944"/>
      <c r="DS65" s="944"/>
      <c r="DT65" s="944"/>
      <c r="DU65" s="954"/>
      <c r="DV65" s="936"/>
      <c r="DW65" s="937"/>
      <c r="DX65" s="937"/>
      <c r="DY65" s="937"/>
      <c r="DZ65" s="955"/>
      <c r="EA65" s="48"/>
    </row>
    <row r="66" spans="1:131" ht="26.25" customHeight="1" x14ac:dyDescent="0.2">
      <c r="A66" s="682" t="s">
        <v>446</v>
      </c>
      <c r="B66" s="683"/>
      <c r="C66" s="683"/>
      <c r="D66" s="683"/>
      <c r="E66" s="683"/>
      <c r="F66" s="683"/>
      <c r="G66" s="683"/>
      <c r="H66" s="683"/>
      <c r="I66" s="683"/>
      <c r="J66" s="683"/>
      <c r="K66" s="683"/>
      <c r="L66" s="683"/>
      <c r="M66" s="683"/>
      <c r="N66" s="683"/>
      <c r="O66" s="683"/>
      <c r="P66" s="684"/>
      <c r="Q66" s="674" t="s">
        <v>454</v>
      </c>
      <c r="R66" s="675"/>
      <c r="S66" s="675"/>
      <c r="T66" s="675"/>
      <c r="U66" s="676"/>
      <c r="V66" s="674" t="s">
        <v>455</v>
      </c>
      <c r="W66" s="675"/>
      <c r="X66" s="675"/>
      <c r="Y66" s="675"/>
      <c r="Z66" s="676"/>
      <c r="AA66" s="674" t="s">
        <v>456</v>
      </c>
      <c r="AB66" s="675"/>
      <c r="AC66" s="675"/>
      <c r="AD66" s="675"/>
      <c r="AE66" s="676"/>
      <c r="AF66" s="694" t="s">
        <v>247</v>
      </c>
      <c r="AG66" s="689"/>
      <c r="AH66" s="689"/>
      <c r="AI66" s="689"/>
      <c r="AJ66" s="695"/>
      <c r="AK66" s="674" t="s">
        <v>383</v>
      </c>
      <c r="AL66" s="683"/>
      <c r="AM66" s="683"/>
      <c r="AN66" s="683"/>
      <c r="AO66" s="684"/>
      <c r="AP66" s="674" t="s">
        <v>356</v>
      </c>
      <c r="AQ66" s="675"/>
      <c r="AR66" s="675"/>
      <c r="AS66" s="675"/>
      <c r="AT66" s="676"/>
      <c r="AU66" s="674" t="s">
        <v>469</v>
      </c>
      <c r="AV66" s="675"/>
      <c r="AW66" s="675"/>
      <c r="AX66" s="675"/>
      <c r="AY66" s="676"/>
      <c r="AZ66" s="674" t="s">
        <v>442</v>
      </c>
      <c r="BA66" s="675"/>
      <c r="BB66" s="675"/>
      <c r="BC66" s="675"/>
      <c r="BD66" s="680"/>
      <c r="BE66" s="55"/>
      <c r="BF66" s="55"/>
      <c r="BG66" s="55"/>
      <c r="BH66" s="55"/>
      <c r="BI66" s="55"/>
      <c r="BJ66" s="55"/>
      <c r="BK66" s="55"/>
      <c r="BL66" s="55"/>
      <c r="BM66" s="55"/>
      <c r="BN66" s="55"/>
      <c r="BO66" s="55"/>
      <c r="BP66" s="55"/>
      <c r="BQ66" s="52">
        <v>60</v>
      </c>
      <c r="BR66" s="73"/>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13"/>
      <c r="EA66" s="48"/>
    </row>
    <row r="67" spans="1:131" ht="26.25" customHeight="1" x14ac:dyDescent="0.2">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13"/>
      <c r="EA67" s="48"/>
    </row>
    <row r="68" spans="1:131" ht="26.25" customHeight="1" x14ac:dyDescent="0.2">
      <c r="A68" s="51">
        <v>1</v>
      </c>
      <c r="B68" s="947" t="s">
        <v>540</v>
      </c>
      <c r="C68" s="948"/>
      <c r="D68" s="948"/>
      <c r="E68" s="948"/>
      <c r="F68" s="948"/>
      <c r="G68" s="948"/>
      <c r="H68" s="948"/>
      <c r="I68" s="948"/>
      <c r="J68" s="948"/>
      <c r="K68" s="948"/>
      <c r="L68" s="948"/>
      <c r="M68" s="948"/>
      <c r="N68" s="948"/>
      <c r="O68" s="948"/>
      <c r="P68" s="949"/>
      <c r="Q68" s="950">
        <v>21460</v>
      </c>
      <c r="R68" s="951"/>
      <c r="S68" s="951"/>
      <c r="T68" s="951"/>
      <c r="U68" s="951"/>
      <c r="V68" s="951">
        <v>20757</v>
      </c>
      <c r="W68" s="951"/>
      <c r="X68" s="951"/>
      <c r="Y68" s="951"/>
      <c r="Z68" s="951"/>
      <c r="AA68" s="951">
        <v>704</v>
      </c>
      <c r="AB68" s="951"/>
      <c r="AC68" s="951"/>
      <c r="AD68" s="951"/>
      <c r="AE68" s="951"/>
      <c r="AF68" s="951">
        <v>704</v>
      </c>
      <c r="AG68" s="951"/>
      <c r="AH68" s="951"/>
      <c r="AI68" s="951"/>
      <c r="AJ68" s="951"/>
      <c r="AK68" s="951">
        <v>118</v>
      </c>
      <c r="AL68" s="951"/>
      <c r="AM68" s="951"/>
      <c r="AN68" s="951"/>
      <c r="AO68" s="951"/>
      <c r="AP68" s="951" t="s">
        <v>201</v>
      </c>
      <c r="AQ68" s="951"/>
      <c r="AR68" s="951"/>
      <c r="AS68" s="951"/>
      <c r="AT68" s="951"/>
      <c r="AU68" s="951" t="s">
        <v>201</v>
      </c>
      <c r="AV68" s="951"/>
      <c r="AW68" s="951"/>
      <c r="AX68" s="951"/>
      <c r="AY68" s="951"/>
      <c r="AZ68" s="952"/>
      <c r="BA68" s="952"/>
      <c r="BB68" s="952"/>
      <c r="BC68" s="952"/>
      <c r="BD68" s="953"/>
      <c r="BE68" s="55"/>
      <c r="BF68" s="55"/>
      <c r="BG68" s="55"/>
      <c r="BH68" s="55"/>
      <c r="BI68" s="55"/>
      <c r="BJ68" s="55"/>
      <c r="BK68" s="55"/>
      <c r="BL68" s="55"/>
      <c r="BM68" s="55"/>
      <c r="BN68" s="55"/>
      <c r="BO68" s="55"/>
      <c r="BP68" s="55"/>
      <c r="BQ68" s="52">
        <v>62</v>
      </c>
      <c r="BR68" s="73"/>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13"/>
      <c r="EA68" s="48"/>
    </row>
    <row r="69" spans="1:131" ht="26.25" customHeight="1" x14ac:dyDescent="0.2">
      <c r="A69" s="52">
        <v>2</v>
      </c>
      <c r="B69" s="936" t="s">
        <v>516</v>
      </c>
      <c r="C69" s="937"/>
      <c r="D69" s="937"/>
      <c r="E69" s="937"/>
      <c r="F69" s="937"/>
      <c r="G69" s="937"/>
      <c r="H69" s="937"/>
      <c r="I69" s="937"/>
      <c r="J69" s="937"/>
      <c r="K69" s="937"/>
      <c r="L69" s="937"/>
      <c r="M69" s="937"/>
      <c r="N69" s="937"/>
      <c r="O69" s="937"/>
      <c r="P69" s="938"/>
      <c r="Q69" s="939">
        <v>179</v>
      </c>
      <c r="R69" s="940"/>
      <c r="S69" s="940"/>
      <c r="T69" s="940"/>
      <c r="U69" s="940"/>
      <c r="V69" s="940">
        <v>133</v>
      </c>
      <c r="W69" s="940"/>
      <c r="X69" s="940"/>
      <c r="Y69" s="940"/>
      <c r="Z69" s="940"/>
      <c r="AA69" s="940">
        <v>47</v>
      </c>
      <c r="AB69" s="940"/>
      <c r="AC69" s="940"/>
      <c r="AD69" s="940"/>
      <c r="AE69" s="940"/>
      <c r="AF69" s="940">
        <v>47</v>
      </c>
      <c r="AG69" s="940"/>
      <c r="AH69" s="940"/>
      <c r="AI69" s="940"/>
      <c r="AJ69" s="940"/>
      <c r="AK69" s="940" t="s">
        <v>201</v>
      </c>
      <c r="AL69" s="940"/>
      <c r="AM69" s="940"/>
      <c r="AN69" s="940"/>
      <c r="AO69" s="940"/>
      <c r="AP69" s="940" t="s">
        <v>201</v>
      </c>
      <c r="AQ69" s="940"/>
      <c r="AR69" s="940"/>
      <c r="AS69" s="940"/>
      <c r="AT69" s="940"/>
      <c r="AU69" s="940" t="s">
        <v>201</v>
      </c>
      <c r="AV69" s="940"/>
      <c r="AW69" s="940"/>
      <c r="AX69" s="940"/>
      <c r="AY69" s="940"/>
      <c r="AZ69" s="941"/>
      <c r="BA69" s="941"/>
      <c r="BB69" s="941"/>
      <c r="BC69" s="941"/>
      <c r="BD69" s="942"/>
      <c r="BE69" s="55"/>
      <c r="BF69" s="55"/>
      <c r="BG69" s="55"/>
      <c r="BH69" s="55"/>
      <c r="BI69" s="55"/>
      <c r="BJ69" s="55"/>
      <c r="BK69" s="55"/>
      <c r="BL69" s="55"/>
      <c r="BM69" s="55"/>
      <c r="BN69" s="55"/>
      <c r="BO69" s="55"/>
      <c r="BP69" s="55"/>
      <c r="BQ69" s="52">
        <v>63</v>
      </c>
      <c r="BR69" s="73"/>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13"/>
      <c r="EA69" s="48"/>
    </row>
    <row r="70" spans="1:131" ht="26.25" customHeight="1" x14ac:dyDescent="0.2">
      <c r="A70" s="52">
        <v>3</v>
      </c>
      <c r="B70" s="936" t="s">
        <v>541</v>
      </c>
      <c r="C70" s="937"/>
      <c r="D70" s="937"/>
      <c r="E70" s="937"/>
      <c r="F70" s="937"/>
      <c r="G70" s="937"/>
      <c r="H70" s="937"/>
      <c r="I70" s="937"/>
      <c r="J70" s="937"/>
      <c r="K70" s="937"/>
      <c r="L70" s="937"/>
      <c r="M70" s="937"/>
      <c r="N70" s="937"/>
      <c r="O70" s="937"/>
      <c r="P70" s="938"/>
      <c r="Q70" s="939">
        <v>107</v>
      </c>
      <c r="R70" s="940"/>
      <c r="S70" s="940"/>
      <c r="T70" s="940"/>
      <c r="U70" s="940"/>
      <c r="V70" s="940">
        <v>106</v>
      </c>
      <c r="W70" s="940"/>
      <c r="X70" s="940"/>
      <c r="Y70" s="940"/>
      <c r="Z70" s="940"/>
      <c r="AA70" s="940">
        <v>1</v>
      </c>
      <c r="AB70" s="940"/>
      <c r="AC70" s="940"/>
      <c r="AD70" s="940"/>
      <c r="AE70" s="940"/>
      <c r="AF70" s="940">
        <v>1</v>
      </c>
      <c r="AG70" s="940"/>
      <c r="AH70" s="940"/>
      <c r="AI70" s="940"/>
      <c r="AJ70" s="940"/>
      <c r="AK70" s="940">
        <v>8</v>
      </c>
      <c r="AL70" s="940"/>
      <c r="AM70" s="940"/>
      <c r="AN70" s="940"/>
      <c r="AO70" s="940"/>
      <c r="AP70" s="940" t="s">
        <v>201</v>
      </c>
      <c r="AQ70" s="940"/>
      <c r="AR70" s="940"/>
      <c r="AS70" s="940"/>
      <c r="AT70" s="940"/>
      <c r="AU70" s="940" t="s">
        <v>201</v>
      </c>
      <c r="AV70" s="940"/>
      <c r="AW70" s="940"/>
      <c r="AX70" s="940"/>
      <c r="AY70" s="940"/>
      <c r="AZ70" s="941"/>
      <c r="BA70" s="941"/>
      <c r="BB70" s="941"/>
      <c r="BC70" s="941"/>
      <c r="BD70" s="942"/>
      <c r="BE70" s="55"/>
      <c r="BF70" s="55"/>
      <c r="BG70" s="55"/>
      <c r="BH70" s="55"/>
      <c r="BI70" s="55"/>
      <c r="BJ70" s="55"/>
      <c r="BK70" s="55"/>
      <c r="BL70" s="55"/>
      <c r="BM70" s="55"/>
      <c r="BN70" s="55"/>
      <c r="BO70" s="55"/>
      <c r="BP70" s="55"/>
      <c r="BQ70" s="52">
        <v>64</v>
      </c>
      <c r="BR70" s="73"/>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13"/>
      <c r="EA70" s="48"/>
    </row>
    <row r="71" spans="1:131" ht="26.25" customHeight="1" x14ac:dyDescent="0.2">
      <c r="A71" s="52">
        <v>4</v>
      </c>
      <c r="B71" s="936" t="s">
        <v>542</v>
      </c>
      <c r="C71" s="937"/>
      <c r="D71" s="937"/>
      <c r="E71" s="937"/>
      <c r="F71" s="937"/>
      <c r="G71" s="937"/>
      <c r="H71" s="937"/>
      <c r="I71" s="937"/>
      <c r="J71" s="937"/>
      <c r="K71" s="937"/>
      <c r="L71" s="937"/>
      <c r="M71" s="937"/>
      <c r="N71" s="937"/>
      <c r="O71" s="937"/>
      <c r="P71" s="938"/>
      <c r="Q71" s="939">
        <v>101</v>
      </c>
      <c r="R71" s="940"/>
      <c r="S71" s="940"/>
      <c r="T71" s="940"/>
      <c r="U71" s="940"/>
      <c r="V71" s="940">
        <v>61</v>
      </c>
      <c r="W71" s="940"/>
      <c r="X71" s="940"/>
      <c r="Y71" s="940"/>
      <c r="Z71" s="940"/>
      <c r="AA71" s="940">
        <v>40</v>
      </c>
      <c r="AB71" s="940"/>
      <c r="AC71" s="940"/>
      <c r="AD71" s="940"/>
      <c r="AE71" s="940"/>
      <c r="AF71" s="940">
        <v>40</v>
      </c>
      <c r="AG71" s="940"/>
      <c r="AH71" s="940"/>
      <c r="AI71" s="940"/>
      <c r="AJ71" s="940"/>
      <c r="AK71" s="940" t="s">
        <v>201</v>
      </c>
      <c r="AL71" s="940"/>
      <c r="AM71" s="940"/>
      <c r="AN71" s="940"/>
      <c r="AO71" s="940"/>
      <c r="AP71" s="940" t="s">
        <v>201</v>
      </c>
      <c r="AQ71" s="940"/>
      <c r="AR71" s="940"/>
      <c r="AS71" s="940"/>
      <c r="AT71" s="940"/>
      <c r="AU71" s="940" t="s">
        <v>201</v>
      </c>
      <c r="AV71" s="940"/>
      <c r="AW71" s="940"/>
      <c r="AX71" s="940"/>
      <c r="AY71" s="940"/>
      <c r="AZ71" s="941"/>
      <c r="BA71" s="941"/>
      <c r="BB71" s="941"/>
      <c r="BC71" s="941"/>
      <c r="BD71" s="942"/>
      <c r="BE71" s="55"/>
      <c r="BF71" s="55"/>
      <c r="BG71" s="55"/>
      <c r="BH71" s="55"/>
      <c r="BI71" s="55"/>
      <c r="BJ71" s="55"/>
      <c r="BK71" s="55"/>
      <c r="BL71" s="55"/>
      <c r="BM71" s="55"/>
      <c r="BN71" s="55"/>
      <c r="BO71" s="55"/>
      <c r="BP71" s="55"/>
      <c r="BQ71" s="52">
        <v>65</v>
      </c>
      <c r="BR71" s="73"/>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13"/>
      <c r="EA71" s="48"/>
    </row>
    <row r="72" spans="1:131" ht="26.25" customHeight="1" x14ac:dyDescent="0.2">
      <c r="A72" s="52">
        <v>5</v>
      </c>
      <c r="B72" s="936" t="s">
        <v>458</v>
      </c>
      <c r="C72" s="937"/>
      <c r="D72" s="937"/>
      <c r="E72" s="937"/>
      <c r="F72" s="937"/>
      <c r="G72" s="937"/>
      <c r="H72" s="937"/>
      <c r="I72" s="937"/>
      <c r="J72" s="937"/>
      <c r="K72" s="937"/>
      <c r="L72" s="937"/>
      <c r="M72" s="937"/>
      <c r="N72" s="937"/>
      <c r="O72" s="937"/>
      <c r="P72" s="938"/>
      <c r="Q72" s="939">
        <v>2423</v>
      </c>
      <c r="R72" s="940"/>
      <c r="S72" s="940"/>
      <c r="T72" s="940"/>
      <c r="U72" s="940"/>
      <c r="V72" s="940">
        <v>2308</v>
      </c>
      <c r="W72" s="940"/>
      <c r="X72" s="940"/>
      <c r="Y72" s="940"/>
      <c r="Z72" s="940"/>
      <c r="AA72" s="940">
        <v>115</v>
      </c>
      <c r="AB72" s="940"/>
      <c r="AC72" s="940"/>
      <c r="AD72" s="940"/>
      <c r="AE72" s="940"/>
      <c r="AF72" s="940">
        <v>115</v>
      </c>
      <c r="AG72" s="940"/>
      <c r="AH72" s="940"/>
      <c r="AI72" s="940"/>
      <c r="AJ72" s="940"/>
      <c r="AK72" s="940">
        <v>130</v>
      </c>
      <c r="AL72" s="940"/>
      <c r="AM72" s="940"/>
      <c r="AN72" s="940"/>
      <c r="AO72" s="940"/>
      <c r="AP72" s="940" t="s">
        <v>201</v>
      </c>
      <c r="AQ72" s="940"/>
      <c r="AR72" s="940"/>
      <c r="AS72" s="940"/>
      <c r="AT72" s="940"/>
      <c r="AU72" s="940" t="s">
        <v>201</v>
      </c>
      <c r="AV72" s="940"/>
      <c r="AW72" s="940"/>
      <c r="AX72" s="940"/>
      <c r="AY72" s="940"/>
      <c r="AZ72" s="941"/>
      <c r="BA72" s="941"/>
      <c r="BB72" s="941"/>
      <c r="BC72" s="941"/>
      <c r="BD72" s="942"/>
      <c r="BE72" s="55"/>
      <c r="BF72" s="55"/>
      <c r="BG72" s="55"/>
      <c r="BH72" s="55"/>
      <c r="BI72" s="55"/>
      <c r="BJ72" s="55"/>
      <c r="BK72" s="55"/>
      <c r="BL72" s="55"/>
      <c r="BM72" s="55"/>
      <c r="BN72" s="55"/>
      <c r="BO72" s="55"/>
      <c r="BP72" s="55"/>
      <c r="BQ72" s="52">
        <v>66</v>
      </c>
      <c r="BR72" s="73"/>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13"/>
      <c r="EA72" s="48"/>
    </row>
    <row r="73" spans="1:131" ht="26.25" customHeight="1" x14ac:dyDescent="0.2">
      <c r="A73" s="52">
        <v>6</v>
      </c>
      <c r="B73" s="936" t="s">
        <v>130</v>
      </c>
      <c r="C73" s="937"/>
      <c r="D73" s="937"/>
      <c r="E73" s="937"/>
      <c r="F73" s="937"/>
      <c r="G73" s="937"/>
      <c r="H73" s="937"/>
      <c r="I73" s="937"/>
      <c r="J73" s="937"/>
      <c r="K73" s="937"/>
      <c r="L73" s="937"/>
      <c r="M73" s="937"/>
      <c r="N73" s="937"/>
      <c r="O73" s="937"/>
      <c r="P73" s="938"/>
      <c r="Q73" s="939">
        <v>719774</v>
      </c>
      <c r="R73" s="940"/>
      <c r="S73" s="940"/>
      <c r="T73" s="940"/>
      <c r="U73" s="940"/>
      <c r="V73" s="940">
        <v>711648</v>
      </c>
      <c r="W73" s="940"/>
      <c r="X73" s="940"/>
      <c r="Y73" s="940"/>
      <c r="Z73" s="940"/>
      <c r="AA73" s="940">
        <v>8126</v>
      </c>
      <c r="AB73" s="940"/>
      <c r="AC73" s="940"/>
      <c r="AD73" s="940"/>
      <c r="AE73" s="940"/>
      <c r="AF73" s="940">
        <v>8126</v>
      </c>
      <c r="AG73" s="940"/>
      <c r="AH73" s="940"/>
      <c r="AI73" s="940"/>
      <c r="AJ73" s="940"/>
      <c r="AK73" s="940">
        <v>4022</v>
      </c>
      <c r="AL73" s="940"/>
      <c r="AM73" s="940"/>
      <c r="AN73" s="940"/>
      <c r="AO73" s="940"/>
      <c r="AP73" s="940" t="s">
        <v>201</v>
      </c>
      <c r="AQ73" s="940"/>
      <c r="AR73" s="940"/>
      <c r="AS73" s="940"/>
      <c r="AT73" s="940"/>
      <c r="AU73" s="940" t="s">
        <v>201</v>
      </c>
      <c r="AV73" s="940"/>
      <c r="AW73" s="940"/>
      <c r="AX73" s="940"/>
      <c r="AY73" s="940"/>
      <c r="AZ73" s="941"/>
      <c r="BA73" s="941"/>
      <c r="BB73" s="941"/>
      <c r="BC73" s="941"/>
      <c r="BD73" s="942"/>
      <c r="BE73" s="55"/>
      <c r="BF73" s="55"/>
      <c r="BG73" s="55"/>
      <c r="BH73" s="55"/>
      <c r="BI73" s="55"/>
      <c r="BJ73" s="55"/>
      <c r="BK73" s="55"/>
      <c r="BL73" s="55"/>
      <c r="BM73" s="55"/>
      <c r="BN73" s="55"/>
      <c r="BO73" s="55"/>
      <c r="BP73" s="55"/>
      <c r="BQ73" s="52">
        <v>67</v>
      </c>
      <c r="BR73" s="73"/>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13"/>
      <c r="EA73" s="48"/>
    </row>
    <row r="74" spans="1:131" ht="26.25" customHeight="1" x14ac:dyDescent="0.2">
      <c r="A74" s="52">
        <v>7</v>
      </c>
      <c r="B74" s="936" t="s">
        <v>543</v>
      </c>
      <c r="C74" s="937"/>
      <c r="D74" s="937"/>
      <c r="E74" s="937"/>
      <c r="F74" s="937"/>
      <c r="G74" s="937"/>
      <c r="H74" s="937"/>
      <c r="I74" s="937"/>
      <c r="J74" s="937"/>
      <c r="K74" s="937"/>
      <c r="L74" s="937"/>
      <c r="M74" s="937"/>
      <c r="N74" s="937"/>
      <c r="O74" s="937"/>
      <c r="P74" s="938"/>
      <c r="Q74" s="939">
        <v>4864</v>
      </c>
      <c r="R74" s="940"/>
      <c r="S74" s="940"/>
      <c r="T74" s="940"/>
      <c r="U74" s="940"/>
      <c r="V74" s="940">
        <v>4583</v>
      </c>
      <c r="W74" s="940"/>
      <c r="X74" s="940"/>
      <c r="Y74" s="940"/>
      <c r="Z74" s="940"/>
      <c r="AA74" s="940">
        <v>281</v>
      </c>
      <c r="AB74" s="940"/>
      <c r="AC74" s="940"/>
      <c r="AD74" s="940"/>
      <c r="AE74" s="940"/>
      <c r="AF74" s="940">
        <v>281</v>
      </c>
      <c r="AG74" s="940"/>
      <c r="AH74" s="940"/>
      <c r="AI74" s="940"/>
      <c r="AJ74" s="940"/>
      <c r="AK74" s="940" t="s">
        <v>201</v>
      </c>
      <c r="AL74" s="940"/>
      <c r="AM74" s="940"/>
      <c r="AN74" s="940"/>
      <c r="AO74" s="940"/>
      <c r="AP74" s="940">
        <v>892</v>
      </c>
      <c r="AQ74" s="940"/>
      <c r="AR74" s="940"/>
      <c r="AS74" s="940"/>
      <c r="AT74" s="940"/>
      <c r="AU74" s="940">
        <v>550</v>
      </c>
      <c r="AV74" s="940"/>
      <c r="AW74" s="940"/>
      <c r="AX74" s="940"/>
      <c r="AY74" s="940"/>
      <c r="AZ74" s="941"/>
      <c r="BA74" s="941"/>
      <c r="BB74" s="941"/>
      <c r="BC74" s="941"/>
      <c r="BD74" s="942"/>
      <c r="BE74" s="55"/>
      <c r="BF74" s="55"/>
      <c r="BG74" s="55"/>
      <c r="BH74" s="55"/>
      <c r="BI74" s="55"/>
      <c r="BJ74" s="55"/>
      <c r="BK74" s="55"/>
      <c r="BL74" s="55"/>
      <c r="BM74" s="55"/>
      <c r="BN74" s="55"/>
      <c r="BO74" s="55"/>
      <c r="BP74" s="55"/>
      <c r="BQ74" s="52">
        <v>68</v>
      </c>
      <c r="BR74" s="73"/>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13"/>
      <c r="EA74" s="48"/>
    </row>
    <row r="75" spans="1:131" ht="26.25" customHeight="1" x14ac:dyDescent="0.2">
      <c r="A75" s="52">
        <v>8</v>
      </c>
      <c r="B75" s="936"/>
      <c r="C75" s="937"/>
      <c r="D75" s="937"/>
      <c r="E75" s="937"/>
      <c r="F75" s="937"/>
      <c r="G75" s="937"/>
      <c r="H75" s="937"/>
      <c r="I75" s="937"/>
      <c r="J75" s="937"/>
      <c r="K75" s="937"/>
      <c r="L75" s="937"/>
      <c r="M75" s="937"/>
      <c r="N75" s="937"/>
      <c r="O75" s="937"/>
      <c r="P75" s="938"/>
      <c r="Q75" s="943"/>
      <c r="R75" s="944"/>
      <c r="S75" s="944"/>
      <c r="T75" s="944"/>
      <c r="U75" s="945"/>
      <c r="V75" s="946"/>
      <c r="W75" s="944"/>
      <c r="X75" s="944"/>
      <c r="Y75" s="944"/>
      <c r="Z75" s="945"/>
      <c r="AA75" s="946"/>
      <c r="AB75" s="944"/>
      <c r="AC75" s="944"/>
      <c r="AD75" s="944"/>
      <c r="AE75" s="945"/>
      <c r="AF75" s="946"/>
      <c r="AG75" s="944"/>
      <c r="AH75" s="944"/>
      <c r="AI75" s="944"/>
      <c r="AJ75" s="945"/>
      <c r="AK75" s="946"/>
      <c r="AL75" s="944"/>
      <c r="AM75" s="944"/>
      <c r="AN75" s="944"/>
      <c r="AO75" s="945"/>
      <c r="AP75" s="946"/>
      <c r="AQ75" s="944"/>
      <c r="AR75" s="944"/>
      <c r="AS75" s="944"/>
      <c r="AT75" s="945"/>
      <c r="AU75" s="946"/>
      <c r="AV75" s="944"/>
      <c r="AW75" s="944"/>
      <c r="AX75" s="944"/>
      <c r="AY75" s="945"/>
      <c r="AZ75" s="941"/>
      <c r="BA75" s="941"/>
      <c r="BB75" s="941"/>
      <c r="BC75" s="941"/>
      <c r="BD75" s="942"/>
      <c r="BE75" s="55"/>
      <c r="BF75" s="55"/>
      <c r="BG75" s="55"/>
      <c r="BH75" s="55"/>
      <c r="BI75" s="55"/>
      <c r="BJ75" s="55"/>
      <c r="BK75" s="55"/>
      <c r="BL75" s="55"/>
      <c r="BM75" s="55"/>
      <c r="BN75" s="55"/>
      <c r="BO75" s="55"/>
      <c r="BP75" s="55"/>
      <c r="BQ75" s="52">
        <v>69</v>
      </c>
      <c r="BR75" s="73"/>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13"/>
      <c r="EA75" s="48"/>
    </row>
    <row r="76" spans="1:131" ht="26.25" customHeight="1" x14ac:dyDescent="0.2">
      <c r="A76" s="52">
        <v>9</v>
      </c>
      <c r="B76" s="936"/>
      <c r="C76" s="937"/>
      <c r="D76" s="937"/>
      <c r="E76" s="937"/>
      <c r="F76" s="937"/>
      <c r="G76" s="937"/>
      <c r="H76" s="937"/>
      <c r="I76" s="937"/>
      <c r="J76" s="937"/>
      <c r="K76" s="937"/>
      <c r="L76" s="937"/>
      <c r="M76" s="937"/>
      <c r="N76" s="937"/>
      <c r="O76" s="937"/>
      <c r="P76" s="938"/>
      <c r="Q76" s="943"/>
      <c r="R76" s="944"/>
      <c r="S76" s="944"/>
      <c r="T76" s="944"/>
      <c r="U76" s="945"/>
      <c r="V76" s="946"/>
      <c r="W76" s="944"/>
      <c r="X76" s="944"/>
      <c r="Y76" s="944"/>
      <c r="Z76" s="945"/>
      <c r="AA76" s="946"/>
      <c r="AB76" s="944"/>
      <c r="AC76" s="944"/>
      <c r="AD76" s="944"/>
      <c r="AE76" s="945"/>
      <c r="AF76" s="946"/>
      <c r="AG76" s="944"/>
      <c r="AH76" s="944"/>
      <c r="AI76" s="944"/>
      <c r="AJ76" s="945"/>
      <c r="AK76" s="946"/>
      <c r="AL76" s="944"/>
      <c r="AM76" s="944"/>
      <c r="AN76" s="944"/>
      <c r="AO76" s="945"/>
      <c r="AP76" s="946"/>
      <c r="AQ76" s="944"/>
      <c r="AR76" s="944"/>
      <c r="AS76" s="944"/>
      <c r="AT76" s="945"/>
      <c r="AU76" s="946"/>
      <c r="AV76" s="944"/>
      <c r="AW76" s="944"/>
      <c r="AX76" s="944"/>
      <c r="AY76" s="945"/>
      <c r="AZ76" s="941"/>
      <c r="BA76" s="941"/>
      <c r="BB76" s="941"/>
      <c r="BC76" s="941"/>
      <c r="BD76" s="942"/>
      <c r="BE76" s="55"/>
      <c r="BF76" s="55"/>
      <c r="BG76" s="55"/>
      <c r="BH76" s="55"/>
      <c r="BI76" s="55"/>
      <c r="BJ76" s="55"/>
      <c r="BK76" s="55"/>
      <c r="BL76" s="55"/>
      <c r="BM76" s="55"/>
      <c r="BN76" s="55"/>
      <c r="BO76" s="55"/>
      <c r="BP76" s="55"/>
      <c r="BQ76" s="52">
        <v>70</v>
      </c>
      <c r="BR76" s="73"/>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13"/>
      <c r="EA76" s="48"/>
    </row>
    <row r="77" spans="1:131" ht="26.25" customHeight="1" x14ac:dyDescent="0.2">
      <c r="A77" s="52">
        <v>10</v>
      </c>
      <c r="B77" s="936"/>
      <c r="C77" s="937"/>
      <c r="D77" s="937"/>
      <c r="E77" s="937"/>
      <c r="F77" s="937"/>
      <c r="G77" s="937"/>
      <c r="H77" s="937"/>
      <c r="I77" s="937"/>
      <c r="J77" s="937"/>
      <c r="K77" s="937"/>
      <c r="L77" s="937"/>
      <c r="M77" s="937"/>
      <c r="N77" s="937"/>
      <c r="O77" s="937"/>
      <c r="P77" s="938"/>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41"/>
      <c r="BA77" s="941"/>
      <c r="BB77" s="941"/>
      <c r="BC77" s="941"/>
      <c r="BD77" s="942"/>
      <c r="BE77" s="55"/>
      <c r="BF77" s="55"/>
      <c r="BG77" s="55"/>
      <c r="BH77" s="55"/>
      <c r="BI77" s="55"/>
      <c r="BJ77" s="55"/>
      <c r="BK77" s="55"/>
      <c r="BL77" s="55"/>
      <c r="BM77" s="55"/>
      <c r="BN77" s="55"/>
      <c r="BO77" s="55"/>
      <c r="BP77" s="55"/>
      <c r="BQ77" s="52">
        <v>71</v>
      </c>
      <c r="BR77" s="73"/>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13"/>
      <c r="EA77" s="48"/>
    </row>
    <row r="78" spans="1:131" ht="26.25" customHeight="1" x14ac:dyDescent="0.2">
      <c r="A78" s="52">
        <v>11</v>
      </c>
      <c r="B78" s="936"/>
      <c r="C78" s="937"/>
      <c r="D78" s="937"/>
      <c r="E78" s="937"/>
      <c r="F78" s="937"/>
      <c r="G78" s="937"/>
      <c r="H78" s="937"/>
      <c r="I78" s="937"/>
      <c r="J78" s="937"/>
      <c r="K78" s="937"/>
      <c r="L78" s="937"/>
      <c r="M78" s="937"/>
      <c r="N78" s="937"/>
      <c r="O78" s="937"/>
      <c r="P78" s="938"/>
      <c r="Q78" s="939"/>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55"/>
      <c r="BF78" s="55"/>
      <c r="BG78" s="55"/>
      <c r="BH78" s="55"/>
      <c r="BI78" s="55"/>
      <c r="BJ78" s="48"/>
      <c r="BK78" s="48"/>
      <c r="BL78" s="48"/>
      <c r="BM78" s="48"/>
      <c r="BN78" s="48"/>
      <c r="BO78" s="55"/>
      <c r="BP78" s="55"/>
      <c r="BQ78" s="52">
        <v>72</v>
      </c>
      <c r="BR78" s="73"/>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13"/>
      <c r="EA78" s="48"/>
    </row>
    <row r="79" spans="1:131" ht="26.25" customHeight="1" x14ac:dyDescent="0.2">
      <c r="A79" s="52">
        <v>12</v>
      </c>
      <c r="B79" s="936"/>
      <c r="C79" s="937"/>
      <c r="D79" s="937"/>
      <c r="E79" s="937"/>
      <c r="F79" s="937"/>
      <c r="G79" s="937"/>
      <c r="H79" s="937"/>
      <c r="I79" s="937"/>
      <c r="J79" s="937"/>
      <c r="K79" s="937"/>
      <c r="L79" s="937"/>
      <c r="M79" s="937"/>
      <c r="N79" s="937"/>
      <c r="O79" s="937"/>
      <c r="P79" s="938"/>
      <c r="Q79" s="939"/>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55"/>
      <c r="BF79" s="55"/>
      <c r="BG79" s="55"/>
      <c r="BH79" s="55"/>
      <c r="BI79" s="55"/>
      <c r="BJ79" s="48"/>
      <c r="BK79" s="48"/>
      <c r="BL79" s="48"/>
      <c r="BM79" s="48"/>
      <c r="BN79" s="48"/>
      <c r="BO79" s="55"/>
      <c r="BP79" s="55"/>
      <c r="BQ79" s="52">
        <v>73</v>
      </c>
      <c r="BR79" s="73"/>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13"/>
      <c r="EA79" s="48"/>
    </row>
    <row r="80" spans="1:131" ht="26.25" customHeight="1" x14ac:dyDescent="0.2">
      <c r="A80" s="52">
        <v>13</v>
      </c>
      <c r="B80" s="936"/>
      <c r="C80" s="937"/>
      <c r="D80" s="937"/>
      <c r="E80" s="937"/>
      <c r="F80" s="937"/>
      <c r="G80" s="937"/>
      <c r="H80" s="937"/>
      <c r="I80" s="937"/>
      <c r="J80" s="937"/>
      <c r="K80" s="937"/>
      <c r="L80" s="937"/>
      <c r="M80" s="937"/>
      <c r="N80" s="937"/>
      <c r="O80" s="937"/>
      <c r="P80" s="938"/>
      <c r="Q80" s="939"/>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55"/>
      <c r="BF80" s="55"/>
      <c r="BG80" s="55"/>
      <c r="BH80" s="55"/>
      <c r="BI80" s="55"/>
      <c r="BJ80" s="55"/>
      <c r="BK80" s="55"/>
      <c r="BL80" s="55"/>
      <c r="BM80" s="55"/>
      <c r="BN80" s="55"/>
      <c r="BO80" s="55"/>
      <c r="BP80" s="55"/>
      <c r="BQ80" s="52">
        <v>74</v>
      </c>
      <c r="BR80" s="73"/>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13"/>
      <c r="EA80" s="48"/>
    </row>
    <row r="81" spans="1:131" ht="26.25" customHeight="1" x14ac:dyDescent="0.2">
      <c r="A81" s="52">
        <v>14</v>
      </c>
      <c r="B81" s="936"/>
      <c r="C81" s="937"/>
      <c r="D81" s="937"/>
      <c r="E81" s="937"/>
      <c r="F81" s="937"/>
      <c r="G81" s="937"/>
      <c r="H81" s="937"/>
      <c r="I81" s="937"/>
      <c r="J81" s="937"/>
      <c r="K81" s="937"/>
      <c r="L81" s="937"/>
      <c r="M81" s="937"/>
      <c r="N81" s="937"/>
      <c r="O81" s="937"/>
      <c r="P81" s="938"/>
      <c r="Q81" s="939"/>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55"/>
      <c r="BF81" s="55"/>
      <c r="BG81" s="55"/>
      <c r="BH81" s="55"/>
      <c r="BI81" s="55"/>
      <c r="BJ81" s="55"/>
      <c r="BK81" s="55"/>
      <c r="BL81" s="55"/>
      <c r="BM81" s="55"/>
      <c r="BN81" s="55"/>
      <c r="BO81" s="55"/>
      <c r="BP81" s="55"/>
      <c r="BQ81" s="52">
        <v>75</v>
      </c>
      <c r="BR81" s="73"/>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13"/>
      <c r="EA81" s="48"/>
    </row>
    <row r="82" spans="1:131" ht="26.25" customHeight="1" x14ac:dyDescent="0.2">
      <c r="A82" s="52">
        <v>15</v>
      </c>
      <c r="B82" s="936"/>
      <c r="C82" s="937"/>
      <c r="D82" s="937"/>
      <c r="E82" s="937"/>
      <c r="F82" s="937"/>
      <c r="G82" s="937"/>
      <c r="H82" s="937"/>
      <c r="I82" s="937"/>
      <c r="J82" s="937"/>
      <c r="K82" s="937"/>
      <c r="L82" s="937"/>
      <c r="M82" s="937"/>
      <c r="N82" s="937"/>
      <c r="O82" s="937"/>
      <c r="P82" s="938"/>
      <c r="Q82" s="939"/>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55"/>
      <c r="BF82" s="55"/>
      <c r="BG82" s="55"/>
      <c r="BH82" s="55"/>
      <c r="BI82" s="55"/>
      <c r="BJ82" s="55"/>
      <c r="BK82" s="55"/>
      <c r="BL82" s="55"/>
      <c r="BM82" s="55"/>
      <c r="BN82" s="55"/>
      <c r="BO82" s="55"/>
      <c r="BP82" s="55"/>
      <c r="BQ82" s="52">
        <v>76</v>
      </c>
      <c r="BR82" s="73"/>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13"/>
      <c r="EA82" s="48"/>
    </row>
    <row r="83" spans="1:131" ht="26.25" customHeight="1" x14ac:dyDescent="0.2">
      <c r="A83" s="52">
        <v>16</v>
      </c>
      <c r="B83" s="936"/>
      <c r="C83" s="937"/>
      <c r="D83" s="937"/>
      <c r="E83" s="937"/>
      <c r="F83" s="937"/>
      <c r="G83" s="937"/>
      <c r="H83" s="937"/>
      <c r="I83" s="937"/>
      <c r="J83" s="937"/>
      <c r="K83" s="937"/>
      <c r="L83" s="937"/>
      <c r="M83" s="937"/>
      <c r="N83" s="937"/>
      <c r="O83" s="937"/>
      <c r="P83" s="938"/>
      <c r="Q83" s="939"/>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55"/>
      <c r="BF83" s="55"/>
      <c r="BG83" s="55"/>
      <c r="BH83" s="55"/>
      <c r="BI83" s="55"/>
      <c r="BJ83" s="55"/>
      <c r="BK83" s="55"/>
      <c r="BL83" s="55"/>
      <c r="BM83" s="55"/>
      <c r="BN83" s="55"/>
      <c r="BO83" s="55"/>
      <c r="BP83" s="55"/>
      <c r="BQ83" s="52">
        <v>77</v>
      </c>
      <c r="BR83" s="73"/>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13"/>
      <c r="EA83" s="48"/>
    </row>
    <row r="84" spans="1:131" ht="26.25" customHeight="1" x14ac:dyDescent="0.2">
      <c r="A84" s="52">
        <v>17</v>
      </c>
      <c r="B84" s="936"/>
      <c r="C84" s="937"/>
      <c r="D84" s="937"/>
      <c r="E84" s="937"/>
      <c r="F84" s="937"/>
      <c r="G84" s="937"/>
      <c r="H84" s="937"/>
      <c r="I84" s="937"/>
      <c r="J84" s="937"/>
      <c r="K84" s="937"/>
      <c r="L84" s="937"/>
      <c r="M84" s="937"/>
      <c r="N84" s="937"/>
      <c r="O84" s="937"/>
      <c r="P84" s="938"/>
      <c r="Q84" s="939"/>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55"/>
      <c r="BF84" s="55"/>
      <c r="BG84" s="55"/>
      <c r="BH84" s="55"/>
      <c r="BI84" s="55"/>
      <c r="BJ84" s="55"/>
      <c r="BK84" s="55"/>
      <c r="BL84" s="55"/>
      <c r="BM84" s="55"/>
      <c r="BN84" s="55"/>
      <c r="BO84" s="55"/>
      <c r="BP84" s="55"/>
      <c r="BQ84" s="52">
        <v>78</v>
      </c>
      <c r="BR84" s="73"/>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13"/>
      <c r="EA84" s="48"/>
    </row>
    <row r="85" spans="1:131" ht="26.25" customHeight="1" x14ac:dyDescent="0.2">
      <c r="A85" s="52">
        <v>18</v>
      </c>
      <c r="B85" s="936"/>
      <c r="C85" s="937"/>
      <c r="D85" s="937"/>
      <c r="E85" s="937"/>
      <c r="F85" s="937"/>
      <c r="G85" s="937"/>
      <c r="H85" s="937"/>
      <c r="I85" s="937"/>
      <c r="J85" s="937"/>
      <c r="K85" s="937"/>
      <c r="L85" s="937"/>
      <c r="M85" s="937"/>
      <c r="N85" s="937"/>
      <c r="O85" s="937"/>
      <c r="P85" s="938"/>
      <c r="Q85" s="939"/>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55"/>
      <c r="BF85" s="55"/>
      <c r="BG85" s="55"/>
      <c r="BH85" s="55"/>
      <c r="BI85" s="55"/>
      <c r="BJ85" s="55"/>
      <c r="BK85" s="55"/>
      <c r="BL85" s="55"/>
      <c r="BM85" s="55"/>
      <c r="BN85" s="55"/>
      <c r="BO85" s="55"/>
      <c r="BP85" s="55"/>
      <c r="BQ85" s="52">
        <v>79</v>
      </c>
      <c r="BR85" s="73"/>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13"/>
      <c r="EA85" s="48"/>
    </row>
    <row r="86" spans="1:131" ht="26.25" customHeight="1" x14ac:dyDescent="0.2">
      <c r="A86" s="52">
        <v>19</v>
      </c>
      <c r="B86" s="936"/>
      <c r="C86" s="937"/>
      <c r="D86" s="937"/>
      <c r="E86" s="937"/>
      <c r="F86" s="937"/>
      <c r="G86" s="937"/>
      <c r="H86" s="937"/>
      <c r="I86" s="937"/>
      <c r="J86" s="937"/>
      <c r="K86" s="937"/>
      <c r="L86" s="937"/>
      <c r="M86" s="937"/>
      <c r="N86" s="937"/>
      <c r="O86" s="937"/>
      <c r="P86" s="938"/>
      <c r="Q86" s="939"/>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55"/>
      <c r="BF86" s="55"/>
      <c r="BG86" s="55"/>
      <c r="BH86" s="55"/>
      <c r="BI86" s="55"/>
      <c r="BJ86" s="55"/>
      <c r="BK86" s="55"/>
      <c r="BL86" s="55"/>
      <c r="BM86" s="55"/>
      <c r="BN86" s="55"/>
      <c r="BO86" s="55"/>
      <c r="BP86" s="55"/>
      <c r="BQ86" s="52">
        <v>80</v>
      </c>
      <c r="BR86" s="73"/>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13"/>
      <c r="EA86" s="48"/>
    </row>
    <row r="87" spans="1:131" ht="26.25" customHeight="1" x14ac:dyDescent="0.2">
      <c r="A87" s="57">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55"/>
      <c r="BF87" s="55"/>
      <c r="BG87" s="55"/>
      <c r="BH87" s="55"/>
      <c r="BI87" s="55"/>
      <c r="BJ87" s="55"/>
      <c r="BK87" s="55"/>
      <c r="BL87" s="55"/>
      <c r="BM87" s="55"/>
      <c r="BN87" s="55"/>
      <c r="BO87" s="55"/>
      <c r="BP87" s="55"/>
      <c r="BQ87" s="52">
        <v>81</v>
      </c>
      <c r="BR87" s="73"/>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13"/>
      <c r="EA87" s="48"/>
    </row>
    <row r="88" spans="1:131" ht="26.25" customHeight="1" x14ac:dyDescent="0.2">
      <c r="A88" s="53" t="s">
        <v>251</v>
      </c>
      <c r="B88" s="914" t="s">
        <v>183</v>
      </c>
      <c r="C88" s="915"/>
      <c r="D88" s="915"/>
      <c r="E88" s="915"/>
      <c r="F88" s="915"/>
      <c r="G88" s="915"/>
      <c r="H88" s="915"/>
      <c r="I88" s="915"/>
      <c r="J88" s="915"/>
      <c r="K88" s="915"/>
      <c r="L88" s="915"/>
      <c r="M88" s="915"/>
      <c r="N88" s="915"/>
      <c r="O88" s="915"/>
      <c r="P88" s="916"/>
      <c r="Q88" s="924"/>
      <c r="R88" s="925"/>
      <c r="S88" s="925"/>
      <c r="T88" s="925"/>
      <c r="U88" s="925"/>
      <c r="V88" s="925"/>
      <c r="W88" s="925"/>
      <c r="X88" s="925"/>
      <c r="Y88" s="925"/>
      <c r="Z88" s="925"/>
      <c r="AA88" s="925"/>
      <c r="AB88" s="925"/>
      <c r="AC88" s="925"/>
      <c r="AD88" s="925"/>
      <c r="AE88" s="925"/>
      <c r="AF88" s="926">
        <v>9314</v>
      </c>
      <c r="AG88" s="926"/>
      <c r="AH88" s="926"/>
      <c r="AI88" s="926"/>
      <c r="AJ88" s="926"/>
      <c r="AK88" s="925"/>
      <c r="AL88" s="925"/>
      <c r="AM88" s="925"/>
      <c r="AN88" s="925"/>
      <c r="AO88" s="925"/>
      <c r="AP88" s="926">
        <v>892</v>
      </c>
      <c r="AQ88" s="926"/>
      <c r="AR88" s="926"/>
      <c r="AS88" s="926"/>
      <c r="AT88" s="926"/>
      <c r="AU88" s="926">
        <v>550</v>
      </c>
      <c r="AV88" s="926"/>
      <c r="AW88" s="926"/>
      <c r="AX88" s="926"/>
      <c r="AY88" s="926"/>
      <c r="AZ88" s="927"/>
      <c r="BA88" s="927"/>
      <c r="BB88" s="927"/>
      <c r="BC88" s="927"/>
      <c r="BD88" s="928"/>
      <c r="BE88" s="55"/>
      <c r="BF88" s="55"/>
      <c r="BG88" s="55"/>
      <c r="BH88" s="55"/>
      <c r="BI88" s="55"/>
      <c r="BJ88" s="55"/>
      <c r="BK88" s="55"/>
      <c r="BL88" s="55"/>
      <c r="BM88" s="55"/>
      <c r="BN88" s="55"/>
      <c r="BO88" s="55"/>
      <c r="BP88" s="55"/>
      <c r="BQ88" s="52">
        <v>82</v>
      </c>
      <c r="BR88" s="73"/>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1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1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1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1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1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1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1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1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1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1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1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1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1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1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914" t="s">
        <v>448</v>
      </c>
      <c r="BS102" s="915"/>
      <c r="BT102" s="915"/>
      <c r="BU102" s="915"/>
      <c r="BV102" s="915"/>
      <c r="BW102" s="915"/>
      <c r="BX102" s="915"/>
      <c r="BY102" s="915"/>
      <c r="BZ102" s="915"/>
      <c r="CA102" s="915"/>
      <c r="CB102" s="915"/>
      <c r="CC102" s="915"/>
      <c r="CD102" s="915"/>
      <c r="CE102" s="915"/>
      <c r="CF102" s="915"/>
      <c r="CG102" s="916"/>
      <c r="CH102" s="917"/>
      <c r="CI102" s="918"/>
      <c r="CJ102" s="918"/>
      <c r="CK102" s="918"/>
      <c r="CL102" s="919"/>
      <c r="CM102" s="917"/>
      <c r="CN102" s="918"/>
      <c r="CO102" s="918"/>
      <c r="CP102" s="918"/>
      <c r="CQ102" s="919"/>
      <c r="CR102" s="920">
        <v>1699</v>
      </c>
      <c r="CS102" s="921"/>
      <c r="CT102" s="921"/>
      <c r="CU102" s="921"/>
      <c r="CV102" s="922"/>
      <c r="CW102" s="920" t="s">
        <v>201</v>
      </c>
      <c r="CX102" s="921"/>
      <c r="CY102" s="921"/>
      <c r="CZ102" s="921"/>
      <c r="DA102" s="922"/>
      <c r="DB102" s="920">
        <v>6074</v>
      </c>
      <c r="DC102" s="921"/>
      <c r="DD102" s="921"/>
      <c r="DE102" s="921"/>
      <c r="DF102" s="922"/>
      <c r="DG102" s="920" t="s">
        <v>201</v>
      </c>
      <c r="DH102" s="921"/>
      <c r="DI102" s="921"/>
      <c r="DJ102" s="921"/>
      <c r="DK102" s="922"/>
      <c r="DL102" s="920" t="s">
        <v>201</v>
      </c>
      <c r="DM102" s="921"/>
      <c r="DN102" s="921"/>
      <c r="DO102" s="921"/>
      <c r="DP102" s="922"/>
      <c r="DQ102" s="920">
        <v>329</v>
      </c>
      <c r="DR102" s="921"/>
      <c r="DS102" s="921"/>
      <c r="DT102" s="921"/>
      <c r="DU102" s="922"/>
      <c r="DV102" s="914"/>
      <c r="DW102" s="915"/>
      <c r="DX102" s="915"/>
      <c r="DY102" s="915"/>
      <c r="DZ102" s="92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2" t="s">
        <v>105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5" t="s">
        <v>470</v>
      </c>
      <c r="BR104" s="735"/>
      <c r="BS104" s="735"/>
      <c r="BT104" s="735"/>
      <c r="BU104" s="735"/>
      <c r="BV104" s="735"/>
      <c r="BW104" s="735"/>
      <c r="BX104" s="735"/>
      <c r="BY104" s="735"/>
      <c r="BZ104" s="735"/>
      <c r="CA104" s="735"/>
      <c r="CB104" s="735"/>
      <c r="CC104" s="735"/>
      <c r="CD104" s="735"/>
      <c r="CE104" s="735"/>
      <c r="CF104" s="735"/>
      <c r="CG104" s="735"/>
      <c r="CH104" s="735"/>
      <c r="CI104" s="735"/>
      <c r="CJ104" s="735"/>
      <c r="CK104" s="735"/>
      <c r="CL104" s="735"/>
      <c r="CM104" s="735"/>
      <c r="CN104" s="735"/>
      <c r="CO104" s="735"/>
      <c r="CP104" s="735"/>
      <c r="CQ104" s="735"/>
      <c r="CR104" s="735"/>
      <c r="CS104" s="735"/>
      <c r="CT104" s="735"/>
      <c r="CU104" s="735"/>
      <c r="CV104" s="735"/>
      <c r="CW104" s="735"/>
      <c r="CX104" s="735"/>
      <c r="CY104" s="735"/>
      <c r="CZ104" s="735"/>
      <c r="DA104" s="735"/>
      <c r="DB104" s="735"/>
      <c r="DC104" s="735"/>
      <c r="DD104" s="735"/>
      <c r="DE104" s="735"/>
      <c r="DF104" s="735"/>
      <c r="DG104" s="735"/>
      <c r="DH104" s="735"/>
      <c r="DI104" s="735"/>
      <c r="DJ104" s="735"/>
      <c r="DK104" s="735"/>
      <c r="DL104" s="735"/>
      <c r="DM104" s="735"/>
      <c r="DN104" s="735"/>
      <c r="DO104" s="735"/>
      <c r="DP104" s="735"/>
      <c r="DQ104" s="735"/>
      <c r="DR104" s="735"/>
      <c r="DS104" s="735"/>
      <c r="DT104" s="735"/>
      <c r="DU104" s="735"/>
      <c r="DV104" s="735"/>
      <c r="DW104" s="735"/>
      <c r="DX104" s="735"/>
      <c r="DY104" s="735"/>
      <c r="DZ104" s="73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411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3" t="s">
        <v>471</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202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48" customFormat="1" ht="26.25" customHeight="1" x14ac:dyDescent="0.2">
      <c r="A109" s="874" t="s">
        <v>472</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428</v>
      </c>
      <c r="AB109" s="875"/>
      <c r="AC109" s="875"/>
      <c r="AD109" s="875"/>
      <c r="AE109" s="876"/>
      <c r="AF109" s="877" t="s">
        <v>473</v>
      </c>
      <c r="AG109" s="875"/>
      <c r="AH109" s="875"/>
      <c r="AI109" s="875"/>
      <c r="AJ109" s="876"/>
      <c r="AK109" s="877" t="s">
        <v>384</v>
      </c>
      <c r="AL109" s="875"/>
      <c r="AM109" s="875"/>
      <c r="AN109" s="875"/>
      <c r="AO109" s="876"/>
      <c r="AP109" s="877" t="s">
        <v>474</v>
      </c>
      <c r="AQ109" s="875"/>
      <c r="AR109" s="875"/>
      <c r="AS109" s="875"/>
      <c r="AT109" s="878"/>
      <c r="AU109" s="874" t="s">
        <v>472</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428</v>
      </c>
      <c r="BR109" s="875"/>
      <c r="BS109" s="875"/>
      <c r="BT109" s="875"/>
      <c r="BU109" s="876"/>
      <c r="BV109" s="877" t="s">
        <v>473</v>
      </c>
      <c r="BW109" s="875"/>
      <c r="BX109" s="875"/>
      <c r="BY109" s="875"/>
      <c r="BZ109" s="876"/>
      <c r="CA109" s="877" t="s">
        <v>384</v>
      </c>
      <c r="CB109" s="875"/>
      <c r="CC109" s="875"/>
      <c r="CD109" s="875"/>
      <c r="CE109" s="876"/>
      <c r="CF109" s="906" t="s">
        <v>474</v>
      </c>
      <c r="CG109" s="906"/>
      <c r="CH109" s="906"/>
      <c r="CI109" s="906"/>
      <c r="CJ109" s="906"/>
      <c r="CK109" s="877" t="s">
        <v>93</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428</v>
      </c>
      <c r="DH109" s="875"/>
      <c r="DI109" s="875"/>
      <c r="DJ109" s="875"/>
      <c r="DK109" s="876"/>
      <c r="DL109" s="877" t="s">
        <v>473</v>
      </c>
      <c r="DM109" s="875"/>
      <c r="DN109" s="875"/>
      <c r="DO109" s="875"/>
      <c r="DP109" s="876"/>
      <c r="DQ109" s="877" t="s">
        <v>384</v>
      </c>
      <c r="DR109" s="875"/>
      <c r="DS109" s="875"/>
      <c r="DT109" s="875"/>
      <c r="DU109" s="876"/>
      <c r="DV109" s="877" t="s">
        <v>474</v>
      </c>
      <c r="DW109" s="875"/>
      <c r="DX109" s="875"/>
      <c r="DY109" s="875"/>
      <c r="DZ109" s="878"/>
    </row>
    <row r="110" spans="1:131" s="48" customFormat="1" ht="26.25" customHeight="1" x14ac:dyDescent="0.2">
      <c r="A110" s="785" t="s">
        <v>328</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78">
        <v>3728453</v>
      </c>
      <c r="AB110" s="779"/>
      <c r="AC110" s="779"/>
      <c r="AD110" s="779"/>
      <c r="AE110" s="780"/>
      <c r="AF110" s="781">
        <v>3813524</v>
      </c>
      <c r="AG110" s="779"/>
      <c r="AH110" s="779"/>
      <c r="AI110" s="779"/>
      <c r="AJ110" s="780"/>
      <c r="AK110" s="781">
        <v>4453779</v>
      </c>
      <c r="AL110" s="779"/>
      <c r="AM110" s="779"/>
      <c r="AN110" s="779"/>
      <c r="AO110" s="780"/>
      <c r="AP110" s="879">
        <v>26</v>
      </c>
      <c r="AQ110" s="880"/>
      <c r="AR110" s="880"/>
      <c r="AS110" s="880"/>
      <c r="AT110" s="881"/>
      <c r="AU110" s="882" t="s">
        <v>124</v>
      </c>
      <c r="AV110" s="883"/>
      <c r="AW110" s="883"/>
      <c r="AX110" s="883"/>
      <c r="AY110" s="883"/>
      <c r="AZ110" s="838" t="s">
        <v>475</v>
      </c>
      <c r="BA110" s="786"/>
      <c r="BB110" s="786"/>
      <c r="BC110" s="786"/>
      <c r="BD110" s="786"/>
      <c r="BE110" s="786"/>
      <c r="BF110" s="786"/>
      <c r="BG110" s="786"/>
      <c r="BH110" s="786"/>
      <c r="BI110" s="786"/>
      <c r="BJ110" s="786"/>
      <c r="BK110" s="786"/>
      <c r="BL110" s="786"/>
      <c r="BM110" s="786"/>
      <c r="BN110" s="786"/>
      <c r="BO110" s="786"/>
      <c r="BP110" s="787"/>
      <c r="BQ110" s="839">
        <v>41265002</v>
      </c>
      <c r="BR110" s="840"/>
      <c r="BS110" s="840"/>
      <c r="BT110" s="840"/>
      <c r="BU110" s="840"/>
      <c r="BV110" s="840">
        <v>39380540</v>
      </c>
      <c r="BW110" s="840"/>
      <c r="BX110" s="840"/>
      <c r="BY110" s="840"/>
      <c r="BZ110" s="840"/>
      <c r="CA110" s="840">
        <v>45553806</v>
      </c>
      <c r="CB110" s="840"/>
      <c r="CC110" s="840"/>
      <c r="CD110" s="840"/>
      <c r="CE110" s="840"/>
      <c r="CF110" s="864">
        <v>265.39999999999998</v>
      </c>
      <c r="CG110" s="865"/>
      <c r="CH110" s="865"/>
      <c r="CI110" s="865"/>
      <c r="CJ110" s="865"/>
      <c r="CK110" s="888" t="s">
        <v>380</v>
      </c>
      <c r="CL110" s="729"/>
      <c r="CM110" s="838" t="s">
        <v>63</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839">
        <v>123468</v>
      </c>
      <c r="DH110" s="840"/>
      <c r="DI110" s="840"/>
      <c r="DJ110" s="840"/>
      <c r="DK110" s="840"/>
      <c r="DL110" s="840">
        <v>87142</v>
      </c>
      <c r="DM110" s="840"/>
      <c r="DN110" s="840"/>
      <c r="DO110" s="840"/>
      <c r="DP110" s="840"/>
      <c r="DQ110" s="840">
        <v>60350</v>
      </c>
      <c r="DR110" s="840"/>
      <c r="DS110" s="840"/>
      <c r="DT110" s="840"/>
      <c r="DU110" s="840"/>
      <c r="DV110" s="841">
        <v>0.4</v>
      </c>
      <c r="DW110" s="841"/>
      <c r="DX110" s="841"/>
      <c r="DY110" s="841"/>
      <c r="DZ110" s="842"/>
    </row>
    <row r="111" spans="1:131" s="48" customFormat="1" ht="26.25" customHeight="1" x14ac:dyDescent="0.2">
      <c r="A111" s="734" t="s">
        <v>453</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901"/>
      <c r="AA111" s="739" t="s">
        <v>201</v>
      </c>
      <c r="AB111" s="740"/>
      <c r="AC111" s="740"/>
      <c r="AD111" s="740"/>
      <c r="AE111" s="741"/>
      <c r="AF111" s="742" t="s">
        <v>201</v>
      </c>
      <c r="AG111" s="740"/>
      <c r="AH111" s="740"/>
      <c r="AI111" s="740"/>
      <c r="AJ111" s="741"/>
      <c r="AK111" s="742" t="s">
        <v>201</v>
      </c>
      <c r="AL111" s="740"/>
      <c r="AM111" s="740"/>
      <c r="AN111" s="740"/>
      <c r="AO111" s="741"/>
      <c r="AP111" s="811" t="s">
        <v>201</v>
      </c>
      <c r="AQ111" s="812"/>
      <c r="AR111" s="812"/>
      <c r="AS111" s="812"/>
      <c r="AT111" s="813"/>
      <c r="AU111" s="884"/>
      <c r="AV111" s="885"/>
      <c r="AW111" s="885"/>
      <c r="AX111" s="885"/>
      <c r="AY111" s="885"/>
      <c r="AZ111" s="810" t="s">
        <v>476</v>
      </c>
      <c r="BA111" s="747"/>
      <c r="BB111" s="747"/>
      <c r="BC111" s="747"/>
      <c r="BD111" s="747"/>
      <c r="BE111" s="747"/>
      <c r="BF111" s="747"/>
      <c r="BG111" s="747"/>
      <c r="BH111" s="747"/>
      <c r="BI111" s="747"/>
      <c r="BJ111" s="747"/>
      <c r="BK111" s="747"/>
      <c r="BL111" s="747"/>
      <c r="BM111" s="747"/>
      <c r="BN111" s="747"/>
      <c r="BO111" s="747"/>
      <c r="BP111" s="748"/>
      <c r="BQ111" s="814">
        <v>145968</v>
      </c>
      <c r="BR111" s="815"/>
      <c r="BS111" s="815"/>
      <c r="BT111" s="815"/>
      <c r="BU111" s="815"/>
      <c r="BV111" s="815">
        <v>102142</v>
      </c>
      <c r="BW111" s="815"/>
      <c r="BX111" s="815"/>
      <c r="BY111" s="815"/>
      <c r="BZ111" s="815"/>
      <c r="CA111" s="815">
        <v>67850</v>
      </c>
      <c r="CB111" s="815"/>
      <c r="CC111" s="815"/>
      <c r="CD111" s="815"/>
      <c r="CE111" s="815"/>
      <c r="CF111" s="872">
        <v>0.4</v>
      </c>
      <c r="CG111" s="873"/>
      <c r="CH111" s="873"/>
      <c r="CI111" s="873"/>
      <c r="CJ111" s="873"/>
      <c r="CK111" s="889"/>
      <c r="CL111" s="731"/>
      <c r="CM111" s="810" t="s">
        <v>142</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814" t="s">
        <v>201</v>
      </c>
      <c r="DH111" s="815"/>
      <c r="DI111" s="815"/>
      <c r="DJ111" s="815"/>
      <c r="DK111" s="815"/>
      <c r="DL111" s="815" t="s">
        <v>201</v>
      </c>
      <c r="DM111" s="815"/>
      <c r="DN111" s="815"/>
      <c r="DO111" s="815"/>
      <c r="DP111" s="815"/>
      <c r="DQ111" s="815" t="s">
        <v>201</v>
      </c>
      <c r="DR111" s="815"/>
      <c r="DS111" s="815"/>
      <c r="DT111" s="815"/>
      <c r="DU111" s="815"/>
      <c r="DV111" s="816" t="s">
        <v>201</v>
      </c>
      <c r="DW111" s="816"/>
      <c r="DX111" s="816"/>
      <c r="DY111" s="816"/>
      <c r="DZ111" s="817"/>
    </row>
    <row r="112" spans="1:131" s="48" customFormat="1" ht="26.25" customHeight="1" x14ac:dyDescent="0.2">
      <c r="A112" s="718" t="s">
        <v>154</v>
      </c>
      <c r="B112" s="719"/>
      <c r="C112" s="747" t="s">
        <v>478</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39" t="s">
        <v>201</v>
      </c>
      <c r="AB112" s="740"/>
      <c r="AC112" s="740"/>
      <c r="AD112" s="740"/>
      <c r="AE112" s="741"/>
      <c r="AF112" s="742" t="s">
        <v>201</v>
      </c>
      <c r="AG112" s="740"/>
      <c r="AH112" s="740"/>
      <c r="AI112" s="740"/>
      <c r="AJ112" s="741"/>
      <c r="AK112" s="742" t="s">
        <v>201</v>
      </c>
      <c r="AL112" s="740"/>
      <c r="AM112" s="740"/>
      <c r="AN112" s="740"/>
      <c r="AO112" s="741"/>
      <c r="AP112" s="811" t="s">
        <v>201</v>
      </c>
      <c r="AQ112" s="812"/>
      <c r="AR112" s="812"/>
      <c r="AS112" s="812"/>
      <c r="AT112" s="813"/>
      <c r="AU112" s="884"/>
      <c r="AV112" s="885"/>
      <c r="AW112" s="885"/>
      <c r="AX112" s="885"/>
      <c r="AY112" s="885"/>
      <c r="AZ112" s="810" t="s">
        <v>268</v>
      </c>
      <c r="BA112" s="747"/>
      <c r="BB112" s="747"/>
      <c r="BC112" s="747"/>
      <c r="BD112" s="747"/>
      <c r="BE112" s="747"/>
      <c r="BF112" s="747"/>
      <c r="BG112" s="747"/>
      <c r="BH112" s="747"/>
      <c r="BI112" s="747"/>
      <c r="BJ112" s="747"/>
      <c r="BK112" s="747"/>
      <c r="BL112" s="747"/>
      <c r="BM112" s="747"/>
      <c r="BN112" s="747"/>
      <c r="BO112" s="747"/>
      <c r="BP112" s="748"/>
      <c r="BQ112" s="814">
        <v>11674983</v>
      </c>
      <c r="BR112" s="815"/>
      <c r="BS112" s="815"/>
      <c r="BT112" s="815"/>
      <c r="BU112" s="815"/>
      <c r="BV112" s="815">
        <v>10340588</v>
      </c>
      <c r="BW112" s="815"/>
      <c r="BX112" s="815"/>
      <c r="BY112" s="815"/>
      <c r="BZ112" s="815"/>
      <c r="CA112" s="815">
        <v>6477647</v>
      </c>
      <c r="CB112" s="815"/>
      <c r="CC112" s="815"/>
      <c r="CD112" s="815"/>
      <c r="CE112" s="815"/>
      <c r="CF112" s="872">
        <v>37.700000000000003</v>
      </c>
      <c r="CG112" s="873"/>
      <c r="CH112" s="873"/>
      <c r="CI112" s="873"/>
      <c r="CJ112" s="873"/>
      <c r="CK112" s="889"/>
      <c r="CL112" s="731"/>
      <c r="CM112" s="810" t="s">
        <v>390</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814" t="s">
        <v>201</v>
      </c>
      <c r="DH112" s="815"/>
      <c r="DI112" s="815"/>
      <c r="DJ112" s="815"/>
      <c r="DK112" s="815"/>
      <c r="DL112" s="815" t="s">
        <v>201</v>
      </c>
      <c r="DM112" s="815"/>
      <c r="DN112" s="815"/>
      <c r="DO112" s="815"/>
      <c r="DP112" s="815"/>
      <c r="DQ112" s="815" t="s">
        <v>201</v>
      </c>
      <c r="DR112" s="815"/>
      <c r="DS112" s="815"/>
      <c r="DT112" s="815"/>
      <c r="DU112" s="815"/>
      <c r="DV112" s="816" t="s">
        <v>201</v>
      </c>
      <c r="DW112" s="816"/>
      <c r="DX112" s="816"/>
      <c r="DY112" s="816"/>
      <c r="DZ112" s="817"/>
    </row>
    <row r="113" spans="1:130" s="48" customFormat="1" ht="26.25" customHeight="1" x14ac:dyDescent="0.2">
      <c r="A113" s="720"/>
      <c r="B113" s="721"/>
      <c r="C113" s="747" t="s">
        <v>480</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739">
        <v>827521</v>
      </c>
      <c r="AB113" s="740"/>
      <c r="AC113" s="740"/>
      <c r="AD113" s="740"/>
      <c r="AE113" s="741"/>
      <c r="AF113" s="742">
        <v>958509</v>
      </c>
      <c r="AG113" s="740"/>
      <c r="AH113" s="740"/>
      <c r="AI113" s="740"/>
      <c r="AJ113" s="741"/>
      <c r="AK113" s="742">
        <v>721996</v>
      </c>
      <c r="AL113" s="740"/>
      <c r="AM113" s="740"/>
      <c r="AN113" s="740"/>
      <c r="AO113" s="741"/>
      <c r="AP113" s="811">
        <v>4.2</v>
      </c>
      <c r="AQ113" s="812"/>
      <c r="AR113" s="812"/>
      <c r="AS113" s="812"/>
      <c r="AT113" s="813"/>
      <c r="AU113" s="884"/>
      <c r="AV113" s="885"/>
      <c r="AW113" s="885"/>
      <c r="AX113" s="885"/>
      <c r="AY113" s="885"/>
      <c r="AZ113" s="810" t="s">
        <v>205</v>
      </c>
      <c r="BA113" s="747"/>
      <c r="BB113" s="747"/>
      <c r="BC113" s="747"/>
      <c r="BD113" s="747"/>
      <c r="BE113" s="747"/>
      <c r="BF113" s="747"/>
      <c r="BG113" s="747"/>
      <c r="BH113" s="747"/>
      <c r="BI113" s="747"/>
      <c r="BJ113" s="747"/>
      <c r="BK113" s="747"/>
      <c r="BL113" s="747"/>
      <c r="BM113" s="747"/>
      <c r="BN113" s="747"/>
      <c r="BO113" s="747"/>
      <c r="BP113" s="748"/>
      <c r="BQ113" s="814">
        <v>432330</v>
      </c>
      <c r="BR113" s="815"/>
      <c r="BS113" s="815"/>
      <c r="BT113" s="815"/>
      <c r="BU113" s="815"/>
      <c r="BV113" s="815">
        <v>526947</v>
      </c>
      <c r="BW113" s="815"/>
      <c r="BX113" s="815"/>
      <c r="BY113" s="815"/>
      <c r="BZ113" s="815"/>
      <c r="CA113" s="815">
        <v>549537</v>
      </c>
      <c r="CB113" s="815"/>
      <c r="CC113" s="815"/>
      <c r="CD113" s="815"/>
      <c r="CE113" s="815"/>
      <c r="CF113" s="872">
        <v>3.2</v>
      </c>
      <c r="CG113" s="873"/>
      <c r="CH113" s="873"/>
      <c r="CI113" s="873"/>
      <c r="CJ113" s="873"/>
      <c r="CK113" s="889"/>
      <c r="CL113" s="731"/>
      <c r="CM113" s="810" t="s">
        <v>401</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39" t="s">
        <v>201</v>
      </c>
      <c r="DH113" s="740"/>
      <c r="DI113" s="740"/>
      <c r="DJ113" s="740"/>
      <c r="DK113" s="741"/>
      <c r="DL113" s="742" t="s">
        <v>201</v>
      </c>
      <c r="DM113" s="740"/>
      <c r="DN113" s="740"/>
      <c r="DO113" s="740"/>
      <c r="DP113" s="741"/>
      <c r="DQ113" s="742" t="s">
        <v>201</v>
      </c>
      <c r="DR113" s="740"/>
      <c r="DS113" s="740"/>
      <c r="DT113" s="740"/>
      <c r="DU113" s="741"/>
      <c r="DV113" s="811" t="s">
        <v>201</v>
      </c>
      <c r="DW113" s="812"/>
      <c r="DX113" s="812"/>
      <c r="DY113" s="812"/>
      <c r="DZ113" s="813"/>
    </row>
    <row r="114" spans="1:130" s="48" customFormat="1" ht="26.25" customHeight="1" x14ac:dyDescent="0.2">
      <c r="A114" s="720"/>
      <c r="B114" s="721"/>
      <c r="C114" s="747" t="s">
        <v>481</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39">
        <v>149495</v>
      </c>
      <c r="AB114" s="740"/>
      <c r="AC114" s="740"/>
      <c r="AD114" s="740"/>
      <c r="AE114" s="741"/>
      <c r="AF114" s="742">
        <v>74215</v>
      </c>
      <c r="AG114" s="740"/>
      <c r="AH114" s="740"/>
      <c r="AI114" s="740"/>
      <c r="AJ114" s="741"/>
      <c r="AK114" s="742">
        <v>87525</v>
      </c>
      <c r="AL114" s="740"/>
      <c r="AM114" s="740"/>
      <c r="AN114" s="740"/>
      <c r="AO114" s="741"/>
      <c r="AP114" s="811">
        <v>0.5</v>
      </c>
      <c r="AQ114" s="812"/>
      <c r="AR114" s="812"/>
      <c r="AS114" s="812"/>
      <c r="AT114" s="813"/>
      <c r="AU114" s="884"/>
      <c r="AV114" s="885"/>
      <c r="AW114" s="885"/>
      <c r="AX114" s="885"/>
      <c r="AY114" s="885"/>
      <c r="AZ114" s="810" t="s">
        <v>482</v>
      </c>
      <c r="BA114" s="747"/>
      <c r="BB114" s="747"/>
      <c r="BC114" s="747"/>
      <c r="BD114" s="747"/>
      <c r="BE114" s="747"/>
      <c r="BF114" s="747"/>
      <c r="BG114" s="747"/>
      <c r="BH114" s="747"/>
      <c r="BI114" s="747"/>
      <c r="BJ114" s="747"/>
      <c r="BK114" s="747"/>
      <c r="BL114" s="747"/>
      <c r="BM114" s="747"/>
      <c r="BN114" s="747"/>
      <c r="BO114" s="747"/>
      <c r="BP114" s="748"/>
      <c r="BQ114" s="814">
        <v>5835296</v>
      </c>
      <c r="BR114" s="815"/>
      <c r="BS114" s="815"/>
      <c r="BT114" s="815"/>
      <c r="BU114" s="815"/>
      <c r="BV114" s="815">
        <v>5560560</v>
      </c>
      <c r="BW114" s="815"/>
      <c r="BX114" s="815"/>
      <c r="BY114" s="815"/>
      <c r="BZ114" s="815"/>
      <c r="CA114" s="815">
        <v>5471354</v>
      </c>
      <c r="CB114" s="815"/>
      <c r="CC114" s="815"/>
      <c r="CD114" s="815"/>
      <c r="CE114" s="815"/>
      <c r="CF114" s="872">
        <v>31.9</v>
      </c>
      <c r="CG114" s="873"/>
      <c r="CH114" s="873"/>
      <c r="CI114" s="873"/>
      <c r="CJ114" s="873"/>
      <c r="CK114" s="889"/>
      <c r="CL114" s="731"/>
      <c r="CM114" s="810" t="s">
        <v>483</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39" t="s">
        <v>201</v>
      </c>
      <c r="DH114" s="740"/>
      <c r="DI114" s="740"/>
      <c r="DJ114" s="740"/>
      <c r="DK114" s="741"/>
      <c r="DL114" s="742" t="s">
        <v>201</v>
      </c>
      <c r="DM114" s="740"/>
      <c r="DN114" s="740"/>
      <c r="DO114" s="740"/>
      <c r="DP114" s="741"/>
      <c r="DQ114" s="742" t="s">
        <v>201</v>
      </c>
      <c r="DR114" s="740"/>
      <c r="DS114" s="740"/>
      <c r="DT114" s="740"/>
      <c r="DU114" s="741"/>
      <c r="DV114" s="811" t="s">
        <v>201</v>
      </c>
      <c r="DW114" s="812"/>
      <c r="DX114" s="812"/>
      <c r="DY114" s="812"/>
      <c r="DZ114" s="813"/>
    </row>
    <row r="115" spans="1:130" s="48" customFormat="1" ht="26.25" customHeight="1" x14ac:dyDescent="0.2">
      <c r="A115" s="720"/>
      <c r="B115" s="721"/>
      <c r="C115" s="747" t="s">
        <v>369</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739">
        <v>37932</v>
      </c>
      <c r="AB115" s="740"/>
      <c r="AC115" s="740"/>
      <c r="AD115" s="740"/>
      <c r="AE115" s="741"/>
      <c r="AF115" s="742">
        <v>35869</v>
      </c>
      <c r="AG115" s="740"/>
      <c r="AH115" s="740"/>
      <c r="AI115" s="740"/>
      <c r="AJ115" s="741"/>
      <c r="AK115" s="742">
        <v>36737</v>
      </c>
      <c r="AL115" s="740"/>
      <c r="AM115" s="740"/>
      <c r="AN115" s="740"/>
      <c r="AO115" s="741"/>
      <c r="AP115" s="811">
        <v>0.2</v>
      </c>
      <c r="AQ115" s="812"/>
      <c r="AR115" s="812"/>
      <c r="AS115" s="812"/>
      <c r="AT115" s="813"/>
      <c r="AU115" s="884"/>
      <c r="AV115" s="885"/>
      <c r="AW115" s="885"/>
      <c r="AX115" s="885"/>
      <c r="AY115" s="885"/>
      <c r="AZ115" s="810" t="s">
        <v>345</v>
      </c>
      <c r="BA115" s="747"/>
      <c r="BB115" s="747"/>
      <c r="BC115" s="747"/>
      <c r="BD115" s="747"/>
      <c r="BE115" s="747"/>
      <c r="BF115" s="747"/>
      <c r="BG115" s="747"/>
      <c r="BH115" s="747"/>
      <c r="BI115" s="747"/>
      <c r="BJ115" s="747"/>
      <c r="BK115" s="747"/>
      <c r="BL115" s="747"/>
      <c r="BM115" s="747"/>
      <c r="BN115" s="747"/>
      <c r="BO115" s="747"/>
      <c r="BP115" s="748"/>
      <c r="BQ115" s="814">
        <v>489</v>
      </c>
      <c r="BR115" s="815"/>
      <c r="BS115" s="815"/>
      <c r="BT115" s="815"/>
      <c r="BU115" s="815"/>
      <c r="BV115" s="815">
        <v>1019</v>
      </c>
      <c r="BW115" s="815"/>
      <c r="BX115" s="815"/>
      <c r="BY115" s="815"/>
      <c r="BZ115" s="815"/>
      <c r="CA115" s="815">
        <v>328920</v>
      </c>
      <c r="CB115" s="815"/>
      <c r="CC115" s="815"/>
      <c r="CD115" s="815"/>
      <c r="CE115" s="815"/>
      <c r="CF115" s="872">
        <v>1.9</v>
      </c>
      <c r="CG115" s="873"/>
      <c r="CH115" s="873"/>
      <c r="CI115" s="873"/>
      <c r="CJ115" s="873"/>
      <c r="CK115" s="889"/>
      <c r="CL115" s="731"/>
      <c r="CM115" s="810" t="s">
        <v>30</v>
      </c>
      <c r="CN115" s="747"/>
      <c r="CO115" s="747"/>
      <c r="CP115" s="747"/>
      <c r="CQ115" s="747"/>
      <c r="CR115" s="747"/>
      <c r="CS115" s="747"/>
      <c r="CT115" s="747"/>
      <c r="CU115" s="747"/>
      <c r="CV115" s="747"/>
      <c r="CW115" s="747"/>
      <c r="CX115" s="747"/>
      <c r="CY115" s="747"/>
      <c r="CZ115" s="747"/>
      <c r="DA115" s="747"/>
      <c r="DB115" s="747"/>
      <c r="DC115" s="747"/>
      <c r="DD115" s="747"/>
      <c r="DE115" s="747"/>
      <c r="DF115" s="748"/>
      <c r="DG115" s="739" t="s">
        <v>201</v>
      </c>
      <c r="DH115" s="740"/>
      <c r="DI115" s="740"/>
      <c r="DJ115" s="740"/>
      <c r="DK115" s="741"/>
      <c r="DL115" s="742" t="s">
        <v>201</v>
      </c>
      <c r="DM115" s="740"/>
      <c r="DN115" s="740"/>
      <c r="DO115" s="740"/>
      <c r="DP115" s="741"/>
      <c r="DQ115" s="742" t="s">
        <v>201</v>
      </c>
      <c r="DR115" s="740"/>
      <c r="DS115" s="740"/>
      <c r="DT115" s="740"/>
      <c r="DU115" s="741"/>
      <c r="DV115" s="811" t="s">
        <v>201</v>
      </c>
      <c r="DW115" s="812"/>
      <c r="DX115" s="812"/>
      <c r="DY115" s="812"/>
      <c r="DZ115" s="813"/>
    </row>
    <row r="116" spans="1:130" s="48" customFormat="1" ht="26.25" customHeight="1" x14ac:dyDescent="0.2">
      <c r="A116" s="722"/>
      <c r="B116" s="723"/>
      <c r="C116" s="819" t="s">
        <v>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39" t="s">
        <v>201</v>
      </c>
      <c r="AB116" s="740"/>
      <c r="AC116" s="740"/>
      <c r="AD116" s="740"/>
      <c r="AE116" s="741"/>
      <c r="AF116" s="742" t="s">
        <v>201</v>
      </c>
      <c r="AG116" s="740"/>
      <c r="AH116" s="740"/>
      <c r="AI116" s="740"/>
      <c r="AJ116" s="741"/>
      <c r="AK116" s="742" t="s">
        <v>201</v>
      </c>
      <c r="AL116" s="740"/>
      <c r="AM116" s="740"/>
      <c r="AN116" s="740"/>
      <c r="AO116" s="741"/>
      <c r="AP116" s="811" t="s">
        <v>201</v>
      </c>
      <c r="AQ116" s="812"/>
      <c r="AR116" s="812"/>
      <c r="AS116" s="812"/>
      <c r="AT116" s="813"/>
      <c r="AU116" s="884"/>
      <c r="AV116" s="885"/>
      <c r="AW116" s="885"/>
      <c r="AX116" s="885"/>
      <c r="AY116" s="885"/>
      <c r="AZ116" s="891" t="s">
        <v>222</v>
      </c>
      <c r="BA116" s="892"/>
      <c r="BB116" s="892"/>
      <c r="BC116" s="892"/>
      <c r="BD116" s="892"/>
      <c r="BE116" s="892"/>
      <c r="BF116" s="892"/>
      <c r="BG116" s="892"/>
      <c r="BH116" s="892"/>
      <c r="BI116" s="892"/>
      <c r="BJ116" s="892"/>
      <c r="BK116" s="892"/>
      <c r="BL116" s="892"/>
      <c r="BM116" s="892"/>
      <c r="BN116" s="892"/>
      <c r="BO116" s="892"/>
      <c r="BP116" s="893"/>
      <c r="BQ116" s="814" t="s">
        <v>201</v>
      </c>
      <c r="BR116" s="815"/>
      <c r="BS116" s="815"/>
      <c r="BT116" s="815"/>
      <c r="BU116" s="815"/>
      <c r="BV116" s="815" t="s">
        <v>201</v>
      </c>
      <c r="BW116" s="815"/>
      <c r="BX116" s="815"/>
      <c r="BY116" s="815"/>
      <c r="BZ116" s="815"/>
      <c r="CA116" s="815" t="s">
        <v>201</v>
      </c>
      <c r="CB116" s="815"/>
      <c r="CC116" s="815"/>
      <c r="CD116" s="815"/>
      <c r="CE116" s="815"/>
      <c r="CF116" s="872" t="s">
        <v>201</v>
      </c>
      <c r="CG116" s="873"/>
      <c r="CH116" s="873"/>
      <c r="CI116" s="873"/>
      <c r="CJ116" s="873"/>
      <c r="CK116" s="889"/>
      <c r="CL116" s="731"/>
      <c r="CM116" s="810" t="s">
        <v>11</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39">
        <v>22500</v>
      </c>
      <c r="DH116" s="740"/>
      <c r="DI116" s="740"/>
      <c r="DJ116" s="740"/>
      <c r="DK116" s="741"/>
      <c r="DL116" s="742">
        <v>15000</v>
      </c>
      <c r="DM116" s="740"/>
      <c r="DN116" s="740"/>
      <c r="DO116" s="740"/>
      <c r="DP116" s="741"/>
      <c r="DQ116" s="742">
        <v>7500</v>
      </c>
      <c r="DR116" s="740"/>
      <c r="DS116" s="740"/>
      <c r="DT116" s="740"/>
      <c r="DU116" s="741"/>
      <c r="DV116" s="811">
        <v>0</v>
      </c>
      <c r="DW116" s="812"/>
      <c r="DX116" s="812"/>
      <c r="DY116" s="812"/>
      <c r="DZ116" s="813"/>
    </row>
    <row r="117" spans="1:130" s="48" customFormat="1" ht="26.25" customHeight="1" x14ac:dyDescent="0.2">
      <c r="A117" s="874" t="s">
        <v>273</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1" t="s">
        <v>323</v>
      </c>
      <c r="Z117" s="876"/>
      <c r="AA117" s="894">
        <v>4743401</v>
      </c>
      <c r="AB117" s="895"/>
      <c r="AC117" s="895"/>
      <c r="AD117" s="895"/>
      <c r="AE117" s="896"/>
      <c r="AF117" s="897">
        <v>4882117</v>
      </c>
      <c r="AG117" s="895"/>
      <c r="AH117" s="895"/>
      <c r="AI117" s="895"/>
      <c r="AJ117" s="896"/>
      <c r="AK117" s="897">
        <v>5300037</v>
      </c>
      <c r="AL117" s="895"/>
      <c r="AM117" s="895"/>
      <c r="AN117" s="895"/>
      <c r="AO117" s="896"/>
      <c r="AP117" s="898"/>
      <c r="AQ117" s="899"/>
      <c r="AR117" s="899"/>
      <c r="AS117" s="899"/>
      <c r="AT117" s="900"/>
      <c r="AU117" s="884"/>
      <c r="AV117" s="885"/>
      <c r="AW117" s="885"/>
      <c r="AX117" s="885"/>
      <c r="AY117" s="885"/>
      <c r="AZ117" s="869" t="s">
        <v>484</v>
      </c>
      <c r="BA117" s="870"/>
      <c r="BB117" s="870"/>
      <c r="BC117" s="870"/>
      <c r="BD117" s="870"/>
      <c r="BE117" s="870"/>
      <c r="BF117" s="870"/>
      <c r="BG117" s="870"/>
      <c r="BH117" s="870"/>
      <c r="BI117" s="870"/>
      <c r="BJ117" s="870"/>
      <c r="BK117" s="870"/>
      <c r="BL117" s="870"/>
      <c r="BM117" s="870"/>
      <c r="BN117" s="870"/>
      <c r="BO117" s="870"/>
      <c r="BP117" s="871"/>
      <c r="BQ117" s="814" t="s">
        <v>201</v>
      </c>
      <c r="BR117" s="815"/>
      <c r="BS117" s="815"/>
      <c r="BT117" s="815"/>
      <c r="BU117" s="815"/>
      <c r="BV117" s="815" t="s">
        <v>201</v>
      </c>
      <c r="BW117" s="815"/>
      <c r="BX117" s="815"/>
      <c r="BY117" s="815"/>
      <c r="BZ117" s="815"/>
      <c r="CA117" s="815" t="s">
        <v>201</v>
      </c>
      <c r="CB117" s="815"/>
      <c r="CC117" s="815"/>
      <c r="CD117" s="815"/>
      <c r="CE117" s="815"/>
      <c r="CF117" s="872" t="s">
        <v>201</v>
      </c>
      <c r="CG117" s="873"/>
      <c r="CH117" s="873"/>
      <c r="CI117" s="873"/>
      <c r="CJ117" s="873"/>
      <c r="CK117" s="889"/>
      <c r="CL117" s="731"/>
      <c r="CM117" s="810" t="s">
        <v>338</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39" t="s">
        <v>201</v>
      </c>
      <c r="DH117" s="740"/>
      <c r="DI117" s="740"/>
      <c r="DJ117" s="740"/>
      <c r="DK117" s="741"/>
      <c r="DL117" s="742" t="s">
        <v>201</v>
      </c>
      <c r="DM117" s="740"/>
      <c r="DN117" s="740"/>
      <c r="DO117" s="740"/>
      <c r="DP117" s="741"/>
      <c r="DQ117" s="742" t="s">
        <v>201</v>
      </c>
      <c r="DR117" s="740"/>
      <c r="DS117" s="740"/>
      <c r="DT117" s="740"/>
      <c r="DU117" s="741"/>
      <c r="DV117" s="811" t="s">
        <v>201</v>
      </c>
      <c r="DW117" s="812"/>
      <c r="DX117" s="812"/>
      <c r="DY117" s="812"/>
      <c r="DZ117" s="813"/>
    </row>
    <row r="118" spans="1:130" s="48" customFormat="1" ht="26.25" customHeight="1" x14ac:dyDescent="0.2">
      <c r="A118" s="874" t="s">
        <v>93</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428</v>
      </c>
      <c r="AB118" s="875"/>
      <c r="AC118" s="875"/>
      <c r="AD118" s="875"/>
      <c r="AE118" s="876"/>
      <c r="AF118" s="877" t="s">
        <v>473</v>
      </c>
      <c r="AG118" s="875"/>
      <c r="AH118" s="875"/>
      <c r="AI118" s="875"/>
      <c r="AJ118" s="876"/>
      <c r="AK118" s="877" t="s">
        <v>384</v>
      </c>
      <c r="AL118" s="875"/>
      <c r="AM118" s="875"/>
      <c r="AN118" s="875"/>
      <c r="AO118" s="876"/>
      <c r="AP118" s="877" t="s">
        <v>474</v>
      </c>
      <c r="AQ118" s="875"/>
      <c r="AR118" s="875"/>
      <c r="AS118" s="875"/>
      <c r="AT118" s="878"/>
      <c r="AU118" s="884"/>
      <c r="AV118" s="885"/>
      <c r="AW118" s="885"/>
      <c r="AX118" s="885"/>
      <c r="AY118" s="885"/>
      <c r="AZ118" s="818" t="s">
        <v>485</v>
      </c>
      <c r="BA118" s="819"/>
      <c r="BB118" s="819"/>
      <c r="BC118" s="819"/>
      <c r="BD118" s="819"/>
      <c r="BE118" s="819"/>
      <c r="BF118" s="819"/>
      <c r="BG118" s="819"/>
      <c r="BH118" s="819"/>
      <c r="BI118" s="819"/>
      <c r="BJ118" s="819"/>
      <c r="BK118" s="819"/>
      <c r="BL118" s="819"/>
      <c r="BM118" s="819"/>
      <c r="BN118" s="819"/>
      <c r="BO118" s="819"/>
      <c r="BP118" s="820"/>
      <c r="BQ118" s="847" t="s">
        <v>201</v>
      </c>
      <c r="BR118" s="848"/>
      <c r="BS118" s="848"/>
      <c r="BT118" s="848"/>
      <c r="BU118" s="848"/>
      <c r="BV118" s="848" t="s">
        <v>201</v>
      </c>
      <c r="BW118" s="848"/>
      <c r="BX118" s="848"/>
      <c r="BY118" s="848"/>
      <c r="BZ118" s="848"/>
      <c r="CA118" s="848" t="s">
        <v>201</v>
      </c>
      <c r="CB118" s="848"/>
      <c r="CC118" s="848"/>
      <c r="CD118" s="848"/>
      <c r="CE118" s="848"/>
      <c r="CF118" s="872" t="s">
        <v>201</v>
      </c>
      <c r="CG118" s="873"/>
      <c r="CH118" s="873"/>
      <c r="CI118" s="873"/>
      <c r="CJ118" s="873"/>
      <c r="CK118" s="889"/>
      <c r="CL118" s="731"/>
      <c r="CM118" s="810" t="s">
        <v>486</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39" t="s">
        <v>201</v>
      </c>
      <c r="DH118" s="740"/>
      <c r="DI118" s="740"/>
      <c r="DJ118" s="740"/>
      <c r="DK118" s="741"/>
      <c r="DL118" s="742" t="s">
        <v>201</v>
      </c>
      <c r="DM118" s="740"/>
      <c r="DN118" s="740"/>
      <c r="DO118" s="740"/>
      <c r="DP118" s="741"/>
      <c r="DQ118" s="742" t="s">
        <v>201</v>
      </c>
      <c r="DR118" s="740"/>
      <c r="DS118" s="740"/>
      <c r="DT118" s="740"/>
      <c r="DU118" s="741"/>
      <c r="DV118" s="811" t="s">
        <v>201</v>
      </c>
      <c r="DW118" s="812"/>
      <c r="DX118" s="812"/>
      <c r="DY118" s="812"/>
      <c r="DZ118" s="813"/>
    </row>
    <row r="119" spans="1:130" s="48" customFormat="1" ht="26.25" customHeight="1" x14ac:dyDescent="0.2">
      <c r="A119" s="728" t="s">
        <v>380</v>
      </c>
      <c r="B119" s="729"/>
      <c r="C119" s="838" t="s">
        <v>63</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78">
        <v>30432</v>
      </c>
      <c r="AB119" s="779"/>
      <c r="AC119" s="779"/>
      <c r="AD119" s="779"/>
      <c r="AE119" s="780"/>
      <c r="AF119" s="781">
        <v>28369</v>
      </c>
      <c r="AG119" s="779"/>
      <c r="AH119" s="779"/>
      <c r="AI119" s="779"/>
      <c r="AJ119" s="780"/>
      <c r="AK119" s="781">
        <v>29237</v>
      </c>
      <c r="AL119" s="779"/>
      <c r="AM119" s="779"/>
      <c r="AN119" s="779"/>
      <c r="AO119" s="780"/>
      <c r="AP119" s="879">
        <v>0.2</v>
      </c>
      <c r="AQ119" s="880"/>
      <c r="AR119" s="880"/>
      <c r="AS119" s="880"/>
      <c r="AT119" s="881"/>
      <c r="AU119" s="886"/>
      <c r="AV119" s="887"/>
      <c r="AW119" s="887"/>
      <c r="AX119" s="887"/>
      <c r="AY119" s="887"/>
      <c r="AZ119" s="69" t="s">
        <v>273</v>
      </c>
      <c r="BA119" s="69"/>
      <c r="BB119" s="69"/>
      <c r="BC119" s="69"/>
      <c r="BD119" s="69"/>
      <c r="BE119" s="69"/>
      <c r="BF119" s="69"/>
      <c r="BG119" s="69"/>
      <c r="BH119" s="69"/>
      <c r="BI119" s="69"/>
      <c r="BJ119" s="69"/>
      <c r="BK119" s="69"/>
      <c r="BL119" s="69"/>
      <c r="BM119" s="69"/>
      <c r="BN119" s="69"/>
      <c r="BO119" s="851" t="s">
        <v>168</v>
      </c>
      <c r="BP119" s="852"/>
      <c r="BQ119" s="847">
        <v>59354068</v>
      </c>
      <c r="BR119" s="848"/>
      <c r="BS119" s="848"/>
      <c r="BT119" s="848"/>
      <c r="BU119" s="848"/>
      <c r="BV119" s="848">
        <v>55911796</v>
      </c>
      <c r="BW119" s="848"/>
      <c r="BX119" s="848"/>
      <c r="BY119" s="848"/>
      <c r="BZ119" s="848"/>
      <c r="CA119" s="848">
        <v>58449114</v>
      </c>
      <c r="CB119" s="848"/>
      <c r="CC119" s="848"/>
      <c r="CD119" s="848"/>
      <c r="CE119" s="848"/>
      <c r="CF119" s="705"/>
      <c r="CG119" s="706"/>
      <c r="CH119" s="706"/>
      <c r="CI119" s="706"/>
      <c r="CJ119" s="855"/>
      <c r="CK119" s="890"/>
      <c r="CL119" s="733"/>
      <c r="CM119" s="818" t="s">
        <v>487</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58" t="s">
        <v>201</v>
      </c>
      <c r="DH119" s="759"/>
      <c r="DI119" s="759"/>
      <c r="DJ119" s="759"/>
      <c r="DK119" s="760"/>
      <c r="DL119" s="761" t="s">
        <v>201</v>
      </c>
      <c r="DM119" s="759"/>
      <c r="DN119" s="759"/>
      <c r="DO119" s="759"/>
      <c r="DP119" s="760"/>
      <c r="DQ119" s="761" t="s">
        <v>201</v>
      </c>
      <c r="DR119" s="759"/>
      <c r="DS119" s="759"/>
      <c r="DT119" s="759"/>
      <c r="DU119" s="760"/>
      <c r="DV119" s="835" t="s">
        <v>201</v>
      </c>
      <c r="DW119" s="836"/>
      <c r="DX119" s="836"/>
      <c r="DY119" s="836"/>
      <c r="DZ119" s="837"/>
    </row>
    <row r="120" spans="1:130" s="48" customFormat="1" ht="26.25" customHeight="1" x14ac:dyDescent="0.2">
      <c r="A120" s="730"/>
      <c r="B120" s="731"/>
      <c r="C120" s="810" t="s">
        <v>142</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39" t="s">
        <v>201</v>
      </c>
      <c r="AB120" s="740"/>
      <c r="AC120" s="740"/>
      <c r="AD120" s="740"/>
      <c r="AE120" s="741"/>
      <c r="AF120" s="742" t="s">
        <v>201</v>
      </c>
      <c r="AG120" s="740"/>
      <c r="AH120" s="740"/>
      <c r="AI120" s="740"/>
      <c r="AJ120" s="741"/>
      <c r="AK120" s="742" t="s">
        <v>201</v>
      </c>
      <c r="AL120" s="740"/>
      <c r="AM120" s="740"/>
      <c r="AN120" s="740"/>
      <c r="AO120" s="741"/>
      <c r="AP120" s="811" t="s">
        <v>201</v>
      </c>
      <c r="AQ120" s="812"/>
      <c r="AR120" s="812"/>
      <c r="AS120" s="812"/>
      <c r="AT120" s="813"/>
      <c r="AU120" s="856" t="s">
        <v>477</v>
      </c>
      <c r="AV120" s="857"/>
      <c r="AW120" s="857"/>
      <c r="AX120" s="857"/>
      <c r="AY120" s="858"/>
      <c r="AZ120" s="838" t="s">
        <v>215</v>
      </c>
      <c r="BA120" s="786"/>
      <c r="BB120" s="786"/>
      <c r="BC120" s="786"/>
      <c r="BD120" s="786"/>
      <c r="BE120" s="786"/>
      <c r="BF120" s="786"/>
      <c r="BG120" s="786"/>
      <c r="BH120" s="786"/>
      <c r="BI120" s="786"/>
      <c r="BJ120" s="786"/>
      <c r="BK120" s="786"/>
      <c r="BL120" s="786"/>
      <c r="BM120" s="786"/>
      <c r="BN120" s="786"/>
      <c r="BO120" s="786"/>
      <c r="BP120" s="787"/>
      <c r="BQ120" s="839">
        <v>12311525</v>
      </c>
      <c r="BR120" s="840"/>
      <c r="BS120" s="840"/>
      <c r="BT120" s="840"/>
      <c r="BU120" s="840"/>
      <c r="BV120" s="840">
        <v>12943901</v>
      </c>
      <c r="BW120" s="840"/>
      <c r="BX120" s="840"/>
      <c r="BY120" s="840"/>
      <c r="BZ120" s="840"/>
      <c r="CA120" s="840">
        <v>14036495</v>
      </c>
      <c r="CB120" s="840"/>
      <c r="CC120" s="840"/>
      <c r="CD120" s="840"/>
      <c r="CE120" s="840"/>
      <c r="CF120" s="864">
        <v>81.8</v>
      </c>
      <c r="CG120" s="865"/>
      <c r="CH120" s="865"/>
      <c r="CI120" s="865"/>
      <c r="CJ120" s="865"/>
      <c r="CK120" s="843" t="s">
        <v>269</v>
      </c>
      <c r="CL120" s="802"/>
      <c r="CM120" s="802"/>
      <c r="CN120" s="802"/>
      <c r="CO120" s="803"/>
      <c r="CP120" s="866" t="s">
        <v>43</v>
      </c>
      <c r="CQ120" s="867"/>
      <c r="CR120" s="867"/>
      <c r="CS120" s="867"/>
      <c r="CT120" s="867"/>
      <c r="CU120" s="867"/>
      <c r="CV120" s="867"/>
      <c r="CW120" s="867"/>
      <c r="CX120" s="867"/>
      <c r="CY120" s="867"/>
      <c r="CZ120" s="867"/>
      <c r="DA120" s="867"/>
      <c r="DB120" s="867"/>
      <c r="DC120" s="867"/>
      <c r="DD120" s="867"/>
      <c r="DE120" s="867"/>
      <c r="DF120" s="868"/>
      <c r="DG120" s="839">
        <v>4861521</v>
      </c>
      <c r="DH120" s="840"/>
      <c r="DI120" s="840"/>
      <c r="DJ120" s="840"/>
      <c r="DK120" s="840"/>
      <c r="DL120" s="840">
        <v>4262576</v>
      </c>
      <c r="DM120" s="840"/>
      <c r="DN120" s="840"/>
      <c r="DO120" s="840"/>
      <c r="DP120" s="840"/>
      <c r="DQ120" s="840">
        <v>3922520</v>
      </c>
      <c r="DR120" s="840"/>
      <c r="DS120" s="840"/>
      <c r="DT120" s="840"/>
      <c r="DU120" s="840"/>
      <c r="DV120" s="841">
        <v>22.9</v>
      </c>
      <c r="DW120" s="841"/>
      <c r="DX120" s="841"/>
      <c r="DY120" s="841"/>
      <c r="DZ120" s="842"/>
    </row>
    <row r="121" spans="1:130" s="48" customFormat="1" ht="26.25" customHeight="1" x14ac:dyDescent="0.2">
      <c r="A121" s="730"/>
      <c r="B121" s="731"/>
      <c r="C121" s="869" t="s">
        <v>141</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39" t="s">
        <v>201</v>
      </c>
      <c r="AB121" s="740"/>
      <c r="AC121" s="740"/>
      <c r="AD121" s="740"/>
      <c r="AE121" s="741"/>
      <c r="AF121" s="742" t="s">
        <v>201</v>
      </c>
      <c r="AG121" s="740"/>
      <c r="AH121" s="740"/>
      <c r="AI121" s="740"/>
      <c r="AJ121" s="741"/>
      <c r="AK121" s="742" t="s">
        <v>201</v>
      </c>
      <c r="AL121" s="740"/>
      <c r="AM121" s="740"/>
      <c r="AN121" s="740"/>
      <c r="AO121" s="741"/>
      <c r="AP121" s="811" t="s">
        <v>201</v>
      </c>
      <c r="AQ121" s="812"/>
      <c r="AR121" s="812"/>
      <c r="AS121" s="812"/>
      <c r="AT121" s="813"/>
      <c r="AU121" s="859"/>
      <c r="AV121" s="860"/>
      <c r="AW121" s="860"/>
      <c r="AX121" s="860"/>
      <c r="AY121" s="861"/>
      <c r="AZ121" s="810" t="s">
        <v>488</v>
      </c>
      <c r="BA121" s="747"/>
      <c r="BB121" s="747"/>
      <c r="BC121" s="747"/>
      <c r="BD121" s="747"/>
      <c r="BE121" s="747"/>
      <c r="BF121" s="747"/>
      <c r="BG121" s="747"/>
      <c r="BH121" s="747"/>
      <c r="BI121" s="747"/>
      <c r="BJ121" s="747"/>
      <c r="BK121" s="747"/>
      <c r="BL121" s="747"/>
      <c r="BM121" s="747"/>
      <c r="BN121" s="747"/>
      <c r="BO121" s="747"/>
      <c r="BP121" s="748"/>
      <c r="BQ121" s="814">
        <v>1553189</v>
      </c>
      <c r="BR121" s="815"/>
      <c r="BS121" s="815"/>
      <c r="BT121" s="815"/>
      <c r="BU121" s="815"/>
      <c r="BV121" s="815">
        <v>1416500</v>
      </c>
      <c r="BW121" s="815"/>
      <c r="BX121" s="815"/>
      <c r="BY121" s="815"/>
      <c r="BZ121" s="815"/>
      <c r="CA121" s="815">
        <v>4241429</v>
      </c>
      <c r="CB121" s="815"/>
      <c r="CC121" s="815"/>
      <c r="CD121" s="815"/>
      <c r="CE121" s="815"/>
      <c r="CF121" s="872">
        <v>24.7</v>
      </c>
      <c r="CG121" s="873"/>
      <c r="CH121" s="873"/>
      <c r="CI121" s="873"/>
      <c r="CJ121" s="873"/>
      <c r="CK121" s="844"/>
      <c r="CL121" s="805"/>
      <c r="CM121" s="805"/>
      <c r="CN121" s="805"/>
      <c r="CO121" s="806"/>
      <c r="CP121" s="832" t="s">
        <v>466</v>
      </c>
      <c r="CQ121" s="833"/>
      <c r="CR121" s="833"/>
      <c r="CS121" s="833"/>
      <c r="CT121" s="833"/>
      <c r="CU121" s="833"/>
      <c r="CV121" s="833"/>
      <c r="CW121" s="833"/>
      <c r="CX121" s="833"/>
      <c r="CY121" s="833"/>
      <c r="CZ121" s="833"/>
      <c r="DA121" s="833"/>
      <c r="DB121" s="833"/>
      <c r="DC121" s="833"/>
      <c r="DD121" s="833"/>
      <c r="DE121" s="833"/>
      <c r="DF121" s="834"/>
      <c r="DG121" s="814">
        <v>1040258</v>
      </c>
      <c r="DH121" s="815"/>
      <c r="DI121" s="815"/>
      <c r="DJ121" s="815"/>
      <c r="DK121" s="815"/>
      <c r="DL121" s="815">
        <v>1138606</v>
      </c>
      <c r="DM121" s="815"/>
      <c r="DN121" s="815"/>
      <c r="DO121" s="815"/>
      <c r="DP121" s="815"/>
      <c r="DQ121" s="815">
        <v>1170551</v>
      </c>
      <c r="DR121" s="815"/>
      <c r="DS121" s="815"/>
      <c r="DT121" s="815"/>
      <c r="DU121" s="815"/>
      <c r="DV121" s="816">
        <v>6.8</v>
      </c>
      <c r="DW121" s="816"/>
      <c r="DX121" s="816"/>
      <c r="DY121" s="816"/>
      <c r="DZ121" s="817"/>
    </row>
    <row r="122" spans="1:130" s="48" customFormat="1" ht="26.25" customHeight="1" x14ac:dyDescent="0.2">
      <c r="A122" s="730"/>
      <c r="B122" s="731"/>
      <c r="C122" s="810" t="s">
        <v>483</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39" t="s">
        <v>201</v>
      </c>
      <c r="AB122" s="740"/>
      <c r="AC122" s="740"/>
      <c r="AD122" s="740"/>
      <c r="AE122" s="741"/>
      <c r="AF122" s="742" t="s">
        <v>201</v>
      </c>
      <c r="AG122" s="740"/>
      <c r="AH122" s="740"/>
      <c r="AI122" s="740"/>
      <c r="AJ122" s="741"/>
      <c r="AK122" s="742" t="s">
        <v>201</v>
      </c>
      <c r="AL122" s="740"/>
      <c r="AM122" s="740"/>
      <c r="AN122" s="740"/>
      <c r="AO122" s="741"/>
      <c r="AP122" s="811" t="s">
        <v>201</v>
      </c>
      <c r="AQ122" s="812"/>
      <c r="AR122" s="812"/>
      <c r="AS122" s="812"/>
      <c r="AT122" s="813"/>
      <c r="AU122" s="859"/>
      <c r="AV122" s="860"/>
      <c r="AW122" s="860"/>
      <c r="AX122" s="860"/>
      <c r="AY122" s="861"/>
      <c r="AZ122" s="818" t="s">
        <v>490</v>
      </c>
      <c r="BA122" s="819"/>
      <c r="BB122" s="819"/>
      <c r="BC122" s="819"/>
      <c r="BD122" s="819"/>
      <c r="BE122" s="819"/>
      <c r="BF122" s="819"/>
      <c r="BG122" s="819"/>
      <c r="BH122" s="819"/>
      <c r="BI122" s="819"/>
      <c r="BJ122" s="819"/>
      <c r="BK122" s="819"/>
      <c r="BL122" s="819"/>
      <c r="BM122" s="819"/>
      <c r="BN122" s="819"/>
      <c r="BO122" s="819"/>
      <c r="BP122" s="820"/>
      <c r="BQ122" s="847">
        <v>39013716</v>
      </c>
      <c r="BR122" s="848"/>
      <c r="BS122" s="848"/>
      <c r="BT122" s="848"/>
      <c r="BU122" s="848"/>
      <c r="BV122" s="848">
        <v>38119907</v>
      </c>
      <c r="BW122" s="848"/>
      <c r="BX122" s="848"/>
      <c r="BY122" s="848"/>
      <c r="BZ122" s="848"/>
      <c r="CA122" s="848">
        <v>36952239</v>
      </c>
      <c r="CB122" s="848"/>
      <c r="CC122" s="848"/>
      <c r="CD122" s="848"/>
      <c r="CE122" s="848"/>
      <c r="CF122" s="849">
        <v>215.3</v>
      </c>
      <c r="CG122" s="850"/>
      <c r="CH122" s="850"/>
      <c r="CI122" s="850"/>
      <c r="CJ122" s="850"/>
      <c r="CK122" s="844"/>
      <c r="CL122" s="805"/>
      <c r="CM122" s="805"/>
      <c r="CN122" s="805"/>
      <c r="CO122" s="806"/>
      <c r="CP122" s="832" t="s">
        <v>127</v>
      </c>
      <c r="CQ122" s="833"/>
      <c r="CR122" s="833"/>
      <c r="CS122" s="833"/>
      <c r="CT122" s="833"/>
      <c r="CU122" s="833"/>
      <c r="CV122" s="833"/>
      <c r="CW122" s="833"/>
      <c r="CX122" s="833"/>
      <c r="CY122" s="833"/>
      <c r="CZ122" s="833"/>
      <c r="DA122" s="833"/>
      <c r="DB122" s="833"/>
      <c r="DC122" s="833"/>
      <c r="DD122" s="833"/>
      <c r="DE122" s="833"/>
      <c r="DF122" s="834"/>
      <c r="DG122" s="814">
        <v>1615945</v>
      </c>
      <c r="DH122" s="815"/>
      <c r="DI122" s="815"/>
      <c r="DJ122" s="815"/>
      <c r="DK122" s="815"/>
      <c r="DL122" s="815">
        <v>1002477</v>
      </c>
      <c r="DM122" s="815"/>
      <c r="DN122" s="815"/>
      <c r="DO122" s="815"/>
      <c r="DP122" s="815"/>
      <c r="DQ122" s="815">
        <v>813188</v>
      </c>
      <c r="DR122" s="815"/>
      <c r="DS122" s="815"/>
      <c r="DT122" s="815"/>
      <c r="DU122" s="815"/>
      <c r="DV122" s="816">
        <v>4.7</v>
      </c>
      <c r="DW122" s="816"/>
      <c r="DX122" s="816"/>
      <c r="DY122" s="816"/>
      <c r="DZ122" s="817"/>
    </row>
    <row r="123" spans="1:130" s="48" customFormat="1" ht="26.25" customHeight="1" x14ac:dyDescent="0.2">
      <c r="A123" s="730"/>
      <c r="B123" s="731"/>
      <c r="C123" s="810" t="s">
        <v>11</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39">
        <v>7500</v>
      </c>
      <c r="AB123" s="740"/>
      <c r="AC123" s="740"/>
      <c r="AD123" s="740"/>
      <c r="AE123" s="741"/>
      <c r="AF123" s="742">
        <v>7500</v>
      </c>
      <c r="AG123" s="740"/>
      <c r="AH123" s="740"/>
      <c r="AI123" s="740"/>
      <c r="AJ123" s="741"/>
      <c r="AK123" s="742">
        <v>7500</v>
      </c>
      <c r="AL123" s="740"/>
      <c r="AM123" s="740"/>
      <c r="AN123" s="740"/>
      <c r="AO123" s="741"/>
      <c r="AP123" s="811">
        <v>0</v>
      </c>
      <c r="AQ123" s="812"/>
      <c r="AR123" s="812"/>
      <c r="AS123" s="812"/>
      <c r="AT123" s="813"/>
      <c r="AU123" s="862"/>
      <c r="AV123" s="863"/>
      <c r="AW123" s="863"/>
      <c r="AX123" s="863"/>
      <c r="AY123" s="863"/>
      <c r="AZ123" s="69" t="s">
        <v>273</v>
      </c>
      <c r="BA123" s="69"/>
      <c r="BB123" s="69"/>
      <c r="BC123" s="69"/>
      <c r="BD123" s="69"/>
      <c r="BE123" s="69"/>
      <c r="BF123" s="69"/>
      <c r="BG123" s="69"/>
      <c r="BH123" s="69"/>
      <c r="BI123" s="69"/>
      <c r="BJ123" s="69"/>
      <c r="BK123" s="69"/>
      <c r="BL123" s="69"/>
      <c r="BM123" s="69"/>
      <c r="BN123" s="69"/>
      <c r="BO123" s="851" t="s">
        <v>491</v>
      </c>
      <c r="BP123" s="852"/>
      <c r="BQ123" s="853">
        <v>52878430</v>
      </c>
      <c r="BR123" s="854"/>
      <c r="BS123" s="854"/>
      <c r="BT123" s="854"/>
      <c r="BU123" s="854"/>
      <c r="BV123" s="854">
        <v>52480308</v>
      </c>
      <c r="BW123" s="854"/>
      <c r="BX123" s="854"/>
      <c r="BY123" s="854"/>
      <c r="BZ123" s="854"/>
      <c r="CA123" s="854">
        <v>55230163</v>
      </c>
      <c r="CB123" s="854"/>
      <c r="CC123" s="854"/>
      <c r="CD123" s="854"/>
      <c r="CE123" s="854"/>
      <c r="CF123" s="705"/>
      <c r="CG123" s="706"/>
      <c r="CH123" s="706"/>
      <c r="CI123" s="706"/>
      <c r="CJ123" s="855"/>
      <c r="CK123" s="844"/>
      <c r="CL123" s="805"/>
      <c r="CM123" s="805"/>
      <c r="CN123" s="805"/>
      <c r="CO123" s="806"/>
      <c r="CP123" s="832" t="s">
        <v>232</v>
      </c>
      <c r="CQ123" s="833"/>
      <c r="CR123" s="833"/>
      <c r="CS123" s="833"/>
      <c r="CT123" s="833"/>
      <c r="CU123" s="833"/>
      <c r="CV123" s="833"/>
      <c r="CW123" s="833"/>
      <c r="CX123" s="833"/>
      <c r="CY123" s="833"/>
      <c r="CZ123" s="833"/>
      <c r="DA123" s="833"/>
      <c r="DB123" s="833"/>
      <c r="DC123" s="833"/>
      <c r="DD123" s="833"/>
      <c r="DE123" s="833"/>
      <c r="DF123" s="834"/>
      <c r="DG123" s="739">
        <v>527255</v>
      </c>
      <c r="DH123" s="740"/>
      <c r="DI123" s="740"/>
      <c r="DJ123" s="740"/>
      <c r="DK123" s="741"/>
      <c r="DL123" s="742">
        <v>442650</v>
      </c>
      <c r="DM123" s="740"/>
      <c r="DN123" s="740"/>
      <c r="DO123" s="740"/>
      <c r="DP123" s="741"/>
      <c r="DQ123" s="742">
        <v>360872</v>
      </c>
      <c r="DR123" s="740"/>
      <c r="DS123" s="740"/>
      <c r="DT123" s="740"/>
      <c r="DU123" s="741"/>
      <c r="DV123" s="811">
        <v>2.1</v>
      </c>
      <c r="DW123" s="812"/>
      <c r="DX123" s="812"/>
      <c r="DY123" s="812"/>
      <c r="DZ123" s="813"/>
    </row>
    <row r="124" spans="1:130" s="48" customFormat="1" ht="26.25" customHeight="1" x14ac:dyDescent="0.2">
      <c r="A124" s="730"/>
      <c r="B124" s="731"/>
      <c r="C124" s="810" t="s">
        <v>338</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39" t="s">
        <v>201</v>
      </c>
      <c r="AB124" s="740"/>
      <c r="AC124" s="740"/>
      <c r="AD124" s="740"/>
      <c r="AE124" s="741"/>
      <c r="AF124" s="742" t="s">
        <v>201</v>
      </c>
      <c r="AG124" s="740"/>
      <c r="AH124" s="740"/>
      <c r="AI124" s="740"/>
      <c r="AJ124" s="741"/>
      <c r="AK124" s="742" t="s">
        <v>201</v>
      </c>
      <c r="AL124" s="740"/>
      <c r="AM124" s="740"/>
      <c r="AN124" s="740"/>
      <c r="AO124" s="741"/>
      <c r="AP124" s="811" t="s">
        <v>201</v>
      </c>
      <c r="AQ124" s="812"/>
      <c r="AR124" s="812"/>
      <c r="AS124" s="812"/>
      <c r="AT124" s="813"/>
      <c r="AU124" s="826" t="s">
        <v>465</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37.5</v>
      </c>
      <c r="BR124" s="830"/>
      <c r="BS124" s="830"/>
      <c r="BT124" s="830"/>
      <c r="BU124" s="830"/>
      <c r="BV124" s="830">
        <v>19.100000000000001</v>
      </c>
      <c r="BW124" s="830"/>
      <c r="BX124" s="830"/>
      <c r="BY124" s="830"/>
      <c r="BZ124" s="830"/>
      <c r="CA124" s="830">
        <v>18.7</v>
      </c>
      <c r="CB124" s="830"/>
      <c r="CC124" s="830"/>
      <c r="CD124" s="830"/>
      <c r="CE124" s="830"/>
      <c r="CF124" s="713"/>
      <c r="CG124" s="714"/>
      <c r="CH124" s="714"/>
      <c r="CI124" s="714"/>
      <c r="CJ124" s="831"/>
      <c r="CK124" s="845"/>
      <c r="CL124" s="845"/>
      <c r="CM124" s="845"/>
      <c r="CN124" s="845"/>
      <c r="CO124" s="846"/>
      <c r="CP124" s="832" t="s">
        <v>492</v>
      </c>
      <c r="CQ124" s="833"/>
      <c r="CR124" s="833"/>
      <c r="CS124" s="833"/>
      <c r="CT124" s="833"/>
      <c r="CU124" s="833"/>
      <c r="CV124" s="833"/>
      <c r="CW124" s="833"/>
      <c r="CX124" s="833"/>
      <c r="CY124" s="833"/>
      <c r="CZ124" s="833"/>
      <c r="DA124" s="833"/>
      <c r="DB124" s="833"/>
      <c r="DC124" s="833"/>
      <c r="DD124" s="833"/>
      <c r="DE124" s="833"/>
      <c r="DF124" s="834"/>
      <c r="DG124" s="758">
        <v>3630004</v>
      </c>
      <c r="DH124" s="759"/>
      <c r="DI124" s="759"/>
      <c r="DJ124" s="759"/>
      <c r="DK124" s="760"/>
      <c r="DL124" s="761">
        <v>3494279</v>
      </c>
      <c r="DM124" s="759"/>
      <c r="DN124" s="759"/>
      <c r="DO124" s="759"/>
      <c r="DP124" s="760"/>
      <c r="DQ124" s="761">
        <v>210516</v>
      </c>
      <c r="DR124" s="759"/>
      <c r="DS124" s="759"/>
      <c r="DT124" s="759"/>
      <c r="DU124" s="760"/>
      <c r="DV124" s="835">
        <v>1.2</v>
      </c>
      <c r="DW124" s="836"/>
      <c r="DX124" s="836"/>
      <c r="DY124" s="836"/>
      <c r="DZ124" s="837"/>
    </row>
    <row r="125" spans="1:130" s="48" customFormat="1" ht="26.25" customHeight="1" x14ac:dyDescent="0.2">
      <c r="A125" s="730"/>
      <c r="B125" s="731"/>
      <c r="C125" s="810" t="s">
        <v>486</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39" t="s">
        <v>201</v>
      </c>
      <c r="AB125" s="740"/>
      <c r="AC125" s="740"/>
      <c r="AD125" s="740"/>
      <c r="AE125" s="741"/>
      <c r="AF125" s="742" t="s">
        <v>201</v>
      </c>
      <c r="AG125" s="740"/>
      <c r="AH125" s="740"/>
      <c r="AI125" s="740"/>
      <c r="AJ125" s="741"/>
      <c r="AK125" s="742" t="s">
        <v>201</v>
      </c>
      <c r="AL125" s="740"/>
      <c r="AM125" s="740"/>
      <c r="AN125" s="740"/>
      <c r="AO125" s="741"/>
      <c r="AP125" s="811" t="s">
        <v>201</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1" t="s">
        <v>495</v>
      </c>
      <c r="CL125" s="802"/>
      <c r="CM125" s="802"/>
      <c r="CN125" s="802"/>
      <c r="CO125" s="803"/>
      <c r="CP125" s="838" t="s">
        <v>144</v>
      </c>
      <c r="CQ125" s="786"/>
      <c r="CR125" s="786"/>
      <c r="CS125" s="786"/>
      <c r="CT125" s="786"/>
      <c r="CU125" s="786"/>
      <c r="CV125" s="786"/>
      <c r="CW125" s="786"/>
      <c r="CX125" s="786"/>
      <c r="CY125" s="786"/>
      <c r="CZ125" s="786"/>
      <c r="DA125" s="786"/>
      <c r="DB125" s="786"/>
      <c r="DC125" s="786"/>
      <c r="DD125" s="786"/>
      <c r="DE125" s="786"/>
      <c r="DF125" s="787"/>
      <c r="DG125" s="839" t="s">
        <v>201</v>
      </c>
      <c r="DH125" s="840"/>
      <c r="DI125" s="840"/>
      <c r="DJ125" s="840"/>
      <c r="DK125" s="840"/>
      <c r="DL125" s="840" t="s">
        <v>201</v>
      </c>
      <c r="DM125" s="840"/>
      <c r="DN125" s="840"/>
      <c r="DO125" s="840"/>
      <c r="DP125" s="840"/>
      <c r="DQ125" s="840" t="s">
        <v>201</v>
      </c>
      <c r="DR125" s="840"/>
      <c r="DS125" s="840"/>
      <c r="DT125" s="840"/>
      <c r="DU125" s="840"/>
      <c r="DV125" s="841" t="s">
        <v>201</v>
      </c>
      <c r="DW125" s="841"/>
      <c r="DX125" s="841"/>
      <c r="DY125" s="841"/>
      <c r="DZ125" s="842"/>
    </row>
    <row r="126" spans="1:130" s="48" customFormat="1" ht="26.25" customHeight="1" x14ac:dyDescent="0.2">
      <c r="A126" s="730"/>
      <c r="B126" s="731"/>
      <c r="C126" s="810" t="s">
        <v>487</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39" t="s">
        <v>201</v>
      </c>
      <c r="AB126" s="740"/>
      <c r="AC126" s="740"/>
      <c r="AD126" s="740"/>
      <c r="AE126" s="741"/>
      <c r="AF126" s="742" t="s">
        <v>201</v>
      </c>
      <c r="AG126" s="740"/>
      <c r="AH126" s="740"/>
      <c r="AI126" s="740"/>
      <c r="AJ126" s="741"/>
      <c r="AK126" s="742" t="s">
        <v>201</v>
      </c>
      <c r="AL126" s="740"/>
      <c r="AM126" s="740"/>
      <c r="AN126" s="740"/>
      <c r="AO126" s="741"/>
      <c r="AP126" s="811" t="s">
        <v>201</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4"/>
      <c r="CL126" s="805"/>
      <c r="CM126" s="805"/>
      <c r="CN126" s="805"/>
      <c r="CO126" s="806"/>
      <c r="CP126" s="810" t="s">
        <v>413</v>
      </c>
      <c r="CQ126" s="747"/>
      <c r="CR126" s="747"/>
      <c r="CS126" s="747"/>
      <c r="CT126" s="747"/>
      <c r="CU126" s="747"/>
      <c r="CV126" s="747"/>
      <c r="CW126" s="747"/>
      <c r="CX126" s="747"/>
      <c r="CY126" s="747"/>
      <c r="CZ126" s="747"/>
      <c r="DA126" s="747"/>
      <c r="DB126" s="747"/>
      <c r="DC126" s="747"/>
      <c r="DD126" s="747"/>
      <c r="DE126" s="747"/>
      <c r="DF126" s="748"/>
      <c r="DG126" s="814" t="s">
        <v>201</v>
      </c>
      <c r="DH126" s="815"/>
      <c r="DI126" s="815"/>
      <c r="DJ126" s="815"/>
      <c r="DK126" s="815"/>
      <c r="DL126" s="815" t="s">
        <v>201</v>
      </c>
      <c r="DM126" s="815"/>
      <c r="DN126" s="815"/>
      <c r="DO126" s="815"/>
      <c r="DP126" s="815"/>
      <c r="DQ126" s="815" t="s">
        <v>201</v>
      </c>
      <c r="DR126" s="815"/>
      <c r="DS126" s="815"/>
      <c r="DT126" s="815"/>
      <c r="DU126" s="815"/>
      <c r="DV126" s="816" t="s">
        <v>201</v>
      </c>
      <c r="DW126" s="816"/>
      <c r="DX126" s="816"/>
      <c r="DY126" s="816"/>
      <c r="DZ126" s="817"/>
    </row>
    <row r="127" spans="1:130" s="48" customFormat="1" ht="26.25" customHeight="1" x14ac:dyDescent="0.2">
      <c r="A127" s="732"/>
      <c r="B127" s="733"/>
      <c r="C127" s="818" t="s">
        <v>81</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39" t="s">
        <v>201</v>
      </c>
      <c r="AB127" s="740"/>
      <c r="AC127" s="740"/>
      <c r="AD127" s="740"/>
      <c r="AE127" s="741"/>
      <c r="AF127" s="742" t="s">
        <v>201</v>
      </c>
      <c r="AG127" s="740"/>
      <c r="AH127" s="740"/>
      <c r="AI127" s="740"/>
      <c r="AJ127" s="741"/>
      <c r="AK127" s="742" t="s">
        <v>201</v>
      </c>
      <c r="AL127" s="740"/>
      <c r="AM127" s="740"/>
      <c r="AN127" s="740"/>
      <c r="AO127" s="741"/>
      <c r="AP127" s="811" t="s">
        <v>201</v>
      </c>
      <c r="AQ127" s="812"/>
      <c r="AR127" s="812"/>
      <c r="AS127" s="812"/>
      <c r="AT127" s="813"/>
      <c r="AU127" s="56"/>
      <c r="AV127" s="56"/>
      <c r="AW127" s="56"/>
      <c r="AX127" s="821" t="s">
        <v>496</v>
      </c>
      <c r="AY127" s="822"/>
      <c r="AZ127" s="822"/>
      <c r="BA127" s="822"/>
      <c r="BB127" s="822"/>
      <c r="BC127" s="822"/>
      <c r="BD127" s="822"/>
      <c r="BE127" s="823"/>
      <c r="BF127" s="824" t="s">
        <v>123</v>
      </c>
      <c r="BG127" s="822"/>
      <c r="BH127" s="822"/>
      <c r="BI127" s="822"/>
      <c r="BJ127" s="822"/>
      <c r="BK127" s="822"/>
      <c r="BL127" s="823"/>
      <c r="BM127" s="824" t="s">
        <v>414</v>
      </c>
      <c r="BN127" s="822"/>
      <c r="BO127" s="822"/>
      <c r="BP127" s="822"/>
      <c r="BQ127" s="822"/>
      <c r="BR127" s="822"/>
      <c r="BS127" s="823"/>
      <c r="BT127" s="824" t="s">
        <v>404</v>
      </c>
      <c r="BU127" s="822"/>
      <c r="BV127" s="822"/>
      <c r="BW127" s="822"/>
      <c r="BX127" s="822"/>
      <c r="BY127" s="822"/>
      <c r="BZ127" s="825"/>
      <c r="CA127" s="56"/>
      <c r="CB127" s="56"/>
      <c r="CC127" s="56"/>
      <c r="CD127" s="74"/>
      <c r="CE127" s="74"/>
      <c r="CF127" s="74"/>
      <c r="CG127" s="56"/>
      <c r="CH127" s="56"/>
      <c r="CI127" s="56"/>
      <c r="CJ127" s="75"/>
      <c r="CK127" s="804"/>
      <c r="CL127" s="805"/>
      <c r="CM127" s="805"/>
      <c r="CN127" s="805"/>
      <c r="CO127" s="806"/>
      <c r="CP127" s="810" t="s">
        <v>444</v>
      </c>
      <c r="CQ127" s="747"/>
      <c r="CR127" s="747"/>
      <c r="CS127" s="747"/>
      <c r="CT127" s="747"/>
      <c r="CU127" s="747"/>
      <c r="CV127" s="747"/>
      <c r="CW127" s="747"/>
      <c r="CX127" s="747"/>
      <c r="CY127" s="747"/>
      <c r="CZ127" s="747"/>
      <c r="DA127" s="747"/>
      <c r="DB127" s="747"/>
      <c r="DC127" s="747"/>
      <c r="DD127" s="747"/>
      <c r="DE127" s="747"/>
      <c r="DF127" s="748"/>
      <c r="DG127" s="814" t="s">
        <v>201</v>
      </c>
      <c r="DH127" s="815"/>
      <c r="DI127" s="815"/>
      <c r="DJ127" s="815"/>
      <c r="DK127" s="815"/>
      <c r="DL127" s="815" t="s">
        <v>201</v>
      </c>
      <c r="DM127" s="815"/>
      <c r="DN127" s="815"/>
      <c r="DO127" s="815"/>
      <c r="DP127" s="815"/>
      <c r="DQ127" s="815">
        <v>328920</v>
      </c>
      <c r="DR127" s="815"/>
      <c r="DS127" s="815"/>
      <c r="DT127" s="815"/>
      <c r="DU127" s="815"/>
      <c r="DV127" s="816">
        <v>1.9</v>
      </c>
      <c r="DW127" s="816"/>
      <c r="DX127" s="816"/>
      <c r="DY127" s="816"/>
      <c r="DZ127" s="817"/>
    </row>
    <row r="128" spans="1:130" s="48" customFormat="1" ht="26.25" customHeight="1" x14ac:dyDescent="0.2">
      <c r="A128" s="774" t="s">
        <v>497</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6</v>
      </c>
      <c r="X128" s="776"/>
      <c r="Y128" s="776"/>
      <c r="Z128" s="777"/>
      <c r="AA128" s="778">
        <v>156711</v>
      </c>
      <c r="AB128" s="779"/>
      <c r="AC128" s="779"/>
      <c r="AD128" s="779"/>
      <c r="AE128" s="780"/>
      <c r="AF128" s="781">
        <v>169592</v>
      </c>
      <c r="AG128" s="779"/>
      <c r="AH128" s="779"/>
      <c r="AI128" s="779"/>
      <c r="AJ128" s="780"/>
      <c r="AK128" s="781">
        <v>355414</v>
      </c>
      <c r="AL128" s="779"/>
      <c r="AM128" s="779"/>
      <c r="AN128" s="779"/>
      <c r="AO128" s="780"/>
      <c r="AP128" s="782"/>
      <c r="AQ128" s="783"/>
      <c r="AR128" s="783"/>
      <c r="AS128" s="783"/>
      <c r="AT128" s="784"/>
      <c r="AU128" s="56"/>
      <c r="AV128" s="56"/>
      <c r="AW128" s="56"/>
      <c r="AX128" s="785" t="s">
        <v>308</v>
      </c>
      <c r="AY128" s="786"/>
      <c r="AZ128" s="786"/>
      <c r="BA128" s="786"/>
      <c r="BB128" s="786"/>
      <c r="BC128" s="786"/>
      <c r="BD128" s="786"/>
      <c r="BE128" s="787"/>
      <c r="BF128" s="788" t="s">
        <v>201</v>
      </c>
      <c r="BG128" s="789"/>
      <c r="BH128" s="789"/>
      <c r="BI128" s="789"/>
      <c r="BJ128" s="789"/>
      <c r="BK128" s="789"/>
      <c r="BL128" s="790"/>
      <c r="BM128" s="788">
        <v>12.45</v>
      </c>
      <c r="BN128" s="789"/>
      <c r="BO128" s="789"/>
      <c r="BP128" s="789"/>
      <c r="BQ128" s="789"/>
      <c r="BR128" s="789"/>
      <c r="BS128" s="790"/>
      <c r="BT128" s="788">
        <v>20</v>
      </c>
      <c r="BU128" s="789"/>
      <c r="BV128" s="789"/>
      <c r="BW128" s="789"/>
      <c r="BX128" s="789"/>
      <c r="BY128" s="789"/>
      <c r="BZ128" s="791"/>
      <c r="CA128" s="74"/>
      <c r="CB128" s="74"/>
      <c r="CC128" s="74"/>
      <c r="CD128" s="74"/>
      <c r="CE128" s="74"/>
      <c r="CF128" s="74"/>
      <c r="CG128" s="56"/>
      <c r="CH128" s="56"/>
      <c r="CI128" s="56"/>
      <c r="CJ128" s="75"/>
      <c r="CK128" s="807"/>
      <c r="CL128" s="808"/>
      <c r="CM128" s="808"/>
      <c r="CN128" s="808"/>
      <c r="CO128" s="809"/>
      <c r="CP128" s="792" t="s">
        <v>397</v>
      </c>
      <c r="CQ128" s="766"/>
      <c r="CR128" s="766"/>
      <c r="CS128" s="766"/>
      <c r="CT128" s="766"/>
      <c r="CU128" s="766"/>
      <c r="CV128" s="766"/>
      <c r="CW128" s="766"/>
      <c r="CX128" s="766"/>
      <c r="CY128" s="766"/>
      <c r="CZ128" s="766"/>
      <c r="DA128" s="766"/>
      <c r="DB128" s="766"/>
      <c r="DC128" s="766"/>
      <c r="DD128" s="766"/>
      <c r="DE128" s="766"/>
      <c r="DF128" s="767"/>
      <c r="DG128" s="793">
        <v>489</v>
      </c>
      <c r="DH128" s="794"/>
      <c r="DI128" s="794"/>
      <c r="DJ128" s="794"/>
      <c r="DK128" s="794"/>
      <c r="DL128" s="794">
        <v>1019</v>
      </c>
      <c r="DM128" s="794"/>
      <c r="DN128" s="794"/>
      <c r="DO128" s="794"/>
      <c r="DP128" s="794"/>
      <c r="DQ128" s="794" t="s">
        <v>201</v>
      </c>
      <c r="DR128" s="794"/>
      <c r="DS128" s="794"/>
      <c r="DT128" s="794"/>
      <c r="DU128" s="794"/>
      <c r="DV128" s="795" t="s">
        <v>201</v>
      </c>
      <c r="DW128" s="795"/>
      <c r="DX128" s="795"/>
      <c r="DY128" s="795"/>
      <c r="DZ128" s="796"/>
    </row>
    <row r="129" spans="1:131" s="48" customFormat="1" ht="26.25" customHeight="1" x14ac:dyDescent="0.2">
      <c r="A129" s="734" t="s">
        <v>173</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237</v>
      </c>
      <c r="X129" s="737"/>
      <c r="Y129" s="737"/>
      <c r="Z129" s="738"/>
      <c r="AA129" s="739">
        <v>20335898</v>
      </c>
      <c r="AB129" s="740"/>
      <c r="AC129" s="740"/>
      <c r="AD129" s="740"/>
      <c r="AE129" s="741"/>
      <c r="AF129" s="742">
        <v>21131891</v>
      </c>
      <c r="AG129" s="740"/>
      <c r="AH129" s="740"/>
      <c r="AI129" s="740"/>
      <c r="AJ129" s="741"/>
      <c r="AK129" s="742">
        <v>20483542</v>
      </c>
      <c r="AL129" s="740"/>
      <c r="AM129" s="740"/>
      <c r="AN129" s="740"/>
      <c r="AO129" s="741"/>
      <c r="AP129" s="743"/>
      <c r="AQ129" s="744"/>
      <c r="AR129" s="744"/>
      <c r="AS129" s="744"/>
      <c r="AT129" s="745"/>
      <c r="AU129" s="67"/>
      <c r="AV129" s="67"/>
      <c r="AW129" s="67"/>
      <c r="AX129" s="746" t="s">
        <v>115</v>
      </c>
      <c r="AY129" s="747"/>
      <c r="AZ129" s="747"/>
      <c r="BA129" s="747"/>
      <c r="BB129" s="747"/>
      <c r="BC129" s="747"/>
      <c r="BD129" s="747"/>
      <c r="BE129" s="748"/>
      <c r="BF129" s="797" t="s">
        <v>201</v>
      </c>
      <c r="BG129" s="798"/>
      <c r="BH129" s="798"/>
      <c r="BI129" s="798"/>
      <c r="BJ129" s="798"/>
      <c r="BK129" s="798"/>
      <c r="BL129" s="799"/>
      <c r="BM129" s="797">
        <v>17.45</v>
      </c>
      <c r="BN129" s="798"/>
      <c r="BO129" s="798"/>
      <c r="BP129" s="798"/>
      <c r="BQ129" s="798"/>
      <c r="BR129" s="798"/>
      <c r="BS129" s="799"/>
      <c r="BT129" s="797">
        <v>30</v>
      </c>
      <c r="BU129" s="798"/>
      <c r="BV129" s="798"/>
      <c r="BW129" s="798"/>
      <c r="BX129" s="798"/>
      <c r="BY129" s="798"/>
      <c r="BZ129" s="8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4" t="s">
        <v>498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499</v>
      </c>
      <c r="X130" s="737"/>
      <c r="Y130" s="737"/>
      <c r="Z130" s="738"/>
      <c r="AA130" s="739">
        <v>3072017</v>
      </c>
      <c r="AB130" s="740"/>
      <c r="AC130" s="740"/>
      <c r="AD130" s="740"/>
      <c r="AE130" s="741"/>
      <c r="AF130" s="742">
        <v>3195259</v>
      </c>
      <c r="AG130" s="740"/>
      <c r="AH130" s="740"/>
      <c r="AI130" s="740"/>
      <c r="AJ130" s="741"/>
      <c r="AK130" s="742">
        <v>3320713</v>
      </c>
      <c r="AL130" s="740"/>
      <c r="AM130" s="740"/>
      <c r="AN130" s="740"/>
      <c r="AO130" s="741"/>
      <c r="AP130" s="743"/>
      <c r="AQ130" s="744"/>
      <c r="AR130" s="744"/>
      <c r="AS130" s="744"/>
      <c r="AT130" s="745"/>
      <c r="AU130" s="67"/>
      <c r="AV130" s="67"/>
      <c r="AW130" s="67"/>
      <c r="AX130" s="746" t="s">
        <v>430</v>
      </c>
      <c r="AY130" s="747"/>
      <c r="AZ130" s="747"/>
      <c r="BA130" s="747"/>
      <c r="BB130" s="747"/>
      <c r="BC130" s="747"/>
      <c r="BD130" s="747"/>
      <c r="BE130" s="748"/>
      <c r="BF130" s="749">
        <v>8.8000000000000007</v>
      </c>
      <c r="BG130" s="750"/>
      <c r="BH130" s="750"/>
      <c r="BI130" s="750"/>
      <c r="BJ130" s="750"/>
      <c r="BK130" s="750"/>
      <c r="BL130" s="751"/>
      <c r="BM130" s="749">
        <v>25</v>
      </c>
      <c r="BN130" s="750"/>
      <c r="BO130" s="750"/>
      <c r="BP130" s="750"/>
      <c r="BQ130" s="750"/>
      <c r="BR130" s="750"/>
      <c r="BS130" s="751"/>
      <c r="BT130" s="749">
        <v>35</v>
      </c>
      <c r="BU130" s="750"/>
      <c r="BV130" s="750"/>
      <c r="BW130" s="750"/>
      <c r="BX130" s="750"/>
      <c r="BY130" s="750"/>
      <c r="BZ130" s="75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3"/>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5" t="s">
        <v>175</v>
      </c>
      <c r="X131" s="756"/>
      <c r="Y131" s="756"/>
      <c r="Z131" s="757"/>
      <c r="AA131" s="758">
        <v>17263881</v>
      </c>
      <c r="AB131" s="759"/>
      <c r="AC131" s="759"/>
      <c r="AD131" s="759"/>
      <c r="AE131" s="760"/>
      <c r="AF131" s="761">
        <v>17936632</v>
      </c>
      <c r="AG131" s="759"/>
      <c r="AH131" s="759"/>
      <c r="AI131" s="759"/>
      <c r="AJ131" s="760"/>
      <c r="AK131" s="761">
        <v>17162829</v>
      </c>
      <c r="AL131" s="759"/>
      <c r="AM131" s="759"/>
      <c r="AN131" s="759"/>
      <c r="AO131" s="760"/>
      <c r="AP131" s="762"/>
      <c r="AQ131" s="763"/>
      <c r="AR131" s="763"/>
      <c r="AS131" s="763"/>
      <c r="AT131" s="764"/>
      <c r="AU131" s="67"/>
      <c r="AV131" s="67"/>
      <c r="AW131" s="67"/>
      <c r="AX131" s="765" t="s">
        <v>61</v>
      </c>
      <c r="AY131" s="766"/>
      <c r="AZ131" s="766"/>
      <c r="BA131" s="766"/>
      <c r="BB131" s="766"/>
      <c r="BC131" s="766"/>
      <c r="BD131" s="766"/>
      <c r="BE131" s="767"/>
      <c r="BF131" s="768">
        <v>18.7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4" t="s">
        <v>118</v>
      </c>
      <c r="B132" s="725"/>
      <c r="C132" s="725"/>
      <c r="D132" s="725"/>
      <c r="E132" s="725"/>
      <c r="F132" s="725"/>
      <c r="G132" s="725"/>
      <c r="H132" s="725"/>
      <c r="I132" s="725"/>
      <c r="J132" s="725"/>
      <c r="K132" s="725"/>
      <c r="L132" s="725"/>
      <c r="M132" s="725"/>
      <c r="N132" s="725"/>
      <c r="O132" s="725"/>
      <c r="P132" s="725"/>
      <c r="Q132" s="725"/>
      <c r="R132" s="725"/>
      <c r="S132" s="725"/>
      <c r="T132" s="725"/>
      <c r="U132" s="725"/>
      <c r="V132" s="699" t="s">
        <v>500</v>
      </c>
      <c r="W132" s="699"/>
      <c r="X132" s="699"/>
      <c r="Y132" s="699"/>
      <c r="Z132" s="700"/>
      <c r="AA132" s="701">
        <v>8.7736529230000002</v>
      </c>
      <c r="AB132" s="702"/>
      <c r="AC132" s="702"/>
      <c r="AD132" s="702"/>
      <c r="AE132" s="703"/>
      <c r="AF132" s="704">
        <v>8.4590351189999993</v>
      </c>
      <c r="AG132" s="702"/>
      <c r="AH132" s="702"/>
      <c r="AI132" s="702"/>
      <c r="AJ132" s="703"/>
      <c r="AK132" s="704">
        <v>9.4617851169999998</v>
      </c>
      <c r="AL132" s="702"/>
      <c r="AM132" s="702"/>
      <c r="AN132" s="702"/>
      <c r="AO132" s="703"/>
      <c r="AP132" s="705"/>
      <c r="AQ132" s="706"/>
      <c r="AR132" s="706"/>
      <c r="AS132" s="706"/>
      <c r="AT132" s="70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8" t="s">
        <v>59</v>
      </c>
      <c r="W133" s="708"/>
      <c r="X133" s="708"/>
      <c r="Y133" s="708"/>
      <c r="Z133" s="709"/>
      <c r="AA133" s="710">
        <v>8.4</v>
      </c>
      <c r="AB133" s="711"/>
      <c r="AC133" s="711"/>
      <c r="AD133" s="711"/>
      <c r="AE133" s="712"/>
      <c r="AF133" s="710">
        <v>8.5</v>
      </c>
      <c r="AG133" s="711"/>
      <c r="AH133" s="711"/>
      <c r="AI133" s="711"/>
      <c r="AJ133" s="712"/>
      <c r="AK133" s="710">
        <v>8.8000000000000007</v>
      </c>
      <c r="AL133" s="711"/>
      <c r="AM133" s="711"/>
      <c r="AN133" s="711"/>
      <c r="AO133" s="712"/>
      <c r="AP133" s="713"/>
      <c r="AQ133" s="714"/>
      <c r="AR133" s="714"/>
      <c r="AS133" s="714"/>
      <c r="AT133" s="71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Bn11xjcG4Ps59T0JmsxVLlOadzK+4rAwpeta6vgxn400DyuhoVNVNZFWstoous0tMf2HFhKXffGqOG4hLugaBA==" saltValue="teaEG+KNx1zKNtDAYJx63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bmT7t1NHIU6nGKZG/ddnYQJTxrmYzwoyT7TTUIrJ9hNbZ+O8/AXqIPtULN83CT7CT4lJoqzitmE/siG/1IaNKw==" saltValue="D3fHQnC9Drm5ZQFa9kGSB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IRT2LVkCNdW7a2wDQMpfBJG+ijwN7wnM6yLT8/U5WH4ctQU28jwbqwJLTjoFNWoQW9LlebENhEedcq3AzD1zpw==" saltValue="m1BROBbfqabWNEvjoa9wK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331</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18" t="s">
        <v>84</v>
      </c>
      <c r="AP7" s="126"/>
      <c r="AQ7" s="137" t="s">
        <v>502</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9"/>
      <c r="AP8" s="127" t="s">
        <v>503</v>
      </c>
      <c r="AQ8" s="138" t="s">
        <v>504</v>
      </c>
      <c r="AR8" s="152" t="s">
        <v>505</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9" t="s">
        <v>506</v>
      </c>
      <c r="AL9" s="1030"/>
      <c r="AM9" s="1030"/>
      <c r="AN9" s="1031"/>
      <c r="AO9" s="116">
        <v>5012558</v>
      </c>
      <c r="AP9" s="116">
        <v>69747</v>
      </c>
      <c r="AQ9" s="139">
        <v>86855</v>
      </c>
      <c r="AR9" s="153">
        <v>-19.7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9" t="s">
        <v>208</v>
      </c>
      <c r="AL10" s="1030"/>
      <c r="AM10" s="1030"/>
      <c r="AN10" s="1031"/>
      <c r="AO10" s="117">
        <v>1349780</v>
      </c>
      <c r="AP10" s="117">
        <v>18781</v>
      </c>
      <c r="AQ10" s="140">
        <v>6847</v>
      </c>
      <c r="AR10" s="154">
        <v>174.3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9" t="s">
        <v>395</v>
      </c>
      <c r="AL11" s="1030"/>
      <c r="AM11" s="1030"/>
      <c r="AN11" s="1031"/>
      <c r="AO11" s="117">
        <v>77099</v>
      </c>
      <c r="AP11" s="117">
        <v>1073</v>
      </c>
      <c r="AQ11" s="140">
        <v>1522</v>
      </c>
      <c r="AR11" s="154">
        <v>-29.5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9" t="s">
        <v>236</v>
      </c>
      <c r="AL12" s="1030"/>
      <c r="AM12" s="1030"/>
      <c r="AN12" s="1031"/>
      <c r="AO12" s="117" t="s">
        <v>201</v>
      </c>
      <c r="AP12" s="117" t="s">
        <v>201</v>
      </c>
      <c r="AQ12" s="140">
        <v>12</v>
      </c>
      <c r="AR12" s="154"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9" t="s">
        <v>507</v>
      </c>
      <c r="AL13" s="1030"/>
      <c r="AM13" s="1030"/>
      <c r="AN13" s="1031"/>
      <c r="AO13" s="117">
        <v>248367</v>
      </c>
      <c r="AP13" s="117">
        <v>3456</v>
      </c>
      <c r="AQ13" s="140">
        <v>3290</v>
      </c>
      <c r="AR13" s="154">
        <v>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9" t="s">
        <v>508</v>
      </c>
      <c r="AL14" s="1030"/>
      <c r="AM14" s="1030"/>
      <c r="AN14" s="1031"/>
      <c r="AO14" s="117">
        <v>211709</v>
      </c>
      <c r="AP14" s="117">
        <v>2946</v>
      </c>
      <c r="AQ14" s="140">
        <v>1835</v>
      </c>
      <c r="AR14" s="154">
        <v>60.5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2" t="s">
        <v>310</v>
      </c>
      <c r="AL15" s="1033"/>
      <c r="AM15" s="1033"/>
      <c r="AN15" s="1034"/>
      <c r="AO15" s="117">
        <v>-755486</v>
      </c>
      <c r="AP15" s="117">
        <v>-10512</v>
      </c>
      <c r="AQ15" s="140">
        <v>-6144</v>
      </c>
      <c r="AR15" s="154">
        <v>71.099999999999994</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2" t="s">
        <v>273</v>
      </c>
      <c r="AL16" s="1033"/>
      <c r="AM16" s="1033"/>
      <c r="AN16" s="1034"/>
      <c r="AO16" s="117">
        <v>6144027</v>
      </c>
      <c r="AP16" s="117">
        <v>85490</v>
      </c>
      <c r="AQ16" s="140">
        <v>94217</v>
      </c>
      <c r="AR16" s="154">
        <v>-9.3000000000000007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509</v>
      </c>
      <c r="AP20" s="128" t="s">
        <v>335</v>
      </c>
      <c r="AQ20" s="141" t="s">
        <v>40</v>
      </c>
      <c r="AR20" s="155"/>
    </row>
    <row r="21" spans="1:46" s="81" customFormat="1" ht="13.2" x14ac:dyDescent="0.2">
      <c r="A21" s="83"/>
      <c r="AK21" s="1035" t="s">
        <v>510</v>
      </c>
      <c r="AL21" s="1036"/>
      <c r="AM21" s="1036"/>
      <c r="AN21" s="1037"/>
      <c r="AO21" s="119">
        <v>6.86</v>
      </c>
      <c r="AP21" s="129">
        <v>8.67</v>
      </c>
      <c r="AQ21" s="142">
        <v>-1.81</v>
      </c>
      <c r="AS21" s="161"/>
      <c r="AT21" s="83"/>
    </row>
    <row r="22" spans="1:46" s="81" customFormat="1" ht="13.2" x14ac:dyDescent="0.2">
      <c r="A22" s="83"/>
      <c r="AK22" s="1035" t="s">
        <v>511</v>
      </c>
      <c r="AL22" s="1036"/>
      <c r="AM22" s="1036"/>
      <c r="AN22" s="1037"/>
      <c r="AO22" s="120">
        <v>100.3</v>
      </c>
      <c r="AP22" s="130">
        <v>97.8</v>
      </c>
      <c r="AQ22" s="143">
        <v>2.5</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28" t="s">
        <v>512</v>
      </c>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row>
    <row r="27" spans="1:46" ht="13.2" x14ac:dyDescent="0.2">
      <c r="A27" s="85"/>
      <c r="AO27" s="90"/>
      <c r="AP27" s="90"/>
      <c r="AQ27" s="90"/>
      <c r="AR27" s="90"/>
      <c r="AS27" s="90"/>
      <c r="AT27" s="90"/>
    </row>
    <row r="28" spans="1:46" ht="16.2"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121</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18" t="s">
        <v>84</v>
      </c>
      <c r="AP30" s="126"/>
      <c r="AQ30" s="137" t="s">
        <v>502</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9"/>
      <c r="AP31" s="127" t="s">
        <v>503</v>
      </c>
      <c r="AQ31" s="138" t="s">
        <v>504</v>
      </c>
      <c r="AR31" s="152" t="s">
        <v>505</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514</v>
      </c>
      <c r="AL32" s="1023"/>
      <c r="AM32" s="1023"/>
      <c r="AN32" s="1024"/>
      <c r="AO32" s="117">
        <v>4453779</v>
      </c>
      <c r="AP32" s="117">
        <v>61972</v>
      </c>
      <c r="AQ32" s="144">
        <v>62389</v>
      </c>
      <c r="AR32" s="154">
        <v>-0.7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515</v>
      </c>
      <c r="AL33" s="1023"/>
      <c r="AM33" s="1023"/>
      <c r="AN33" s="1024"/>
      <c r="AO33" s="117" t="s">
        <v>201</v>
      </c>
      <c r="AP33" s="117" t="s">
        <v>201</v>
      </c>
      <c r="AQ33" s="144" t="s">
        <v>201</v>
      </c>
      <c r="AR33" s="154"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517</v>
      </c>
      <c r="AL34" s="1023"/>
      <c r="AM34" s="1023"/>
      <c r="AN34" s="1024"/>
      <c r="AO34" s="117" t="s">
        <v>201</v>
      </c>
      <c r="AP34" s="117" t="s">
        <v>201</v>
      </c>
      <c r="AQ34" s="144">
        <v>3</v>
      </c>
      <c r="AR34" s="154"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518</v>
      </c>
      <c r="AL35" s="1023"/>
      <c r="AM35" s="1023"/>
      <c r="AN35" s="1024"/>
      <c r="AO35" s="117">
        <v>721996</v>
      </c>
      <c r="AP35" s="117">
        <v>10046</v>
      </c>
      <c r="AQ35" s="144">
        <v>14672</v>
      </c>
      <c r="AR35" s="154">
        <v>-31.5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36</v>
      </c>
      <c r="AL36" s="1023"/>
      <c r="AM36" s="1023"/>
      <c r="AN36" s="1024"/>
      <c r="AO36" s="117">
        <v>87525</v>
      </c>
      <c r="AP36" s="117">
        <v>1218</v>
      </c>
      <c r="AQ36" s="144">
        <v>1817</v>
      </c>
      <c r="AR36" s="154">
        <v>-33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348</v>
      </c>
      <c r="AL37" s="1023"/>
      <c r="AM37" s="1023"/>
      <c r="AN37" s="1024"/>
      <c r="AO37" s="117">
        <v>36737</v>
      </c>
      <c r="AP37" s="117">
        <v>511</v>
      </c>
      <c r="AQ37" s="144">
        <v>585</v>
      </c>
      <c r="AR37" s="154">
        <v>-12.6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519</v>
      </c>
      <c r="AL38" s="1026"/>
      <c r="AM38" s="1026"/>
      <c r="AN38" s="1027"/>
      <c r="AO38" s="121" t="s">
        <v>201</v>
      </c>
      <c r="AP38" s="121" t="s">
        <v>201</v>
      </c>
      <c r="AQ38" s="145">
        <v>1</v>
      </c>
      <c r="AR38" s="143" t="s">
        <v>201</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57</v>
      </c>
      <c r="AL39" s="1026"/>
      <c r="AM39" s="1026"/>
      <c r="AN39" s="1027"/>
      <c r="AO39" s="117">
        <v>-355414</v>
      </c>
      <c r="AP39" s="117">
        <v>-4945</v>
      </c>
      <c r="AQ39" s="144">
        <v>-3091</v>
      </c>
      <c r="AR39" s="154">
        <v>60</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520</v>
      </c>
      <c r="AL40" s="1023"/>
      <c r="AM40" s="1023"/>
      <c r="AN40" s="1024"/>
      <c r="AO40" s="117">
        <v>-3320713</v>
      </c>
      <c r="AP40" s="117">
        <v>-46206</v>
      </c>
      <c r="AQ40" s="144">
        <v>-54269</v>
      </c>
      <c r="AR40" s="154">
        <v>-14.9</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2" t="s">
        <v>382</v>
      </c>
      <c r="AL41" s="1013"/>
      <c r="AM41" s="1013"/>
      <c r="AN41" s="1014"/>
      <c r="AO41" s="117">
        <v>1623910</v>
      </c>
      <c r="AP41" s="117">
        <v>22596</v>
      </c>
      <c r="AQ41" s="144">
        <v>22106</v>
      </c>
      <c r="AR41" s="154">
        <v>2.2000000000000002</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521</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20" t="s">
        <v>84</v>
      </c>
      <c r="AN49" s="1015" t="s">
        <v>441</v>
      </c>
      <c r="AO49" s="1016"/>
      <c r="AP49" s="1016"/>
      <c r="AQ49" s="1016"/>
      <c r="AR49" s="1017"/>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21"/>
      <c r="AN50" s="113" t="s">
        <v>493</v>
      </c>
      <c r="AO50" s="123" t="s">
        <v>494</v>
      </c>
      <c r="AP50" s="134" t="s">
        <v>524</v>
      </c>
      <c r="AQ50" s="147" t="s">
        <v>375</v>
      </c>
      <c r="AR50" s="157" t="s">
        <v>525</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526</v>
      </c>
      <c r="AL51" s="102"/>
      <c r="AM51" s="107">
        <v>7798797</v>
      </c>
      <c r="AN51" s="114">
        <v>101408</v>
      </c>
      <c r="AO51" s="124">
        <v>56.6</v>
      </c>
      <c r="AP51" s="135">
        <v>69185</v>
      </c>
      <c r="AQ51" s="148">
        <v>-2</v>
      </c>
      <c r="AR51" s="158">
        <v>58.6</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274</v>
      </c>
      <c r="AM52" s="108">
        <v>1026054</v>
      </c>
      <c r="AN52" s="115">
        <v>13342</v>
      </c>
      <c r="AO52" s="125">
        <v>-41.1</v>
      </c>
      <c r="AP52" s="136">
        <v>38519</v>
      </c>
      <c r="AQ52" s="149">
        <v>3</v>
      </c>
      <c r="AR52" s="159">
        <v>-44.1</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527</v>
      </c>
      <c r="AL53" s="102"/>
      <c r="AM53" s="107">
        <v>3134875</v>
      </c>
      <c r="AN53" s="114">
        <v>41501</v>
      </c>
      <c r="AO53" s="124">
        <v>-59.1</v>
      </c>
      <c r="AP53" s="135">
        <v>70166</v>
      </c>
      <c r="AQ53" s="148">
        <v>1.4</v>
      </c>
      <c r="AR53" s="158">
        <v>-60.5</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274</v>
      </c>
      <c r="AM54" s="108">
        <v>947682</v>
      </c>
      <c r="AN54" s="115">
        <v>12546</v>
      </c>
      <c r="AO54" s="125">
        <v>-6</v>
      </c>
      <c r="AP54" s="136">
        <v>36115</v>
      </c>
      <c r="AQ54" s="149">
        <v>-6.2</v>
      </c>
      <c r="AR54" s="159">
        <v>0.2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479</v>
      </c>
      <c r="AL55" s="102"/>
      <c r="AM55" s="107">
        <v>2665641</v>
      </c>
      <c r="AN55" s="114">
        <v>35862</v>
      </c>
      <c r="AO55" s="124">
        <v>-13.6</v>
      </c>
      <c r="AP55" s="135">
        <v>70329</v>
      </c>
      <c r="AQ55" s="148">
        <v>0.2</v>
      </c>
      <c r="AR55" s="158">
        <v>-13.8</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274</v>
      </c>
      <c r="AM56" s="108">
        <v>1069625</v>
      </c>
      <c r="AN56" s="115">
        <v>14390</v>
      </c>
      <c r="AO56" s="125">
        <v>14.7</v>
      </c>
      <c r="AP56" s="136">
        <v>39403</v>
      </c>
      <c r="AQ56" s="149">
        <v>9.1</v>
      </c>
      <c r="AR56" s="159">
        <v>5.6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528</v>
      </c>
      <c r="AL57" s="102"/>
      <c r="AM57" s="107">
        <v>4772792</v>
      </c>
      <c r="AN57" s="114">
        <v>65265</v>
      </c>
      <c r="AO57" s="124">
        <v>82</v>
      </c>
      <c r="AP57" s="135">
        <v>71871</v>
      </c>
      <c r="AQ57" s="148">
        <v>2.2000000000000002</v>
      </c>
      <c r="AR57" s="158">
        <v>79.8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274</v>
      </c>
      <c r="AM58" s="108">
        <v>1095116</v>
      </c>
      <c r="AN58" s="115">
        <v>14975</v>
      </c>
      <c r="AO58" s="125">
        <v>4.0999999999999996</v>
      </c>
      <c r="AP58" s="136">
        <v>38232</v>
      </c>
      <c r="AQ58" s="149">
        <v>-3</v>
      </c>
      <c r="AR58" s="159">
        <v>7.1</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139</v>
      </c>
      <c r="AL59" s="102"/>
      <c r="AM59" s="107">
        <v>4945093</v>
      </c>
      <c r="AN59" s="114">
        <v>68808</v>
      </c>
      <c r="AO59" s="124">
        <v>5.4</v>
      </c>
      <c r="AP59" s="135">
        <v>71807</v>
      </c>
      <c r="AQ59" s="148">
        <v>-0.1</v>
      </c>
      <c r="AR59" s="158">
        <v>5.5</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274</v>
      </c>
      <c r="AM60" s="108">
        <v>1054965</v>
      </c>
      <c r="AN60" s="115">
        <v>14679</v>
      </c>
      <c r="AO60" s="125">
        <v>-2</v>
      </c>
      <c r="AP60" s="136">
        <v>37333</v>
      </c>
      <c r="AQ60" s="149">
        <v>-2.4</v>
      </c>
      <c r="AR60" s="159">
        <v>0.4</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419</v>
      </c>
      <c r="AL61" s="105"/>
      <c r="AM61" s="107">
        <v>4663440</v>
      </c>
      <c r="AN61" s="114">
        <v>62569</v>
      </c>
      <c r="AO61" s="124">
        <v>14.3</v>
      </c>
      <c r="AP61" s="135">
        <v>70672</v>
      </c>
      <c r="AQ61" s="150">
        <v>0.3</v>
      </c>
      <c r="AR61" s="158">
        <v>14</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274</v>
      </c>
      <c r="AM62" s="108">
        <v>1038688</v>
      </c>
      <c r="AN62" s="115">
        <v>13986</v>
      </c>
      <c r="AO62" s="125">
        <v>-6.1</v>
      </c>
      <c r="AP62" s="136">
        <v>37920</v>
      </c>
      <c r="AQ62" s="149">
        <v>0.1</v>
      </c>
      <c r="AR62" s="159">
        <v>-6.2</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Ed5kVMkClJbumWarCyJs9r7Gxu5WPkDhQ68PtjwNe2z+wn7fK4t7tvJylx4AVparycY37Tt1wSDkphro1qAH3Q==" saltValue="vPloXWjbReA2s638iXiw7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BSr/bJyt28FplIdERVovTlD4FX2MvO6nbLayyy/3mh1Rr/VssuDgq+GXsp4bkhvdEzCIARpByDQyEGoCVhWiFg==" saltValue="yhoINocpEsBdYXqiRLwGG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TCXlGmowRJPXJTQiO1LWnBUPxhOz5PB9AWLHrWDR7/Tz6XOkGIs4c/Hkk6kIqj5+ff3aO+Vg4gjt65Zk4Zef0w==" saltValue="qLCClT8lCAHz+oszwtJqU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8</v>
      </c>
      <c r="C46" s="170"/>
      <c r="D46" s="170"/>
      <c r="E46" s="171" t="s">
        <v>16</v>
      </c>
      <c r="F46" s="172" t="s">
        <v>530</v>
      </c>
      <c r="G46" s="176" t="s">
        <v>531</v>
      </c>
      <c r="H46" s="176" t="s">
        <v>532</v>
      </c>
      <c r="I46" s="176" t="s">
        <v>533</v>
      </c>
      <c r="J46" s="181" t="s">
        <v>534</v>
      </c>
    </row>
    <row r="47" spans="2:10" ht="57.75" customHeight="1" x14ac:dyDescent="0.2">
      <c r="B47" s="167"/>
      <c r="C47" s="1038" t="s">
        <v>3</v>
      </c>
      <c r="D47" s="1038"/>
      <c r="E47" s="1039"/>
      <c r="F47" s="173">
        <v>33.28</v>
      </c>
      <c r="G47" s="177">
        <v>31.18</v>
      </c>
      <c r="H47" s="177">
        <v>30.33</v>
      </c>
      <c r="I47" s="177">
        <v>32.06</v>
      </c>
      <c r="J47" s="182">
        <v>33.64</v>
      </c>
    </row>
    <row r="48" spans="2:10" ht="57.75" customHeight="1" x14ac:dyDescent="0.2">
      <c r="B48" s="168"/>
      <c r="C48" s="1040" t="s">
        <v>9</v>
      </c>
      <c r="D48" s="1040"/>
      <c r="E48" s="1041"/>
      <c r="F48" s="174">
        <v>12.02</v>
      </c>
      <c r="G48" s="178">
        <v>9.58</v>
      </c>
      <c r="H48" s="178">
        <v>13.86</v>
      </c>
      <c r="I48" s="178">
        <v>13.32</v>
      </c>
      <c r="J48" s="183">
        <v>13.58</v>
      </c>
    </row>
    <row r="49" spans="2:10" ht="57.75" customHeight="1" x14ac:dyDescent="0.2">
      <c r="B49" s="169"/>
      <c r="C49" s="1042" t="s">
        <v>15</v>
      </c>
      <c r="D49" s="1042"/>
      <c r="E49" s="1043"/>
      <c r="F49" s="175" t="s">
        <v>535</v>
      </c>
      <c r="G49" s="179" t="s">
        <v>536</v>
      </c>
      <c r="H49" s="179" t="s">
        <v>535</v>
      </c>
      <c r="I49" s="179">
        <v>0.71</v>
      </c>
      <c r="J49" s="184" t="s">
        <v>537</v>
      </c>
    </row>
    <row r="50" spans="2:10" ht="13.2" x14ac:dyDescent="0.2"/>
  </sheetData>
  <sheetProtection algorithmName="SHA-512" hashValue="IiuafzKiCUMDbwBi9tXB03ynRWhf4W4axvKcyOGz44y3vIezDKDq+4g1F6GGCZQ3LOsiq/Xld07ItVsjDnOqLQ==" saltValue="IbBdFTjghZLhkxB0zHNz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530</v>
      </c>
      <c r="G33" s="199" t="s">
        <v>531</v>
      </c>
      <c r="H33" s="199" t="s">
        <v>532</v>
      </c>
      <c r="I33" s="199" t="s">
        <v>533</v>
      </c>
      <c r="J33" s="203" t="s">
        <v>534</v>
      </c>
      <c r="K33" s="185"/>
      <c r="L33" s="185"/>
      <c r="M33" s="185"/>
      <c r="N33" s="185"/>
      <c r="O33" s="185"/>
      <c r="P33" s="185"/>
    </row>
    <row r="34" spans="1:16" ht="39" customHeight="1" x14ac:dyDescent="0.2">
      <c r="A34" s="185"/>
      <c r="B34" s="187"/>
      <c r="C34" s="1048" t="s">
        <v>450</v>
      </c>
      <c r="D34" s="1048"/>
      <c r="E34" s="1049"/>
      <c r="F34" s="196">
        <v>11.7</v>
      </c>
      <c r="G34" s="200">
        <v>9.57</v>
      </c>
      <c r="H34" s="200">
        <v>13.85</v>
      </c>
      <c r="I34" s="200">
        <v>13.31</v>
      </c>
      <c r="J34" s="204">
        <v>13.58</v>
      </c>
      <c r="K34" s="185"/>
      <c r="L34" s="185"/>
      <c r="M34" s="185"/>
      <c r="N34" s="185"/>
      <c r="O34" s="185"/>
      <c r="P34" s="185"/>
    </row>
    <row r="35" spans="1:16" ht="39" customHeight="1" x14ac:dyDescent="0.2">
      <c r="A35" s="185"/>
      <c r="B35" s="188"/>
      <c r="C35" s="1044" t="s">
        <v>127</v>
      </c>
      <c r="D35" s="1044"/>
      <c r="E35" s="1045"/>
      <c r="F35" s="197">
        <v>5.53</v>
      </c>
      <c r="G35" s="201">
        <v>7.5</v>
      </c>
      <c r="H35" s="201">
        <v>7.86</v>
      </c>
      <c r="I35" s="201">
        <v>9.25</v>
      </c>
      <c r="J35" s="205">
        <v>8.7200000000000006</v>
      </c>
      <c r="K35" s="185"/>
      <c r="L35" s="185"/>
      <c r="M35" s="185"/>
      <c r="N35" s="185"/>
      <c r="O35" s="185"/>
      <c r="P35" s="185"/>
    </row>
    <row r="36" spans="1:16" ht="39" customHeight="1" x14ac:dyDescent="0.2">
      <c r="A36" s="185"/>
      <c r="B36" s="188"/>
      <c r="C36" s="1044" t="s">
        <v>464</v>
      </c>
      <c r="D36" s="1044"/>
      <c r="E36" s="1045"/>
      <c r="F36" s="197">
        <v>2.4900000000000002</v>
      </c>
      <c r="G36" s="201">
        <v>2.7</v>
      </c>
      <c r="H36" s="201">
        <v>2.73</v>
      </c>
      <c r="I36" s="201">
        <v>2.75</v>
      </c>
      <c r="J36" s="205">
        <v>2.88</v>
      </c>
      <c r="K36" s="185"/>
      <c r="L36" s="185"/>
      <c r="M36" s="185"/>
      <c r="N36" s="185"/>
      <c r="O36" s="185"/>
      <c r="P36" s="185"/>
    </row>
    <row r="37" spans="1:16" ht="39" customHeight="1" x14ac:dyDescent="0.2">
      <c r="A37" s="185"/>
      <c r="B37" s="188"/>
      <c r="C37" s="1044" t="s">
        <v>461</v>
      </c>
      <c r="D37" s="1044"/>
      <c r="E37" s="1045"/>
      <c r="F37" s="197">
        <v>1.54</v>
      </c>
      <c r="G37" s="201">
        <v>0.34</v>
      </c>
      <c r="H37" s="201">
        <v>0.88</v>
      </c>
      <c r="I37" s="201">
        <v>1.38</v>
      </c>
      <c r="J37" s="205">
        <v>1.99</v>
      </c>
      <c r="K37" s="185"/>
      <c r="L37" s="185"/>
      <c r="M37" s="185"/>
      <c r="N37" s="185"/>
      <c r="O37" s="185"/>
      <c r="P37" s="185"/>
    </row>
    <row r="38" spans="1:16" ht="39" customHeight="1" x14ac:dyDescent="0.2">
      <c r="A38" s="185"/>
      <c r="B38" s="188"/>
      <c r="C38" s="1044" t="s">
        <v>460</v>
      </c>
      <c r="D38" s="1044"/>
      <c r="E38" s="1045"/>
      <c r="F38" s="197">
        <v>2.02</v>
      </c>
      <c r="G38" s="201">
        <v>1.4</v>
      </c>
      <c r="H38" s="201">
        <v>1.39</v>
      </c>
      <c r="I38" s="201">
        <v>1.67</v>
      </c>
      <c r="J38" s="205">
        <v>1.76</v>
      </c>
      <c r="K38" s="185"/>
      <c r="L38" s="185"/>
      <c r="M38" s="185"/>
      <c r="N38" s="185"/>
      <c r="O38" s="185"/>
      <c r="P38" s="185"/>
    </row>
    <row r="39" spans="1:16" ht="39" customHeight="1" x14ac:dyDescent="0.2">
      <c r="A39" s="185"/>
      <c r="B39" s="188"/>
      <c r="C39" s="1044" t="s">
        <v>43</v>
      </c>
      <c r="D39" s="1044"/>
      <c r="E39" s="1045"/>
      <c r="F39" s="197">
        <v>0.04</v>
      </c>
      <c r="G39" s="201">
        <v>0.28999999999999998</v>
      </c>
      <c r="H39" s="201">
        <v>0.28000000000000003</v>
      </c>
      <c r="I39" s="201">
        <v>0.25</v>
      </c>
      <c r="J39" s="205">
        <v>0.25</v>
      </c>
      <c r="K39" s="185"/>
      <c r="L39" s="185"/>
      <c r="M39" s="185"/>
      <c r="N39" s="185"/>
      <c r="O39" s="185"/>
      <c r="P39" s="185"/>
    </row>
    <row r="40" spans="1:16" ht="39" customHeight="1" x14ac:dyDescent="0.2">
      <c r="A40" s="185"/>
      <c r="B40" s="188"/>
      <c r="C40" s="1044" t="s">
        <v>232</v>
      </c>
      <c r="D40" s="1044"/>
      <c r="E40" s="1045"/>
      <c r="F40" s="197">
        <v>0</v>
      </c>
      <c r="G40" s="201">
        <v>0.08</v>
      </c>
      <c r="H40" s="201">
        <v>0.06</v>
      </c>
      <c r="I40" s="201">
        <v>0.06</v>
      </c>
      <c r="J40" s="205">
        <v>0.06</v>
      </c>
      <c r="K40" s="185"/>
      <c r="L40" s="185"/>
      <c r="M40" s="185"/>
      <c r="N40" s="185"/>
      <c r="O40" s="185"/>
      <c r="P40" s="185"/>
    </row>
    <row r="41" spans="1:16" ht="39" customHeight="1" x14ac:dyDescent="0.2">
      <c r="A41" s="185"/>
      <c r="B41" s="188"/>
      <c r="C41" s="1044" t="s">
        <v>467</v>
      </c>
      <c r="D41" s="1044"/>
      <c r="E41" s="1045"/>
      <c r="F41" s="197">
        <v>0.09</v>
      </c>
      <c r="G41" s="201">
        <v>7.0000000000000007E-2</v>
      </c>
      <c r="H41" s="201">
        <v>0.03</v>
      </c>
      <c r="I41" s="201">
        <v>7.0000000000000007E-2</v>
      </c>
      <c r="J41" s="205">
        <v>0.04</v>
      </c>
      <c r="K41" s="185"/>
      <c r="L41" s="185"/>
      <c r="M41" s="185"/>
      <c r="N41" s="185"/>
      <c r="O41" s="185"/>
      <c r="P41" s="185"/>
    </row>
    <row r="42" spans="1:16" ht="39" customHeight="1" x14ac:dyDescent="0.2">
      <c r="A42" s="185"/>
      <c r="B42" s="189"/>
      <c r="C42" s="1044" t="s">
        <v>538</v>
      </c>
      <c r="D42" s="1044"/>
      <c r="E42" s="1045"/>
      <c r="F42" s="197" t="s">
        <v>201</v>
      </c>
      <c r="G42" s="201" t="s">
        <v>201</v>
      </c>
      <c r="H42" s="201" t="s">
        <v>201</v>
      </c>
      <c r="I42" s="201" t="s">
        <v>201</v>
      </c>
      <c r="J42" s="205" t="s">
        <v>201</v>
      </c>
      <c r="K42" s="185"/>
      <c r="L42" s="185"/>
      <c r="M42" s="185"/>
      <c r="N42" s="185"/>
      <c r="O42" s="185"/>
      <c r="P42" s="185"/>
    </row>
    <row r="43" spans="1:16" ht="39" customHeight="1" x14ac:dyDescent="0.2">
      <c r="A43" s="185"/>
      <c r="B43" s="190"/>
      <c r="C43" s="1046" t="s">
        <v>489</v>
      </c>
      <c r="D43" s="1046"/>
      <c r="E43" s="1047"/>
      <c r="F43" s="198">
        <v>0.32</v>
      </c>
      <c r="G43" s="202">
        <v>5</v>
      </c>
      <c r="H43" s="202">
        <v>5.34</v>
      </c>
      <c r="I43" s="202">
        <v>5.25</v>
      </c>
      <c r="J43" s="206">
        <v>0.01</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oKFMDxTY7weMOv/zcvH2IKH2mIXS3oYEIpP3xe85rwdA3yiDI2adBea3iUBuS5u5+TpVkRYLiU73KAQnhsGBpQ==" saltValue="qs0j7XmYe1ZuH8eIz9Hkm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
      <c r="A44" s="85"/>
      <c r="B44" s="207" t="s">
        <v>26</v>
      </c>
      <c r="C44" s="213"/>
      <c r="D44" s="213"/>
      <c r="E44" s="221"/>
      <c r="F44" s="221"/>
      <c r="G44" s="221"/>
      <c r="H44" s="221"/>
      <c r="I44" s="221"/>
      <c r="J44" s="224" t="s">
        <v>16</v>
      </c>
      <c r="K44" s="226" t="s">
        <v>530</v>
      </c>
      <c r="L44" s="235" t="s">
        <v>531</v>
      </c>
      <c r="M44" s="235" t="s">
        <v>532</v>
      </c>
      <c r="N44" s="235" t="s">
        <v>533</v>
      </c>
      <c r="O44" s="244" t="s">
        <v>534</v>
      </c>
      <c r="P44" s="85"/>
      <c r="Q44" s="85"/>
      <c r="R44" s="85"/>
      <c r="S44" s="85"/>
      <c r="T44" s="85"/>
      <c r="U44" s="85"/>
    </row>
    <row r="45" spans="1:21" ht="30.75" customHeight="1" x14ac:dyDescent="0.2">
      <c r="A45" s="85"/>
      <c r="B45" s="1065" t="s">
        <v>27</v>
      </c>
      <c r="C45" s="1066"/>
      <c r="D45" s="216"/>
      <c r="E45" s="1079" t="s">
        <v>25</v>
      </c>
      <c r="F45" s="1079"/>
      <c r="G45" s="1079"/>
      <c r="H45" s="1079"/>
      <c r="I45" s="1079"/>
      <c r="J45" s="1080"/>
      <c r="K45" s="227">
        <v>3116</v>
      </c>
      <c r="L45" s="236">
        <v>3433</v>
      </c>
      <c r="M45" s="236">
        <v>3728</v>
      </c>
      <c r="N45" s="236">
        <v>3814</v>
      </c>
      <c r="O45" s="245">
        <v>4454</v>
      </c>
      <c r="P45" s="85"/>
      <c r="Q45" s="85"/>
      <c r="R45" s="85"/>
      <c r="S45" s="85"/>
      <c r="T45" s="85"/>
      <c r="U45" s="85"/>
    </row>
    <row r="46" spans="1:21" ht="30.75" customHeight="1" x14ac:dyDescent="0.2">
      <c r="A46" s="85"/>
      <c r="B46" s="1067"/>
      <c r="C46" s="1068"/>
      <c r="D46" s="217"/>
      <c r="E46" s="1071" t="s">
        <v>28</v>
      </c>
      <c r="F46" s="1071"/>
      <c r="G46" s="1071"/>
      <c r="H46" s="1071"/>
      <c r="I46" s="1071"/>
      <c r="J46" s="1072"/>
      <c r="K46" s="228" t="s">
        <v>201</v>
      </c>
      <c r="L46" s="237" t="s">
        <v>201</v>
      </c>
      <c r="M46" s="237" t="s">
        <v>201</v>
      </c>
      <c r="N46" s="237" t="s">
        <v>201</v>
      </c>
      <c r="O46" s="246" t="s">
        <v>201</v>
      </c>
      <c r="P46" s="85"/>
      <c r="Q46" s="85"/>
      <c r="R46" s="85"/>
      <c r="S46" s="85"/>
      <c r="T46" s="85"/>
      <c r="U46" s="85"/>
    </row>
    <row r="47" spans="1:21" ht="30.75" customHeight="1" x14ac:dyDescent="0.2">
      <c r="A47" s="85"/>
      <c r="B47" s="1067"/>
      <c r="C47" s="1068"/>
      <c r="D47" s="217"/>
      <c r="E47" s="1071" t="s">
        <v>31</v>
      </c>
      <c r="F47" s="1071"/>
      <c r="G47" s="1071"/>
      <c r="H47" s="1071"/>
      <c r="I47" s="1071"/>
      <c r="J47" s="1072"/>
      <c r="K47" s="228" t="s">
        <v>201</v>
      </c>
      <c r="L47" s="237" t="s">
        <v>201</v>
      </c>
      <c r="M47" s="237" t="s">
        <v>201</v>
      </c>
      <c r="N47" s="237" t="s">
        <v>201</v>
      </c>
      <c r="O47" s="246" t="s">
        <v>201</v>
      </c>
      <c r="P47" s="85"/>
      <c r="Q47" s="85"/>
      <c r="R47" s="85"/>
      <c r="S47" s="85"/>
      <c r="T47" s="85"/>
      <c r="U47" s="85"/>
    </row>
    <row r="48" spans="1:21" ht="30.75" customHeight="1" x14ac:dyDescent="0.2">
      <c r="A48" s="85"/>
      <c r="B48" s="1067"/>
      <c r="C48" s="1068"/>
      <c r="D48" s="217"/>
      <c r="E48" s="1071" t="s">
        <v>37</v>
      </c>
      <c r="F48" s="1071"/>
      <c r="G48" s="1071"/>
      <c r="H48" s="1071"/>
      <c r="I48" s="1071"/>
      <c r="J48" s="1072"/>
      <c r="K48" s="228">
        <v>913</v>
      </c>
      <c r="L48" s="237">
        <v>817</v>
      </c>
      <c r="M48" s="237">
        <v>828</v>
      </c>
      <c r="N48" s="237">
        <v>959</v>
      </c>
      <c r="O48" s="246">
        <v>722</v>
      </c>
      <c r="P48" s="85"/>
      <c r="Q48" s="85"/>
      <c r="R48" s="85"/>
      <c r="S48" s="85"/>
      <c r="T48" s="85"/>
      <c r="U48" s="85"/>
    </row>
    <row r="49" spans="1:21" ht="30.75" customHeight="1" x14ac:dyDescent="0.2">
      <c r="A49" s="85"/>
      <c r="B49" s="1067"/>
      <c r="C49" s="1068"/>
      <c r="D49" s="217"/>
      <c r="E49" s="1071" t="s">
        <v>0</v>
      </c>
      <c r="F49" s="1071"/>
      <c r="G49" s="1071"/>
      <c r="H49" s="1071"/>
      <c r="I49" s="1071"/>
      <c r="J49" s="1072"/>
      <c r="K49" s="228">
        <v>279</v>
      </c>
      <c r="L49" s="237">
        <v>238</v>
      </c>
      <c r="M49" s="237">
        <v>149</v>
      </c>
      <c r="N49" s="237">
        <v>74</v>
      </c>
      <c r="O49" s="246">
        <v>88</v>
      </c>
      <c r="P49" s="85"/>
      <c r="Q49" s="85"/>
      <c r="R49" s="85"/>
      <c r="S49" s="85"/>
      <c r="T49" s="85"/>
      <c r="U49" s="85"/>
    </row>
    <row r="50" spans="1:21" ht="30.75" customHeight="1" x14ac:dyDescent="0.2">
      <c r="A50" s="85"/>
      <c r="B50" s="1067"/>
      <c r="C50" s="1068"/>
      <c r="D50" s="217"/>
      <c r="E50" s="1071" t="s">
        <v>39</v>
      </c>
      <c r="F50" s="1071"/>
      <c r="G50" s="1071"/>
      <c r="H50" s="1071"/>
      <c r="I50" s="1071"/>
      <c r="J50" s="1072"/>
      <c r="K50" s="228">
        <v>35</v>
      </c>
      <c r="L50" s="237">
        <v>37</v>
      </c>
      <c r="M50" s="237">
        <v>38</v>
      </c>
      <c r="N50" s="237">
        <v>36</v>
      </c>
      <c r="O50" s="246">
        <v>37</v>
      </c>
      <c r="P50" s="85"/>
      <c r="Q50" s="85"/>
      <c r="R50" s="85"/>
      <c r="S50" s="85"/>
      <c r="T50" s="85"/>
      <c r="U50" s="85"/>
    </row>
    <row r="51" spans="1:21" ht="30.75" customHeight="1" x14ac:dyDescent="0.2">
      <c r="A51" s="85"/>
      <c r="B51" s="1069"/>
      <c r="C51" s="1070"/>
      <c r="D51" s="218"/>
      <c r="E51" s="1071" t="s">
        <v>44</v>
      </c>
      <c r="F51" s="1071"/>
      <c r="G51" s="1071"/>
      <c r="H51" s="1071"/>
      <c r="I51" s="1071"/>
      <c r="J51" s="1072"/>
      <c r="K51" s="228" t="s">
        <v>201</v>
      </c>
      <c r="L51" s="237" t="s">
        <v>201</v>
      </c>
      <c r="M51" s="237" t="s">
        <v>201</v>
      </c>
      <c r="N51" s="237" t="s">
        <v>201</v>
      </c>
      <c r="O51" s="246" t="s">
        <v>201</v>
      </c>
      <c r="P51" s="85"/>
      <c r="Q51" s="85"/>
      <c r="R51" s="85"/>
      <c r="S51" s="85"/>
      <c r="T51" s="85"/>
      <c r="U51" s="85"/>
    </row>
    <row r="52" spans="1:21" ht="30.75" customHeight="1" x14ac:dyDescent="0.2">
      <c r="A52" s="85"/>
      <c r="B52" s="1073" t="s">
        <v>46</v>
      </c>
      <c r="C52" s="1074"/>
      <c r="D52" s="218"/>
      <c r="E52" s="1071" t="s">
        <v>47</v>
      </c>
      <c r="F52" s="1071"/>
      <c r="G52" s="1071"/>
      <c r="H52" s="1071"/>
      <c r="I52" s="1071"/>
      <c r="J52" s="1072"/>
      <c r="K52" s="228">
        <v>2956</v>
      </c>
      <c r="L52" s="237">
        <v>3111</v>
      </c>
      <c r="M52" s="237">
        <v>3229</v>
      </c>
      <c r="N52" s="237">
        <v>3366</v>
      </c>
      <c r="O52" s="246">
        <v>3675</v>
      </c>
      <c r="P52" s="85"/>
      <c r="Q52" s="85"/>
      <c r="R52" s="85"/>
      <c r="S52" s="85"/>
      <c r="T52" s="85"/>
      <c r="U52" s="85"/>
    </row>
    <row r="53" spans="1:21" ht="30.75" customHeight="1" x14ac:dyDescent="0.2">
      <c r="A53" s="85"/>
      <c r="B53" s="1075" t="s">
        <v>48</v>
      </c>
      <c r="C53" s="1076"/>
      <c r="D53" s="219"/>
      <c r="E53" s="1077" t="s">
        <v>51</v>
      </c>
      <c r="F53" s="1077"/>
      <c r="G53" s="1077"/>
      <c r="H53" s="1077"/>
      <c r="I53" s="1077"/>
      <c r="J53" s="1078"/>
      <c r="K53" s="229">
        <v>1387</v>
      </c>
      <c r="L53" s="238">
        <v>1414</v>
      </c>
      <c r="M53" s="238">
        <v>1514</v>
      </c>
      <c r="N53" s="238">
        <v>1517</v>
      </c>
      <c r="O53" s="247">
        <v>1626</v>
      </c>
      <c r="P53" s="85"/>
      <c r="Q53" s="85"/>
      <c r="R53" s="85"/>
      <c r="S53" s="85"/>
      <c r="T53" s="85"/>
      <c r="U53" s="85"/>
    </row>
    <row r="54" spans="1:21" ht="24" customHeight="1" x14ac:dyDescent="0.2">
      <c r="A54" s="85"/>
      <c r="B54" s="208" t="s">
        <v>55</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4</v>
      </c>
      <c r="C56" s="214"/>
      <c r="D56" s="214"/>
      <c r="E56" s="214"/>
      <c r="F56" s="214"/>
      <c r="G56" s="214"/>
      <c r="H56" s="214"/>
      <c r="I56" s="214"/>
      <c r="J56" s="214"/>
      <c r="K56" s="230"/>
      <c r="L56" s="230"/>
      <c r="M56" s="230"/>
      <c r="N56" s="230"/>
      <c r="O56" s="248" t="s">
        <v>539</v>
      </c>
      <c r="P56" s="85"/>
      <c r="Q56" s="85"/>
      <c r="R56" s="85"/>
      <c r="S56" s="85"/>
      <c r="T56" s="85"/>
      <c r="U56" s="85"/>
    </row>
    <row r="57" spans="1:21" ht="31.5" customHeight="1" x14ac:dyDescent="0.2">
      <c r="A57" s="85"/>
      <c r="B57" s="210"/>
      <c r="C57" s="215"/>
      <c r="D57" s="215"/>
      <c r="E57" s="222"/>
      <c r="F57" s="222"/>
      <c r="G57" s="222"/>
      <c r="H57" s="222"/>
      <c r="I57" s="222"/>
      <c r="J57" s="225" t="s">
        <v>16</v>
      </c>
      <c r="K57" s="231" t="s">
        <v>530</v>
      </c>
      <c r="L57" s="239" t="s">
        <v>531</v>
      </c>
      <c r="M57" s="239" t="s">
        <v>532</v>
      </c>
      <c r="N57" s="239" t="s">
        <v>533</v>
      </c>
      <c r="O57" s="249" t="s">
        <v>534</v>
      </c>
      <c r="P57" s="85"/>
      <c r="Q57" s="85"/>
      <c r="R57" s="85"/>
      <c r="S57" s="85"/>
      <c r="T57" s="85"/>
      <c r="U57" s="85"/>
    </row>
    <row r="58" spans="1:21" ht="31.5" customHeight="1" x14ac:dyDescent="0.2">
      <c r="B58" s="1059" t="s">
        <v>62</v>
      </c>
      <c r="C58" s="1060"/>
      <c r="D58" s="1050" t="s">
        <v>65</v>
      </c>
      <c r="E58" s="1051"/>
      <c r="F58" s="1051"/>
      <c r="G58" s="1051"/>
      <c r="H58" s="1051"/>
      <c r="I58" s="1051"/>
      <c r="J58" s="1052"/>
      <c r="K58" s="232" t="s">
        <v>201</v>
      </c>
      <c r="L58" s="240" t="s">
        <v>201</v>
      </c>
      <c r="M58" s="240" t="s">
        <v>201</v>
      </c>
      <c r="N58" s="240" t="s">
        <v>201</v>
      </c>
      <c r="O58" s="250" t="s">
        <v>201</v>
      </c>
    </row>
    <row r="59" spans="1:21" ht="31.5" customHeight="1" x14ac:dyDescent="0.2">
      <c r="B59" s="1061"/>
      <c r="C59" s="1062"/>
      <c r="D59" s="1053" t="s">
        <v>12</v>
      </c>
      <c r="E59" s="1054"/>
      <c r="F59" s="1054"/>
      <c r="G59" s="1054"/>
      <c r="H59" s="1054"/>
      <c r="I59" s="1054"/>
      <c r="J59" s="1055"/>
      <c r="K59" s="233" t="s">
        <v>201</v>
      </c>
      <c r="L59" s="241" t="s">
        <v>201</v>
      </c>
      <c r="M59" s="241" t="s">
        <v>201</v>
      </c>
      <c r="N59" s="241" t="s">
        <v>201</v>
      </c>
      <c r="O59" s="251" t="s">
        <v>201</v>
      </c>
    </row>
    <row r="60" spans="1:21" ht="31.5" customHeight="1" x14ac:dyDescent="0.2">
      <c r="B60" s="1063"/>
      <c r="C60" s="1064"/>
      <c r="D60" s="1056" t="s">
        <v>67</v>
      </c>
      <c r="E60" s="1057"/>
      <c r="F60" s="1057"/>
      <c r="G60" s="1057"/>
      <c r="H60" s="1057"/>
      <c r="I60" s="1057"/>
      <c r="J60" s="1058"/>
      <c r="K60" s="234" t="s">
        <v>201</v>
      </c>
      <c r="L60" s="242" t="s">
        <v>201</v>
      </c>
      <c r="M60" s="242" t="s">
        <v>201</v>
      </c>
      <c r="N60" s="242" t="s">
        <v>201</v>
      </c>
      <c r="O60" s="252" t="s">
        <v>201</v>
      </c>
    </row>
    <row r="61" spans="1:21" ht="24" customHeight="1" x14ac:dyDescent="0.2">
      <c r="B61" s="211"/>
      <c r="C61" s="211"/>
      <c r="D61" s="220" t="s">
        <v>45</v>
      </c>
      <c r="E61" s="223"/>
      <c r="F61" s="223"/>
      <c r="G61" s="223"/>
      <c r="H61" s="223"/>
      <c r="I61" s="223"/>
      <c r="J61" s="223"/>
      <c r="K61" s="223"/>
      <c r="L61" s="223"/>
      <c r="M61" s="223"/>
      <c r="N61" s="223"/>
      <c r="O61" s="223"/>
    </row>
    <row r="62" spans="1:21" ht="24" customHeight="1" x14ac:dyDescent="0.2">
      <c r="B62" s="212"/>
      <c r="C62" s="212"/>
      <c r="D62" s="220" t="s">
        <v>38</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v0SCNNF7FJCQB/ZeFAboKyLrLDH1CtDDXX61eR51HtKj63Et8tCEV7cZnQWmNwcQJ7CSZT9oe//yyVmuvY3DGg==" saltValue="9x93Y9bocy7uEe+tQj4Ai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
      <c r="B40" s="207" t="s">
        <v>26</v>
      </c>
      <c r="C40" s="213"/>
      <c r="D40" s="213"/>
      <c r="E40" s="221"/>
      <c r="F40" s="221"/>
      <c r="G40" s="221"/>
      <c r="H40" s="224" t="s">
        <v>16</v>
      </c>
      <c r="I40" s="226" t="s">
        <v>530</v>
      </c>
      <c r="J40" s="235" t="s">
        <v>531</v>
      </c>
      <c r="K40" s="235" t="s">
        <v>532</v>
      </c>
      <c r="L40" s="235" t="s">
        <v>533</v>
      </c>
      <c r="M40" s="264" t="s">
        <v>534</v>
      </c>
    </row>
    <row r="41" spans="2:13" ht="27.75" customHeight="1" x14ac:dyDescent="0.2">
      <c r="B41" s="1065" t="s">
        <v>33</v>
      </c>
      <c r="C41" s="1066"/>
      <c r="D41" s="216"/>
      <c r="E41" s="1090" t="s">
        <v>68</v>
      </c>
      <c r="F41" s="1090"/>
      <c r="G41" s="1090"/>
      <c r="H41" s="1091"/>
      <c r="I41" s="257">
        <v>43091</v>
      </c>
      <c r="J41" s="261">
        <v>42802</v>
      </c>
      <c r="K41" s="261">
        <v>41265</v>
      </c>
      <c r="L41" s="261">
        <v>39381</v>
      </c>
      <c r="M41" s="265">
        <v>45554</v>
      </c>
    </row>
    <row r="42" spans="2:13" ht="27.75" customHeight="1" x14ac:dyDescent="0.2">
      <c r="B42" s="1067"/>
      <c r="C42" s="1068"/>
      <c r="D42" s="217"/>
      <c r="E42" s="1081" t="s">
        <v>76</v>
      </c>
      <c r="F42" s="1081"/>
      <c r="G42" s="1081"/>
      <c r="H42" s="1082"/>
      <c r="I42" s="258">
        <v>206</v>
      </c>
      <c r="J42" s="262">
        <v>178</v>
      </c>
      <c r="K42" s="262">
        <v>146</v>
      </c>
      <c r="L42" s="262">
        <v>102</v>
      </c>
      <c r="M42" s="266">
        <v>68</v>
      </c>
    </row>
    <row r="43" spans="2:13" ht="27.75" customHeight="1" x14ac:dyDescent="0.2">
      <c r="B43" s="1067"/>
      <c r="C43" s="1068"/>
      <c r="D43" s="217"/>
      <c r="E43" s="1081" t="s">
        <v>77</v>
      </c>
      <c r="F43" s="1081"/>
      <c r="G43" s="1081"/>
      <c r="H43" s="1082"/>
      <c r="I43" s="258">
        <v>9749</v>
      </c>
      <c r="J43" s="262">
        <v>12626</v>
      </c>
      <c r="K43" s="262">
        <v>11675</v>
      </c>
      <c r="L43" s="262">
        <v>10341</v>
      </c>
      <c r="M43" s="266">
        <v>6478</v>
      </c>
    </row>
    <row r="44" spans="2:13" ht="27.75" customHeight="1" x14ac:dyDescent="0.2">
      <c r="B44" s="1067"/>
      <c r="C44" s="1068"/>
      <c r="D44" s="217"/>
      <c r="E44" s="1081" t="s">
        <v>17</v>
      </c>
      <c r="F44" s="1081"/>
      <c r="G44" s="1081"/>
      <c r="H44" s="1082"/>
      <c r="I44" s="258">
        <v>3043</v>
      </c>
      <c r="J44" s="262">
        <v>516</v>
      </c>
      <c r="K44" s="262">
        <v>432</v>
      </c>
      <c r="L44" s="262">
        <v>527</v>
      </c>
      <c r="M44" s="266">
        <v>550</v>
      </c>
    </row>
    <row r="45" spans="2:13" ht="27.75" customHeight="1" x14ac:dyDescent="0.2">
      <c r="B45" s="1067"/>
      <c r="C45" s="1068"/>
      <c r="D45" s="217"/>
      <c r="E45" s="1081" t="s">
        <v>80</v>
      </c>
      <c r="F45" s="1081"/>
      <c r="G45" s="1081"/>
      <c r="H45" s="1082"/>
      <c r="I45" s="258">
        <v>7858</v>
      </c>
      <c r="J45" s="262">
        <v>6165</v>
      </c>
      <c r="K45" s="262">
        <v>5835</v>
      </c>
      <c r="L45" s="262">
        <v>5561</v>
      </c>
      <c r="M45" s="266">
        <v>5471</v>
      </c>
    </row>
    <row r="46" spans="2:13" ht="27.75" customHeight="1" x14ac:dyDescent="0.2">
      <c r="B46" s="1067"/>
      <c r="C46" s="1068"/>
      <c r="D46" s="218"/>
      <c r="E46" s="1081" t="s">
        <v>79</v>
      </c>
      <c r="F46" s="1081"/>
      <c r="G46" s="1081"/>
      <c r="H46" s="1082"/>
      <c r="I46" s="258">
        <v>0</v>
      </c>
      <c r="J46" s="262" t="s">
        <v>201</v>
      </c>
      <c r="K46" s="262">
        <v>0</v>
      </c>
      <c r="L46" s="262">
        <v>1</v>
      </c>
      <c r="M46" s="266">
        <v>329</v>
      </c>
    </row>
    <row r="47" spans="2:13" ht="27.75" customHeight="1" x14ac:dyDescent="0.2">
      <c r="B47" s="1067"/>
      <c r="C47" s="1068"/>
      <c r="D47" s="254"/>
      <c r="E47" s="1087" t="s">
        <v>82</v>
      </c>
      <c r="F47" s="1088"/>
      <c r="G47" s="1088"/>
      <c r="H47" s="1089"/>
      <c r="I47" s="258" t="s">
        <v>201</v>
      </c>
      <c r="J47" s="262" t="s">
        <v>201</v>
      </c>
      <c r="K47" s="262" t="s">
        <v>201</v>
      </c>
      <c r="L47" s="262" t="s">
        <v>201</v>
      </c>
      <c r="M47" s="266" t="s">
        <v>201</v>
      </c>
    </row>
    <row r="48" spans="2:13" ht="27.75" customHeight="1" x14ac:dyDescent="0.2">
      <c r="B48" s="1067"/>
      <c r="C48" s="1068"/>
      <c r="D48" s="217"/>
      <c r="E48" s="1081" t="s">
        <v>56</v>
      </c>
      <c r="F48" s="1081"/>
      <c r="G48" s="1081"/>
      <c r="H48" s="1082"/>
      <c r="I48" s="258" t="s">
        <v>201</v>
      </c>
      <c r="J48" s="262" t="s">
        <v>201</v>
      </c>
      <c r="K48" s="262" t="s">
        <v>201</v>
      </c>
      <c r="L48" s="262" t="s">
        <v>201</v>
      </c>
      <c r="M48" s="266" t="s">
        <v>201</v>
      </c>
    </row>
    <row r="49" spans="2:13" ht="27.75" customHeight="1" x14ac:dyDescent="0.2">
      <c r="B49" s="1069"/>
      <c r="C49" s="1070"/>
      <c r="D49" s="217"/>
      <c r="E49" s="1081" t="s">
        <v>86</v>
      </c>
      <c r="F49" s="1081"/>
      <c r="G49" s="1081"/>
      <c r="H49" s="1082"/>
      <c r="I49" s="258" t="s">
        <v>201</v>
      </c>
      <c r="J49" s="262" t="s">
        <v>201</v>
      </c>
      <c r="K49" s="262" t="s">
        <v>201</v>
      </c>
      <c r="L49" s="262" t="s">
        <v>201</v>
      </c>
      <c r="M49" s="266" t="s">
        <v>201</v>
      </c>
    </row>
    <row r="50" spans="2:13" ht="27.75" customHeight="1" x14ac:dyDescent="0.2">
      <c r="B50" s="1085" t="s">
        <v>89</v>
      </c>
      <c r="C50" s="1086"/>
      <c r="D50" s="255"/>
      <c r="E50" s="1081" t="s">
        <v>91</v>
      </c>
      <c r="F50" s="1081"/>
      <c r="G50" s="1081"/>
      <c r="H50" s="1082"/>
      <c r="I50" s="258">
        <v>12153</v>
      </c>
      <c r="J50" s="262">
        <v>12206</v>
      </c>
      <c r="K50" s="262">
        <v>12312</v>
      </c>
      <c r="L50" s="262">
        <v>12944</v>
      </c>
      <c r="M50" s="266">
        <v>14036</v>
      </c>
    </row>
    <row r="51" spans="2:13" ht="27.75" customHeight="1" x14ac:dyDescent="0.2">
      <c r="B51" s="1067"/>
      <c r="C51" s="1068"/>
      <c r="D51" s="217"/>
      <c r="E51" s="1081" t="s">
        <v>94</v>
      </c>
      <c r="F51" s="1081"/>
      <c r="G51" s="1081"/>
      <c r="H51" s="1082"/>
      <c r="I51" s="258">
        <v>1515</v>
      </c>
      <c r="J51" s="262">
        <v>1740</v>
      </c>
      <c r="K51" s="262">
        <v>1553</v>
      </c>
      <c r="L51" s="262">
        <v>1417</v>
      </c>
      <c r="M51" s="266">
        <v>4241</v>
      </c>
    </row>
    <row r="52" spans="2:13" ht="27.75" customHeight="1" x14ac:dyDescent="0.2">
      <c r="B52" s="1069"/>
      <c r="C52" s="1070"/>
      <c r="D52" s="217"/>
      <c r="E52" s="1081" t="s">
        <v>41</v>
      </c>
      <c r="F52" s="1081"/>
      <c r="G52" s="1081"/>
      <c r="H52" s="1082"/>
      <c r="I52" s="258">
        <v>39497</v>
      </c>
      <c r="J52" s="262">
        <v>39537</v>
      </c>
      <c r="K52" s="262">
        <v>39014</v>
      </c>
      <c r="L52" s="262">
        <v>38120</v>
      </c>
      <c r="M52" s="266">
        <v>36952</v>
      </c>
    </row>
    <row r="53" spans="2:13" ht="27.75" customHeight="1" x14ac:dyDescent="0.2">
      <c r="B53" s="1075" t="s">
        <v>48</v>
      </c>
      <c r="C53" s="1076"/>
      <c r="D53" s="219"/>
      <c r="E53" s="1083" t="s">
        <v>96</v>
      </c>
      <c r="F53" s="1083"/>
      <c r="G53" s="1083"/>
      <c r="H53" s="1084"/>
      <c r="I53" s="259">
        <v>10782</v>
      </c>
      <c r="J53" s="263">
        <v>8803</v>
      </c>
      <c r="K53" s="263">
        <v>6476</v>
      </c>
      <c r="L53" s="263">
        <v>3431</v>
      </c>
      <c r="M53" s="267">
        <v>3219</v>
      </c>
    </row>
    <row r="54" spans="2:13" ht="27.75" customHeight="1" x14ac:dyDescent="0.2">
      <c r="B54" s="253" t="s">
        <v>70</v>
      </c>
      <c r="C54" s="191"/>
      <c r="D54" s="191"/>
      <c r="E54" s="256"/>
      <c r="F54" s="256"/>
      <c r="G54" s="256"/>
      <c r="H54" s="256"/>
      <c r="I54" s="260"/>
      <c r="J54" s="260"/>
      <c r="K54" s="260"/>
      <c r="L54" s="260"/>
      <c r="M54" s="260"/>
    </row>
    <row r="55" spans="2:13" ht="13.2" x14ac:dyDescent="0.2"/>
  </sheetData>
  <sheetProtection algorithmName="SHA-512" hashValue="c76oCsf2+mIHLOIVLQQ5x3T9BkVaw+R3tiptA/sqg6tBNiylc/qiJE4x/IxLvEuifTULdgDVSqOTeOuaFgY6xQ==" saltValue="ztTFzXiqzmWjKG6G2vIC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92</v>
      </c>
    </row>
    <row r="54" spans="2:8" ht="29.25" customHeight="1" x14ac:dyDescent="0.25">
      <c r="B54" s="268" t="s">
        <v>8</v>
      </c>
      <c r="C54" s="274"/>
      <c r="D54" s="274"/>
      <c r="E54" s="275" t="s">
        <v>16</v>
      </c>
      <c r="F54" s="276" t="s">
        <v>532</v>
      </c>
      <c r="G54" s="276" t="s">
        <v>533</v>
      </c>
      <c r="H54" s="284" t="s">
        <v>534</v>
      </c>
    </row>
    <row r="55" spans="2:8" ht="52.5" customHeight="1" x14ac:dyDescent="0.2">
      <c r="B55" s="269"/>
      <c r="C55" s="1100" t="s">
        <v>100</v>
      </c>
      <c r="D55" s="1100"/>
      <c r="E55" s="1101"/>
      <c r="F55" s="277">
        <v>6167</v>
      </c>
      <c r="G55" s="277">
        <v>6775</v>
      </c>
      <c r="H55" s="285">
        <v>6891</v>
      </c>
    </row>
    <row r="56" spans="2:8" ht="52.5" customHeight="1" x14ac:dyDescent="0.2">
      <c r="B56" s="270"/>
      <c r="C56" s="1102" t="s">
        <v>103</v>
      </c>
      <c r="D56" s="1102"/>
      <c r="E56" s="1103"/>
      <c r="F56" s="278">
        <v>1010</v>
      </c>
      <c r="G56" s="278">
        <v>1010</v>
      </c>
      <c r="H56" s="286">
        <v>2010</v>
      </c>
    </row>
    <row r="57" spans="2:8" ht="53.25" customHeight="1" x14ac:dyDescent="0.2">
      <c r="B57" s="270"/>
      <c r="C57" s="1104" t="s">
        <v>73</v>
      </c>
      <c r="D57" s="1104"/>
      <c r="E57" s="1105"/>
      <c r="F57" s="279">
        <v>6154</v>
      </c>
      <c r="G57" s="279">
        <v>6169</v>
      </c>
      <c r="H57" s="287">
        <v>6210</v>
      </c>
    </row>
    <row r="58" spans="2:8" ht="45.75" customHeight="1" x14ac:dyDescent="0.2">
      <c r="B58" s="271"/>
      <c r="C58" s="1092" t="s">
        <v>392</v>
      </c>
      <c r="D58" s="1093"/>
      <c r="E58" s="1094"/>
      <c r="F58" s="280">
        <v>3450</v>
      </c>
      <c r="G58" s="280">
        <v>3450</v>
      </c>
      <c r="H58" s="288">
        <v>3450</v>
      </c>
    </row>
    <row r="59" spans="2:8" ht="45.75" customHeight="1" x14ac:dyDescent="0.2">
      <c r="B59" s="271"/>
      <c r="C59" s="1092" t="s">
        <v>386</v>
      </c>
      <c r="D59" s="1093"/>
      <c r="E59" s="1094"/>
      <c r="F59" s="280">
        <v>1833</v>
      </c>
      <c r="G59" s="280">
        <v>1659</v>
      </c>
      <c r="H59" s="288">
        <v>1483</v>
      </c>
    </row>
    <row r="60" spans="2:8" ht="45.75" customHeight="1" x14ac:dyDescent="0.2">
      <c r="B60" s="271"/>
      <c r="C60" s="1092" t="s">
        <v>513</v>
      </c>
      <c r="D60" s="1093"/>
      <c r="E60" s="1094"/>
      <c r="F60" s="280">
        <v>212</v>
      </c>
      <c r="G60" s="280">
        <v>365</v>
      </c>
      <c r="H60" s="288">
        <v>560</v>
      </c>
    </row>
    <row r="61" spans="2:8" ht="45.75" customHeight="1" x14ac:dyDescent="0.2">
      <c r="B61" s="271"/>
      <c r="C61" s="1092" t="s">
        <v>545</v>
      </c>
      <c r="D61" s="1093"/>
      <c r="E61" s="1094"/>
      <c r="F61" s="280">
        <v>294</v>
      </c>
      <c r="G61" s="280">
        <v>296</v>
      </c>
      <c r="H61" s="288">
        <v>326</v>
      </c>
    </row>
    <row r="62" spans="2:8" ht="45.75" customHeight="1" x14ac:dyDescent="0.2">
      <c r="B62" s="272"/>
      <c r="C62" s="1095" t="s">
        <v>546</v>
      </c>
      <c r="D62" s="1096"/>
      <c r="E62" s="1097"/>
      <c r="F62" s="281">
        <v>197</v>
      </c>
      <c r="G62" s="281">
        <v>196</v>
      </c>
      <c r="H62" s="289">
        <v>196</v>
      </c>
    </row>
    <row r="63" spans="2:8" ht="52.5" customHeight="1" x14ac:dyDescent="0.2">
      <c r="B63" s="273"/>
      <c r="C63" s="1098" t="s">
        <v>106</v>
      </c>
      <c r="D63" s="1098"/>
      <c r="E63" s="1099"/>
      <c r="F63" s="282">
        <v>13331</v>
      </c>
      <c r="G63" s="282">
        <v>13953</v>
      </c>
      <c r="H63" s="290">
        <v>15111</v>
      </c>
    </row>
    <row r="64" spans="2:8" ht="13.2" x14ac:dyDescent="0.2"/>
  </sheetData>
  <sheetProtection algorithmName="SHA-512" hashValue="4cQ7VqltRnNomIyOKYuhgJKWC22swqfEyDEwS1nvxykSIlXyv9j4/RYC/p801UUyCdjJylpWNtvK4zdYRweCYg==" saltValue="aMIOTWYPm8BL7zC67q4G6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CFE4C-7B26-47CE-88CE-91F86484C997}">
  <sheetPr codeName="Sheet10">
    <pageSetUpPr fitToPage="1"/>
  </sheetPr>
  <dimension ref="A1:DE85"/>
  <sheetViews>
    <sheetView showGridLines="0" topLeftCell="B19" zoomScale="85" zoomScaleNormal="85" zoomScaleSheetLayoutView="55" workbookViewId="0">
      <selection activeCell="AN65" sqref="AN65:DC69"/>
    </sheetView>
  </sheetViews>
  <sheetFormatPr defaultColWidth="0" defaultRowHeight="13.5" customHeight="1" zeroHeight="1" x14ac:dyDescent="0.2"/>
  <cols>
    <col min="1" max="1" width="6.33203125" style="90" customWidth="1"/>
    <col min="2" max="107" width="2.44140625" style="90" customWidth="1"/>
    <col min="108" max="108" width="6.109375" style="79" customWidth="1"/>
    <col min="109" max="109" width="5.88671875" style="80" customWidth="1"/>
    <col min="110" max="110" width="8.6640625" style="90" hidden="1" customWidth="1"/>
    <col min="111" max="16384" width="8.6640625" style="90" hidden="1"/>
  </cols>
  <sheetData>
    <row r="1" spans="1:109" ht="42.75" customHeight="1" x14ac:dyDescent="0.2">
      <c r="A1" s="314"/>
      <c r="B1" s="315"/>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2"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2"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2"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2"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2"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2"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2"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2"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2"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2"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2"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2" x14ac:dyDescent="0.2">
      <c r="A15" s="90"/>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2" x14ac:dyDescent="0.2">
      <c r="A16" s="90"/>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2" x14ac:dyDescent="0.2">
      <c r="A17" s="90"/>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2" x14ac:dyDescent="0.2">
      <c r="A18" s="90"/>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2" x14ac:dyDescent="0.2">
      <c r="DD19" s="90"/>
      <c r="DE19" s="90"/>
    </row>
    <row r="20" spans="1:109" ht="13.2" x14ac:dyDescent="0.2">
      <c r="DD20" s="90"/>
      <c r="DE20" s="90"/>
    </row>
    <row r="21" spans="1:109" ht="17.25" customHeight="1" x14ac:dyDescent="0.2">
      <c r="B21" s="317"/>
      <c r="C21" s="86"/>
      <c r="D21" s="86"/>
      <c r="E21" s="86"/>
      <c r="F21" s="86"/>
      <c r="G21" s="86"/>
      <c r="H21" s="86"/>
      <c r="I21" s="86"/>
      <c r="J21" s="86"/>
      <c r="K21" s="86"/>
      <c r="L21" s="86"/>
      <c r="M21" s="86"/>
      <c r="N21" s="31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8"/>
      <c r="AU21" s="86"/>
      <c r="AV21" s="86"/>
      <c r="AW21" s="86"/>
      <c r="AX21" s="86"/>
      <c r="AY21" s="86"/>
      <c r="AZ21" s="86"/>
      <c r="BA21" s="86"/>
      <c r="BB21" s="86"/>
      <c r="BC21" s="86"/>
      <c r="BD21" s="86"/>
      <c r="BE21" s="86"/>
      <c r="BF21" s="318"/>
      <c r="BG21" s="86"/>
      <c r="BH21" s="86"/>
      <c r="BI21" s="86"/>
      <c r="BJ21" s="86"/>
      <c r="BK21" s="86"/>
      <c r="BL21" s="86"/>
      <c r="BM21" s="86"/>
      <c r="BN21" s="86"/>
      <c r="BO21" s="86"/>
      <c r="BP21" s="86"/>
      <c r="BQ21" s="86"/>
      <c r="BR21" s="318"/>
      <c r="BS21" s="86"/>
      <c r="BT21" s="86"/>
      <c r="BU21" s="86"/>
      <c r="BV21" s="86"/>
      <c r="BW21" s="86"/>
      <c r="BX21" s="86"/>
      <c r="BY21" s="86"/>
      <c r="BZ21" s="86"/>
      <c r="CA21" s="86"/>
      <c r="CB21" s="86"/>
      <c r="CC21" s="86"/>
      <c r="CD21" s="318"/>
      <c r="CE21" s="86"/>
      <c r="CF21" s="86"/>
      <c r="CG21" s="86"/>
      <c r="CH21" s="86"/>
      <c r="CI21" s="86"/>
      <c r="CJ21" s="86"/>
      <c r="CK21" s="86"/>
      <c r="CL21" s="86"/>
      <c r="CM21" s="86"/>
      <c r="CN21" s="86"/>
      <c r="CO21" s="86"/>
      <c r="CP21" s="318"/>
      <c r="CQ21" s="86"/>
      <c r="CR21" s="86"/>
      <c r="CS21" s="86"/>
      <c r="CT21" s="86"/>
      <c r="CU21" s="86"/>
      <c r="CV21" s="86"/>
      <c r="CW21" s="86"/>
      <c r="CX21" s="86"/>
      <c r="CY21" s="86"/>
      <c r="CZ21" s="86"/>
      <c r="DA21" s="86"/>
      <c r="DB21" s="318"/>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319"/>
      <c r="DD40" s="319"/>
      <c r="DE40" s="90"/>
    </row>
    <row r="41" spans="2:109" ht="16.2" x14ac:dyDescent="0.2">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20"/>
      <c r="I42" s="321"/>
      <c r="J42" s="321"/>
      <c r="K42" s="321"/>
      <c r="AM42" s="320"/>
      <c r="AN42" s="320" t="s">
        <v>548</v>
      </c>
      <c r="AP42" s="321"/>
      <c r="AQ42" s="321"/>
      <c r="AR42" s="321"/>
      <c r="AY42" s="320"/>
      <c r="BA42" s="321"/>
      <c r="BB42" s="321"/>
      <c r="BC42" s="321"/>
      <c r="BK42" s="320"/>
      <c r="BM42" s="321"/>
      <c r="BN42" s="321"/>
      <c r="BO42" s="321"/>
      <c r="BW42" s="320"/>
      <c r="BY42" s="321"/>
      <c r="BZ42" s="321"/>
      <c r="CA42" s="321"/>
      <c r="CI42" s="320"/>
      <c r="CK42" s="321"/>
      <c r="CL42" s="321"/>
      <c r="CM42" s="321"/>
      <c r="CU42" s="320"/>
      <c r="CW42" s="321"/>
      <c r="CX42" s="321"/>
      <c r="CY42" s="321"/>
    </row>
    <row r="43" spans="2:109" ht="13.5" customHeight="1" x14ac:dyDescent="0.2">
      <c r="B43" s="80"/>
      <c r="AN43" s="1128" t="s">
        <v>549</v>
      </c>
      <c r="AO43" s="1129"/>
      <c r="AP43" s="1129"/>
      <c r="AQ43" s="1129"/>
      <c r="AR43" s="1129"/>
      <c r="AS43" s="1129"/>
      <c r="AT43" s="1129"/>
      <c r="AU43" s="1129"/>
      <c r="AV43" s="1129"/>
      <c r="AW43" s="1129"/>
      <c r="AX43" s="1129"/>
      <c r="AY43" s="1129"/>
      <c r="AZ43" s="1129"/>
      <c r="BA43" s="1129"/>
      <c r="BB43" s="1129"/>
      <c r="BC43" s="1129"/>
      <c r="BD43" s="1129"/>
      <c r="BE43" s="1129"/>
      <c r="BF43" s="1129"/>
      <c r="BG43" s="1129"/>
      <c r="BH43" s="1129"/>
      <c r="BI43" s="1129"/>
      <c r="BJ43" s="1129"/>
      <c r="BK43" s="1129"/>
      <c r="BL43" s="1129"/>
      <c r="BM43" s="1129"/>
      <c r="BN43" s="1129"/>
      <c r="BO43" s="1129"/>
      <c r="BP43" s="1129"/>
      <c r="BQ43" s="1129"/>
      <c r="BR43" s="1129"/>
      <c r="BS43" s="1129"/>
      <c r="BT43" s="1129"/>
      <c r="BU43" s="1129"/>
      <c r="BV43" s="1129"/>
      <c r="BW43" s="1129"/>
      <c r="BX43" s="1129"/>
      <c r="BY43" s="1129"/>
      <c r="BZ43" s="1129"/>
      <c r="CA43" s="1129"/>
      <c r="CB43" s="1129"/>
      <c r="CC43" s="1129"/>
      <c r="CD43" s="1129"/>
      <c r="CE43" s="1129"/>
      <c r="CF43" s="1129"/>
      <c r="CG43" s="1129"/>
      <c r="CH43" s="1129"/>
      <c r="CI43" s="1129"/>
      <c r="CJ43" s="1129"/>
      <c r="CK43" s="1129"/>
      <c r="CL43" s="1129"/>
      <c r="CM43" s="1129"/>
      <c r="CN43" s="1129"/>
      <c r="CO43" s="1129"/>
      <c r="CP43" s="1129"/>
      <c r="CQ43" s="1129"/>
      <c r="CR43" s="1129"/>
      <c r="CS43" s="1129"/>
      <c r="CT43" s="1129"/>
      <c r="CU43" s="1129"/>
      <c r="CV43" s="1129"/>
      <c r="CW43" s="1129"/>
      <c r="CX43" s="1129"/>
      <c r="CY43" s="1129"/>
      <c r="CZ43" s="1129"/>
      <c r="DA43" s="1129"/>
      <c r="DB43" s="1129"/>
      <c r="DC43" s="1130"/>
    </row>
    <row r="44" spans="2:109" ht="13.2" x14ac:dyDescent="0.2">
      <c r="B44" s="80"/>
      <c r="AN44" s="1131"/>
      <c r="AO44" s="1132"/>
      <c r="AP44" s="1132"/>
      <c r="AQ44" s="1132"/>
      <c r="AR44" s="1132"/>
      <c r="AS44" s="1132"/>
      <c r="AT44" s="1132"/>
      <c r="AU44" s="1132"/>
      <c r="AV44" s="1132"/>
      <c r="AW44" s="1132"/>
      <c r="AX44" s="1132"/>
      <c r="AY44" s="1132"/>
      <c r="AZ44" s="1132"/>
      <c r="BA44" s="1132"/>
      <c r="BB44" s="1132"/>
      <c r="BC44" s="1132"/>
      <c r="BD44" s="1132"/>
      <c r="BE44" s="1132"/>
      <c r="BF44" s="1132"/>
      <c r="BG44" s="1132"/>
      <c r="BH44" s="1132"/>
      <c r="BI44" s="1132"/>
      <c r="BJ44" s="1132"/>
      <c r="BK44" s="1132"/>
      <c r="BL44" s="1132"/>
      <c r="BM44" s="1132"/>
      <c r="BN44" s="1132"/>
      <c r="BO44" s="1132"/>
      <c r="BP44" s="1132"/>
      <c r="BQ44" s="1132"/>
      <c r="BR44" s="1132"/>
      <c r="BS44" s="1132"/>
      <c r="BT44" s="1132"/>
      <c r="BU44" s="1132"/>
      <c r="BV44" s="1132"/>
      <c r="BW44" s="1132"/>
      <c r="BX44" s="1132"/>
      <c r="BY44" s="1132"/>
      <c r="BZ44" s="1132"/>
      <c r="CA44" s="1132"/>
      <c r="CB44" s="1132"/>
      <c r="CC44" s="1132"/>
      <c r="CD44" s="1132"/>
      <c r="CE44" s="1132"/>
      <c r="CF44" s="1132"/>
      <c r="CG44" s="1132"/>
      <c r="CH44" s="1132"/>
      <c r="CI44" s="1132"/>
      <c r="CJ44" s="1132"/>
      <c r="CK44" s="1132"/>
      <c r="CL44" s="1132"/>
      <c r="CM44" s="1132"/>
      <c r="CN44" s="1132"/>
      <c r="CO44" s="1132"/>
      <c r="CP44" s="1132"/>
      <c r="CQ44" s="1132"/>
      <c r="CR44" s="1132"/>
      <c r="CS44" s="1132"/>
      <c r="CT44" s="1132"/>
      <c r="CU44" s="1132"/>
      <c r="CV44" s="1132"/>
      <c r="CW44" s="1132"/>
      <c r="CX44" s="1132"/>
      <c r="CY44" s="1132"/>
      <c r="CZ44" s="1132"/>
      <c r="DA44" s="1132"/>
      <c r="DB44" s="1132"/>
      <c r="DC44" s="1133"/>
    </row>
    <row r="45" spans="2:109" ht="13.2" x14ac:dyDescent="0.2">
      <c r="B45" s="80"/>
      <c r="AN45" s="1131"/>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2"/>
      <c r="BZ45" s="1132"/>
      <c r="CA45" s="1132"/>
      <c r="CB45" s="1132"/>
      <c r="CC45" s="1132"/>
      <c r="CD45" s="1132"/>
      <c r="CE45" s="1132"/>
      <c r="CF45" s="1132"/>
      <c r="CG45" s="1132"/>
      <c r="CH45" s="1132"/>
      <c r="CI45" s="1132"/>
      <c r="CJ45" s="1132"/>
      <c r="CK45" s="1132"/>
      <c r="CL45" s="1132"/>
      <c r="CM45" s="1132"/>
      <c r="CN45" s="1132"/>
      <c r="CO45" s="1132"/>
      <c r="CP45" s="1132"/>
      <c r="CQ45" s="1132"/>
      <c r="CR45" s="1132"/>
      <c r="CS45" s="1132"/>
      <c r="CT45" s="1132"/>
      <c r="CU45" s="1132"/>
      <c r="CV45" s="1132"/>
      <c r="CW45" s="1132"/>
      <c r="CX45" s="1132"/>
      <c r="CY45" s="1132"/>
      <c r="CZ45" s="1132"/>
      <c r="DA45" s="1132"/>
      <c r="DB45" s="1132"/>
      <c r="DC45" s="1133"/>
    </row>
    <row r="46" spans="2:109" ht="13.2" x14ac:dyDescent="0.2">
      <c r="B46" s="80"/>
      <c r="AN46" s="1131"/>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c r="BN46" s="1132"/>
      <c r="BO46" s="1132"/>
      <c r="BP46" s="1132"/>
      <c r="BQ46" s="1132"/>
      <c r="BR46" s="1132"/>
      <c r="BS46" s="1132"/>
      <c r="BT46" s="1132"/>
      <c r="BU46" s="1132"/>
      <c r="BV46" s="1132"/>
      <c r="BW46" s="1132"/>
      <c r="BX46" s="1132"/>
      <c r="BY46" s="1132"/>
      <c r="BZ46" s="1132"/>
      <c r="CA46" s="1132"/>
      <c r="CB46" s="1132"/>
      <c r="CC46" s="1132"/>
      <c r="CD46" s="1132"/>
      <c r="CE46" s="1132"/>
      <c r="CF46" s="1132"/>
      <c r="CG46" s="1132"/>
      <c r="CH46" s="1132"/>
      <c r="CI46" s="1132"/>
      <c r="CJ46" s="1132"/>
      <c r="CK46" s="1132"/>
      <c r="CL46" s="1132"/>
      <c r="CM46" s="1132"/>
      <c r="CN46" s="1132"/>
      <c r="CO46" s="1132"/>
      <c r="CP46" s="1132"/>
      <c r="CQ46" s="1132"/>
      <c r="CR46" s="1132"/>
      <c r="CS46" s="1132"/>
      <c r="CT46" s="1132"/>
      <c r="CU46" s="1132"/>
      <c r="CV46" s="1132"/>
      <c r="CW46" s="1132"/>
      <c r="CX46" s="1132"/>
      <c r="CY46" s="1132"/>
      <c r="CZ46" s="1132"/>
      <c r="DA46" s="1132"/>
      <c r="DB46" s="1132"/>
      <c r="DC46" s="1133"/>
    </row>
    <row r="47" spans="2:109" ht="13.2" x14ac:dyDescent="0.2">
      <c r="B47" s="80"/>
      <c r="AN47" s="1134"/>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5"/>
      <c r="CL47" s="1135"/>
      <c r="CM47" s="1135"/>
      <c r="CN47" s="1135"/>
      <c r="CO47" s="1135"/>
      <c r="CP47" s="1135"/>
      <c r="CQ47" s="1135"/>
      <c r="CR47" s="1135"/>
      <c r="CS47" s="1135"/>
      <c r="CT47" s="1135"/>
      <c r="CU47" s="1135"/>
      <c r="CV47" s="1135"/>
      <c r="CW47" s="1135"/>
      <c r="CX47" s="1135"/>
      <c r="CY47" s="1135"/>
      <c r="CZ47" s="1135"/>
      <c r="DA47" s="1135"/>
      <c r="DB47" s="1135"/>
      <c r="DC47" s="1136"/>
    </row>
    <row r="48" spans="2:109" ht="13.2" x14ac:dyDescent="0.2">
      <c r="B48" s="80"/>
      <c r="H48" s="322"/>
      <c r="I48" s="322"/>
      <c r="J48" s="322"/>
      <c r="AN48" s="322"/>
      <c r="AO48" s="322"/>
      <c r="AP48" s="322"/>
      <c r="AZ48" s="322"/>
      <c r="BA48" s="322"/>
      <c r="BB48" s="322"/>
      <c r="BL48" s="322"/>
      <c r="BM48" s="322"/>
      <c r="BN48" s="322"/>
      <c r="BX48" s="322"/>
      <c r="BY48" s="322"/>
      <c r="BZ48" s="322"/>
      <c r="CJ48" s="322"/>
      <c r="CK48" s="322"/>
      <c r="CL48" s="322"/>
      <c r="CV48" s="322"/>
      <c r="CW48" s="322"/>
      <c r="CX48" s="322"/>
    </row>
    <row r="49" spans="1:109" ht="13.2" x14ac:dyDescent="0.2">
      <c r="B49" s="80"/>
      <c r="AN49" s="90" t="s">
        <v>550</v>
      </c>
    </row>
    <row r="50" spans="1:109" ht="13.2" x14ac:dyDescent="0.2">
      <c r="B50" s="80"/>
      <c r="G50" s="1112"/>
      <c r="H50" s="1112"/>
      <c r="I50" s="1112"/>
      <c r="J50" s="1112"/>
      <c r="K50" s="323"/>
      <c r="L50" s="323"/>
      <c r="M50" s="324"/>
      <c r="N50" s="324"/>
      <c r="AN50" s="1115"/>
      <c r="AO50" s="1116"/>
      <c r="AP50" s="1116"/>
      <c r="AQ50" s="1116"/>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c r="BM50" s="1116"/>
      <c r="BN50" s="1116"/>
      <c r="BO50" s="1117"/>
      <c r="BP50" s="1111" t="s">
        <v>530</v>
      </c>
      <c r="BQ50" s="1111"/>
      <c r="BR50" s="1111"/>
      <c r="BS50" s="1111"/>
      <c r="BT50" s="1111"/>
      <c r="BU50" s="1111"/>
      <c r="BV50" s="1111"/>
      <c r="BW50" s="1111"/>
      <c r="BX50" s="1111" t="s">
        <v>531</v>
      </c>
      <c r="BY50" s="1111"/>
      <c r="BZ50" s="1111"/>
      <c r="CA50" s="1111"/>
      <c r="CB50" s="1111"/>
      <c r="CC50" s="1111"/>
      <c r="CD50" s="1111"/>
      <c r="CE50" s="1111"/>
      <c r="CF50" s="1111" t="s">
        <v>532</v>
      </c>
      <c r="CG50" s="1111"/>
      <c r="CH50" s="1111"/>
      <c r="CI50" s="1111"/>
      <c r="CJ50" s="1111"/>
      <c r="CK50" s="1111"/>
      <c r="CL50" s="1111"/>
      <c r="CM50" s="1111"/>
      <c r="CN50" s="1111" t="s">
        <v>533</v>
      </c>
      <c r="CO50" s="1111"/>
      <c r="CP50" s="1111"/>
      <c r="CQ50" s="1111"/>
      <c r="CR50" s="1111"/>
      <c r="CS50" s="1111"/>
      <c r="CT50" s="1111"/>
      <c r="CU50" s="1111"/>
      <c r="CV50" s="1111" t="s">
        <v>534</v>
      </c>
      <c r="CW50" s="1111"/>
      <c r="CX50" s="1111"/>
      <c r="CY50" s="1111"/>
      <c r="CZ50" s="1111"/>
      <c r="DA50" s="1111"/>
      <c r="DB50" s="1111"/>
      <c r="DC50" s="1111"/>
    </row>
    <row r="51" spans="1:109" ht="13.5" customHeight="1" x14ac:dyDescent="0.2">
      <c r="B51" s="80"/>
      <c r="G51" s="1114"/>
      <c r="H51" s="1114"/>
      <c r="I51" s="1127"/>
      <c r="J51" s="1127"/>
      <c r="K51" s="1113"/>
      <c r="L51" s="1113"/>
      <c r="M51" s="1113"/>
      <c r="N51" s="1113"/>
      <c r="AM51" s="322"/>
      <c r="AN51" s="1109" t="s">
        <v>551</v>
      </c>
      <c r="AO51" s="1109"/>
      <c r="AP51" s="1109"/>
      <c r="AQ51" s="1109"/>
      <c r="AR51" s="1109"/>
      <c r="AS51" s="1109"/>
      <c r="AT51" s="1109"/>
      <c r="AU51" s="1109"/>
      <c r="AV51" s="1109"/>
      <c r="AW51" s="1109"/>
      <c r="AX51" s="1109"/>
      <c r="AY51" s="1109"/>
      <c r="AZ51" s="1109"/>
      <c r="BA51" s="1109"/>
      <c r="BB51" s="1109" t="s">
        <v>552</v>
      </c>
      <c r="BC51" s="1109"/>
      <c r="BD51" s="1109"/>
      <c r="BE51" s="1109"/>
      <c r="BF51" s="1109"/>
      <c r="BG51" s="1109"/>
      <c r="BH51" s="1109"/>
      <c r="BI51" s="1109"/>
      <c r="BJ51" s="1109"/>
      <c r="BK51" s="1109"/>
      <c r="BL51" s="1109"/>
      <c r="BM51" s="1109"/>
      <c r="BN51" s="1109"/>
      <c r="BO51" s="1109"/>
      <c r="BP51" s="1106">
        <v>63.7</v>
      </c>
      <c r="BQ51" s="1106"/>
      <c r="BR51" s="1106"/>
      <c r="BS51" s="1106"/>
      <c r="BT51" s="1106"/>
      <c r="BU51" s="1106"/>
      <c r="BV51" s="1106"/>
      <c r="BW51" s="1106"/>
      <c r="BX51" s="1106">
        <v>52.2</v>
      </c>
      <c r="BY51" s="1106"/>
      <c r="BZ51" s="1106"/>
      <c r="CA51" s="1106"/>
      <c r="CB51" s="1106"/>
      <c r="CC51" s="1106"/>
      <c r="CD51" s="1106"/>
      <c r="CE51" s="1106"/>
      <c r="CF51" s="1106">
        <v>37.5</v>
      </c>
      <c r="CG51" s="1106"/>
      <c r="CH51" s="1106"/>
      <c r="CI51" s="1106"/>
      <c r="CJ51" s="1106"/>
      <c r="CK51" s="1106"/>
      <c r="CL51" s="1106"/>
      <c r="CM51" s="1106"/>
      <c r="CN51" s="1106">
        <v>19.100000000000001</v>
      </c>
      <c r="CO51" s="1106"/>
      <c r="CP51" s="1106"/>
      <c r="CQ51" s="1106"/>
      <c r="CR51" s="1106"/>
      <c r="CS51" s="1106"/>
      <c r="CT51" s="1106"/>
      <c r="CU51" s="1106"/>
      <c r="CV51" s="1106">
        <v>18.7</v>
      </c>
      <c r="CW51" s="1106"/>
      <c r="CX51" s="1106"/>
      <c r="CY51" s="1106"/>
      <c r="CZ51" s="1106"/>
      <c r="DA51" s="1106"/>
      <c r="DB51" s="1106"/>
      <c r="DC51" s="1106"/>
    </row>
    <row r="52" spans="1:109" ht="13.2" x14ac:dyDescent="0.2">
      <c r="B52" s="80"/>
      <c r="G52" s="1114"/>
      <c r="H52" s="1114"/>
      <c r="I52" s="1127"/>
      <c r="J52" s="1127"/>
      <c r="K52" s="1113"/>
      <c r="L52" s="1113"/>
      <c r="M52" s="1113"/>
      <c r="N52" s="1113"/>
      <c r="AM52" s="322"/>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row>
    <row r="53" spans="1:109" ht="13.2" x14ac:dyDescent="0.2">
      <c r="A53" s="321"/>
      <c r="B53" s="80"/>
      <c r="G53" s="1114"/>
      <c r="H53" s="1114"/>
      <c r="I53" s="1112"/>
      <c r="J53" s="1112"/>
      <c r="K53" s="1113"/>
      <c r="L53" s="1113"/>
      <c r="M53" s="1113"/>
      <c r="N53" s="1113"/>
      <c r="AM53" s="322"/>
      <c r="AN53" s="1109"/>
      <c r="AO53" s="1109"/>
      <c r="AP53" s="1109"/>
      <c r="AQ53" s="1109"/>
      <c r="AR53" s="1109"/>
      <c r="AS53" s="1109"/>
      <c r="AT53" s="1109"/>
      <c r="AU53" s="1109"/>
      <c r="AV53" s="1109"/>
      <c r="AW53" s="1109"/>
      <c r="AX53" s="1109"/>
      <c r="AY53" s="1109"/>
      <c r="AZ53" s="1109"/>
      <c r="BA53" s="1109"/>
      <c r="BB53" s="1109" t="s">
        <v>553</v>
      </c>
      <c r="BC53" s="1109"/>
      <c r="BD53" s="1109"/>
      <c r="BE53" s="1109"/>
      <c r="BF53" s="1109"/>
      <c r="BG53" s="1109"/>
      <c r="BH53" s="1109"/>
      <c r="BI53" s="1109"/>
      <c r="BJ53" s="1109"/>
      <c r="BK53" s="1109"/>
      <c r="BL53" s="1109"/>
      <c r="BM53" s="1109"/>
      <c r="BN53" s="1109"/>
      <c r="BO53" s="1109"/>
      <c r="BP53" s="1106">
        <v>52.3</v>
      </c>
      <c r="BQ53" s="1106"/>
      <c r="BR53" s="1106"/>
      <c r="BS53" s="1106"/>
      <c r="BT53" s="1106"/>
      <c r="BU53" s="1106"/>
      <c r="BV53" s="1106"/>
      <c r="BW53" s="1106"/>
      <c r="BX53" s="1106">
        <v>51.7</v>
      </c>
      <c r="BY53" s="1106"/>
      <c r="BZ53" s="1106"/>
      <c r="CA53" s="1106"/>
      <c r="CB53" s="1106"/>
      <c r="CC53" s="1106"/>
      <c r="CD53" s="1106"/>
      <c r="CE53" s="1106"/>
      <c r="CF53" s="1106">
        <v>53</v>
      </c>
      <c r="CG53" s="1106"/>
      <c r="CH53" s="1106"/>
      <c r="CI53" s="1106"/>
      <c r="CJ53" s="1106"/>
      <c r="CK53" s="1106"/>
      <c r="CL53" s="1106"/>
      <c r="CM53" s="1106"/>
      <c r="CN53" s="1106">
        <v>54.1</v>
      </c>
      <c r="CO53" s="1106"/>
      <c r="CP53" s="1106"/>
      <c r="CQ53" s="1106"/>
      <c r="CR53" s="1106"/>
      <c r="CS53" s="1106"/>
      <c r="CT53" s="1106"/>
      <c r="CU53" s="1106"/>
      <c r="CV53" s="1106">
        <v>53.9</v>
      </c>
      <c r="CW53" s="1106"/>
      <c r="CX53" s="1106"/>
      <c r="CY53" s="1106"/>
      <c r="CZ53" s="1106"/>
      <c r="DA53" s="1106"/>
      <c r="DB53" s="1106"/>
      <c r="DC53" s="1106"/>
    </row>
    <row r="54" spans="1:109" ht="13.2" x14ac:dyDescent="0.2">
      <c r="A54" s="321"/>
      <c r="B54" s="80"/>
      <c r="G54" s="1114"/>
      <c r="H54" s="1114"/>
      <c r="I54" s="1112"/>
      <c r="J54" s="1112"/>
      <c r="K54" s="1113"/>
      <c r="L54" s="1113"/>
      <c r="M54" s="1113"/>
      <c r="N54" s="1113"/>
      <c r="AM54" s="322"/>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row>
    <row r="55" spans="1:109" ht="13.2" x14ac:dyDescent="0.2">
      <c r="A55" s="321"/>
      <c r="B55" s="80"/>
      <c r="G55" s="1112"/>
      <c r="H55" s="1112"/>
      <c r="I55" s="1112"/>
      <c r="J55" s="1112"/>
      <c r="K55" s="1113"/>
      <c r="L55" s="1113"/>
      <c r="M55" s="1113"/>
      <c r="N55" s="1113"/>
      <c r="AN55" s="1111" t="s">
        <v>554</v>
      </c>
      <c r="AO55" s="1111"/>
      <c r="AP55" s="1111"/>
      <c r="AQ55" s="1111"/>
      <c r="AR55" s="1111"/>
      <c r="AS55" s="1111"/>
      <c r="AT55" s="1111"/>
      <c r="AU55" s="1111"/>
      <c r="AV55" s="1111"/>
      <c r="AW55" s="1111"/>
      <c r="AX55" s="1111"/>
      <c r="AY55" s="1111"/>
      <c r="AZ55" s="1111"/>
      <c r="BA55" s="1111"/>
      <c r="BB55" s="1109" t="s">
        <v>552</v>
      </c>
      <c r="BC55" s="1109"/>
      <c r="BD55" s="1109"/>
      <c r="BE55" s="1109"/>
      <c r="BF55" s="1109"/>
      <c r="BG55" s="1109"/>
      <c r="BH55" s="1109"/>
      <c r="BI55" s="1109"/>
      <c r="BJ55" s="1109"/>
      <c r="BK55" s="1109"/>
      <c r="BL55" s="1109"/>
      <c r="BM55" s="1109"/>
      <c r="BN55" s="1109"/>
      <c r="BO55" s="1109"/>
      <c r="BP55" s="1106">
        <v>25.4</v>
      </c>
      <c r="BQ55" s="1106"/>
      <c r="BR55" s="1106"/>
      <c r="BS55" s="1106"/>
      <c r="BT55" s="1106"/>
      <c r="BU55" s="1106"/>
      <c r="BV55" s="1106"/>
      <c r="BW55" s="1106"/>
      <c r="BX55" s="1106">
        <v>23</v>
      </c>
      <c r="BY55" s="1106"/>
      <c r="BZ55" s="1106"/>
      <c r="CA55" s="1106"/>
      <c r="CB55" s="1106"/>
      <c r="CC55" s="1106"/>
      <c r="CD55" s="1106"/>
      <c r="CE55" s="1106"/>
      <c r="CF55" s="1106">
        <v>28</v>
      </c>
      <c r="CG55" s="1106"/>
      <c r="CH55" s="1106"/>
      <c r="CI55" s="1106"/>
      <c r="CJ55" s="1106"/>
      <c r="CK55" s="1106"/>
      <c r="CL55" s="1106"/>
      <c r="CM55" s="1106"/>
      <c r="CN55" s="1106">
        <v>19.2</v>
      </c>
      <c r="CO55" s="1106"/>
      <c r="CP55" s="1106"/>
      <c r="CQ55" s="1106"/>
      <c r="CR55" s="1106"/>
      <c r="CS55" s="1106"/>
      <c r="CT55" s="1106"/>
      <c r="CU55" s="1106"/>
      <c r="CV55" s="1106">
        <v>4</v>
      </c>
      <c r="CW55" s="1106"/>
      <c r="CX55" s="1106"/>
      <c r="CY55" s="1106"/>
      <c r="CZ55" s="1106"/>
      <c r="DA55" s="1106"/>
      <c r="DB55" s="1106"/>
      <c r="DC55" s="1106"/>
    </row>
    <row r="56" spans="1:109" ht="13.2" x14ac:dyDescent="0.2">
      <c r="A56" s="321"/>
      <c r="B56" s="80"/>
      <c r="G56" s="1112"/>
      <c r="H56" s="1112"/>
      <c r="I56" s="1112"/>
      <c r="J56" s="1112"/>
      <c r="K56" s="1113"/>
      <c r="L56" s="1113"/>
      <c r="M56" s="1113"/>
      <c r="N56" s="1113"/>
      <c r="AN56" s="1111"/>
      <c r="AO56" s="1111"/>
      <c r="AP56" s="1111"/>
      <c r="AQ56" s="1111"/>
      <c r="AR56" s="1111"/>
      <c r="AS56" s="1111"/>
      <c r="AT56" s="1111"/>
      <c r="AU56" s="1111"/>
      <c r="AV56" s="1111"/>
      <c r="AW56" s="1111"/>
      <c r="AX56" s="1111"/>
      <c r="AY56" s="1111"/>
      <c r="AZ56" s="1111"/>
      <c r="BA56" s="1111"/>
      <c r="BB56" s="1109"/>
      <c r="BC56" s="1109"/>
      <c r="BD56" s="1109"/>
      <c r="BE56" s="1109"/>
      <c r="BF56" s="1109"/>
      <c r="BG56" s="1109"/>
      <c r="BH56" s="1109"/>
      <c r="BI56" s="1109"/>
      <c r="BJ56" s="1109"/>
      <c r="BK56" s="1109"/>
      <c r="BL56" s="1109"/>
      <c r="BM56" s="1109"/>
      <c r="BN56" s="1109"/>
      <c r="BO56" s="1109"/>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row>
    <row r="57" spans="1:109" s="321" customFormat="1" ht="13.2" x14ac:dyDescent="0.2">
      <c r="B57" s="325"/>
      <c r="G57" s="1112"/>
      <c r="H57" s="1112"/>
      <c r="I57" s="1107"/>
      <c r="J57" s="1107"/>
      <c r="K57" s="1113"/>
      <c r="L57" s="1113"/>
      <c r="M57" s="1113"/>
      <c r="N57" s="1113"/>
      <c r="AM57" s="90"/>
      <c r="AN57" s="1111"/>
      <c r="AO57" s="1111"/>
      <c r="AP57" s="1111"/>
      <c r="AQ57" s="1111"/>
      <c r="AR57" s="1111"/>
      <c r="AS57" s="1111"/>
      <c r="AT57" s="1111"/>
      <c r="AU57" s="1111"/>
      <c r="AV57" s="1111"/>
      <c r="AW57" s="1111"/>
      <c r="AX57" s="1111"/>
      <c r="AY57" s="1111"/>
      <c r="AZ57" s="1111"/>
      <c r="BA57" s="1111"/>
      <c r="BB57" s="1109" t="s">
        <v>553</v>
      </c>
      <c r="BC57" s="1109"/>
      <c r="BD57" s="1109"/>
      <c r="BE57" s="1109"/>
      <c r="BF57" s="1109"/>
      <c r="BG57" s="1109"/>
      <c r="BH57" s="1109"/>
      <c r="BI57" s="1109"/>
      <c r="BJ57" s="1109"/>
      <c r="BK57" s="1109"/>
      <c r="BL57" s="1109"/>
      <c r="BM57" s="1109"/>
      <c r="BN57" s="1109"/>
      <c r="BO57" s="1109"/>
      <c r="BP57" s="1106">
        <v>60</v>
      </c>
      <c r="BQ57" s="1106"/>
      <c r="BR57" s="1106"/>
      <c r="BS57" s="1106"/>
      <c r="BT57" s="1106"/>
      <c r="BU57" s="1106"/>
      <c r="BV57" s="1106"/>
      <c r="BW57" s="1106"/>
      <c r="BX57" s="1106">
        <v>60.6</v>
      </c>
      <c r="BY57" s="1106"/>
      <c r="BZ57" s="1106"/>
      <c r="CA57" s="1106"/>
      <c r="CB57" s="1106"/>
      <c r="CC57" s="1106"/>
      <c r="CD57" s="1106"/>
      <c r="CE57" s="1106"/>
      <c r="CF57" s="1106">
        <v>62.3</v>
      </c>
      <c r="CG57" s="1106"/>
      <c r="CH57" s="1106"/>
      <c r="CI57" s="1106"/>
      <c r="CJ57" s="1106"/>
      <c r="CK57" s="1106"/>
      <c r="CL57" s="1106"/>
      <c r="CM57" s="1106"/>
      <c r="CN57" s="1106">
        <v>62.2</v>
      </c>
      <c r="CO57" s="1106"/>
      <c r="CP57" s="1106"/>
      <c r="CQ57" s="1106"/>
      <c r="CR57" s="1106"/>
      <c r="CS57" s="1106"/>
      <c r="CT57" s="1106"/>
      <c r="CU57" s="1106"/>
      <c r="CV57" s="1106">
        <v>63.5</v>
      </c>
      <c r="CW57" s="1106"/>
      <c r="CX57" s="1106"/>
      <c r="CY57" s="1106"/>
      <c r="CZ57" s="1106"/>
      <c r="DA57" s="1106"/>
      <c r="DB57" s="1106"/>
      <c r="DC57" s="1106"/>
      <c r="DD57" s="327"/>
      <c r="DE57" s="325"/>
    </row>
    <row r="58" spans="1:109" s="321" customFormat="1" ht="13.2" x14ac:dyDescent="0.2">
      <c r="A58" s="90"/>
      <c r="B58" s="325"/>
      <c r="G58" s="1112"/>
      <c r="H58" s="1112"/>
      <c r="I58" s="1107"/>
      <c r="J58" s="1107"/>
      <c r="K58" s="1113"/>
      <c r="L58" s="1113"/>
      <c r="M58" s="1113"/>
      <c r="N58" s="1113"/>
      <c r="AM58" s="90"/>
      <c r="AN58" s="1111"/>
      <c r="AO58" s="1111"/>
      <c r="AP58" s="1111"/>
      <c r="AQ58" s="1111"/>
      <c r="AR58" s="1111"/>
      <c r="AS58" s="1111"/>
      <c r="AT58" s="1111"/>
      <c r="AU58" s="1111"/>
      <c r="AV58" s="1111"/>
      <c r="AW58" s="1111"/>
      <c r="AX58" s="1111"/>
      <c r="AY58" s="1111"/>
      <c r="AZ58" s="1111"/>
      <c r="BA58" s="1111"/>
      <c r="BB58" s="1109"/>
      <c r="BC58" s="1109"/>
      <c r="BD58" s="1109"/>
      <c r="BE58" s="1109"/>
      <c r="BF58" s="1109"/>
      <c r="BG58" s="1109"/>
      <c r="BH58" s="1109"/>
      <c r="BI58" s="1109"/>
      <c r="BJ58" s="1109"/>
      <c r="BK58" s="1109"/>
      <c r="BL58" s="1109"/>
      <c r="BM58" s="1109"/>
      <c r="BN58" s="1109"/>
      <c r="BO58" s="1109"/>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327"/>
      <c r="DE58" s="325"/>
    </row>
    <row r="59" spans="1:109" s="321" customFormat="1" ht="13.2" x14ac:dyDescent="0.2">
      <c r="A59" s="90"/>
      <c r="B59" s="325"/>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5"/>
    </row>
    <row r="60" spans="1:109" s="321" customFormat="1" ht="13.2" x14ac:dyDescent="0.2">
      <c r="A60" s="90"/>
      <c r="B60" s="325"/>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5"/>
    </row>
    <row r="61" spans="1:109" s="321" customFormat="1" ht="13.2" x14ac:dyDescent="0.2">
      <c r="A61" s="90"/>
      <c r="B61" s="329"/>
      <c r="C61" s="330"/>
      <c r="D61" s="330"/>
      <c r="E61" s="330"/>
      <c r="F61" s="330"/>
      <c r="G61" s="330"/>
      <c r="H61" s="330"/>
      <c r="I61" s="330"/>
      <c r="J61" s="330"/>
      <c r="K61" s="330"/>
      <c r="L61" s="330"/>
      <c r="M61" s="331"/>
      <c r="N61" s="331"/>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1"/>
      <c r="AT61" s="331"/>
      <c r="AU61" s="330"/>
      <c r="AV61" s="330"/>
      <c r="AW61" s="330"/>
      <c r="AX61" s="330"/>
      <c r="AY61" s="330"/>
      <c r="AZ61" s="330"/>
      <c r="BA61" s="330"/>
      <c r="BB61" s="330"/>
      <c r="BC61" s="330"/>
      <c r="BD61" s="330"/>
      <c r="BE61" s="331"/>
      <c r="BF61" s="331"/>
      <c r="BG61" s="330"/>
      <c r="BH61" s="330"/>
      <c r="BI61" s="330"/>
      <c r="BJ61" s="330"/>
      <c r="BK61" s="330"/>
      <c r="BL61" s="330"/>
      <c r="BM61" s="330"/>
      <c r="BN61" s="330"/>
      <c r="BO61" s="330"/>
      <c r="BP61" s="330"/>
      <c r="BQ61" s="331"/>
      <c r="BR61" s="331"/>
      <c r="BS61" s="330"/>
      <c r="BT61" s="330"/>
      <c r="BU61" s="330"/>
      <c r="BV61" s="330"/>
      <c r="BW61" s="330"/>
      <c r="BX61" s="330"/>
      <c r="BY61" s="330"/>
      <c r="BZ61" s="330"/>
      <c r="CA61" s="330"/>
      <c r="CB61" s="330"/>
      <c r="CC61" s="331"/>
      <c r="CD61" s="331"/>
      <c r="CE61" s="330"/>
      <c r="CF61" s="330"/>
      <c r="CG61" s="330"/>
      <c r="CH61" s="330"/>
      <c r="CI61" s="330"/>
      <c r="CJ61" s="330"/>
      <c r="CK61" s="330"/>
      <c r="CL61" s="330"/>
      <c r="CM61" s="330"/>
      <c r="CN61" s="330"/>
      <c r="CO61" s="331"/>
      <c r="CP61" s="331"/>
      <c r="CQ61" s="330"/>
      <c r="CR61" s="330"/>
      <c r="CS61" s="330"/>
      <c r="CT61" s="330"/>
      <c r="CU61" s="330"/>
      <c r="CV61" s="330"/>
      <c r="CW61" s="330"/>
      <c r="CX61" s="330"/>
      <c r="CY61" s="330"/>
      <c r="CZ61" s="330"/>
      <c r="DA61" s="331"/>
      <c r="DB61" s="331"/>
      <c r="DC61" s="331"/>
      <c r="DD61" s="332"/>
      <c r="DE61" s="325"/>
    </row>
    <row r="62" spans="1:109" ht="13.2"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2" x14ac:dyDescent="0.2">
      <c r="B63" s="88" t="s">
        <v>555</v>
      </c>
    </row>
    <row r="64" spans="1:109" ht="13.2" x14ac:dyDescent="0.2">
      <c r="B64" s="80"/>
      <c r="G64" s="320"/>
      <c r="N64" s="333"/>
      <c r="AM64" s="320"/>
      <c r="AN64" s="320" t="s">
        <v>548</v>
      </c>
      <c r="AP64" s="321"/>
      <c r="AQ64" s="321"/>
      <c r="AR64" s="321"/>
      <c r="AY64" s="320"/>
      <c r="BA64" s="321"/>
      <c r="BB64" s="321"/>
      <c r="BC64" s="321"/>
      <c r="BK64" s="320"/>
      <c r="BM64" s="321"/>
      <c r="BN64" s="321"/>
      <c r="BO64" s="321"/>
      <c r="BW64" s="320"/>
      <c r="BY64" s="321"/>
      <c r="BZ64" s="321"/>
      <c r="CA64" s="321"/>
      <c r="CI64" s="320"/>
      <c r="CK64" s="321"/>
      <c r="CL64" s="321"/>
      <c r="CM64" s="321"/>
      <c r="CU64" s="320"/>
      <c r="CW64" s="321"/>
      <c r="CX64" s="321"/>
      <c r="CY64" s="321"/>
    </row>
    <row r="65" spans="2:107" ht="13.2" x14ac:dyDescent="0.2">
      <c r="B65" s="80"/>
      <c r="AN65" s="1118" t="s">
        <v>556</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ht="13.2" x14ac:dyDescent="0.2">
      <c r="B66" s="80"/>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ht="13.2" x14ac:dyDescent="0.2">
      <c r="B67" s="80"/>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ht="13.2" x14ac:dyDescent="0.2">
      <c r="B68" s="80"/>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ht="13.2" x14ac:dyDescent="0.2">
      <c r="B69" s="80"/>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ht="13.2" x14ac:dyDescent="0.2">
      <c r="B70" s="80"/>
      <c r="H70" s="334"/>
      <c r="I70" s="334"/>
      <c r="J70" s="335"/>
      <c r="K70" s="335"/>
      <c r="L70" s="336"/>
      <c r="M70" s="335"/>
      <c r="N70" s="336"/>
      <c r="AN70" s="322"/>
      <c r="AO70" s="322"/>
      <c r="AP70" s="322"/>
      <c r="AZ70" s="322"/>
      <c r="BA70" s="322"/>
      <c r="BB70" s="322"/>
      <c r="BL70" s="322"/>
      <c r="BM70" s="322"/>
      <c r="BN70" s="322"/>
      <c r="BX70" s="322"/>
      <c r="BY70" s="322"/>
      <c r="BZ70" s="322"/>
      <c r="CJ70" s="322"/>
      <c r="CK70" s="322"/>
      <c r="CL70" s="322"/>
      <c r="CV70" s="322"/>
      <c r="CW70" s="322"/>
      <c r="CX70" s="322"/>
    </row>
    <row r="71" spans="2:107" ht="13.2" x14ac:dyDescent="0.2">
      <c r="B71" s="80"/>
      <c r="G71" s="337"/>
      <c r="I71" s="326"/>
      <c r="J71" s="335"/>
      <c r="K71" s="335"/>
      <c r="L71" s="336"/>
      <c r="M71" s="335"/>
      <c r="N71" s="336"/>
      <c r="AM71" s="337"/>
      <c r="AN71" s="90" t="s">
        <v>550</v>
      </c>
    </row>
    <row r="72" spans="2:107" ht="13.2" x14ac:dyDescent="0.2">
      <c r="B72" s="80"/>
      <c r="G72" s="1112"/>
      <c r="H72" s="1112"/>
      <c r="I72" s="1112"/>
      <c r="J72" s="1112"/>
      <c r="K72" s="323"/>
      <c r="L72" s="323"/>
      <c r="M72" s="324"/>
      <c r="N72" s="324"/>
      <c r="AN72" s="1115"/>
      <c r="AO72" s="1116"/>
      <c r="AP72" s="1116"/>
      <c r="AQ72" s="1116"/>
      <c r="AR72" s="1116"/>
      <c r="AS72" s="1116"/>
      <c r="AT72" s="1116"/>
      <c r="AU72" s="1116"/>
      <c r="AV72" s="1116"/>
      <c r="AW72" s="1116"/>
      <c r="AX72" s="1116"/>
      <c r="AY72" s="1116"/>
      <c r="AZ72" s="1116"/>
      <c r="BA72" s="1116"/>
      <c r="BB72" s="1116"/>
      <c r="BC72" s="1116"/>
      <c r="BD72" s="1116"/>
      <c r="BE72" s="1116"/>
      <c r="BF72" s="1116"/>
      <c r="BG72" s="1116"/>
      <c r="BH72" s="1116"/>
      <c r="BI72" s="1116"/>
      <c r="BJ72" s="1116"/>
      <c r="BK72" s="1116"/>
      <c r="BL72" s="1116"/>
      <c r="BM72" s="1116"/>
      <c r="BN72" s="1116"/>
      <c r="BO72" s="1117"/>
      <c r="BP72" s="1111" t="s">
        <v>530</v>
      </c>
      <c r="BQ72" s="1111"/>
      <c r="BR72" s="1111"/>
      <c r="BS72" s="1111"/>
      <c r="BT72" s="1111"/>
      <c r="BU72" s="1111"/>
      <c r="BV72" s="1111"/>
      <c r="BW72" s="1111"/>
      <c r="BX72" s="1111" t="s">
        <v>531</v>
      </c>
      <c r="BY72" s="1111"/>
      <c r="BZ72" s="1111"/>
      <c r="CA72" s="1111"/>
      <c r="CB72" s="1111"/>
      <c r="CC72" s="1111"/>
      <c r="CD72" s="1111"/>
      <c r="CE72" s="1111"/>
      <c r="CF72" s="1111" t="s">
        <v>532</v>
      </c>
      <c r="CG72" s="1111"/>
      <c r="CH72" s="1111"/>
      <c r="CI72" s="1111"/>
      <c r="CJ72" s="1111"/>
      <c r="CK72" s="1111"/>
      <c r="CL72" s="1111"/>
      <c r="CM72" s="1111"/>
      <c r="CN72" s="1111" t="s">
        <v>533</v>
      </c>
      <c r="CO72" s="1111"/>
      <c r="CP72" s="1111"/>
      <c r="CQ72" s="1111"/>
      <c r="CR72" s="1111"/>
      <c r="CS72" s="1111"/>
      <c r="CT72" s="1111"/>
      <c r="CU72" s="1111"/>
      <c r="CV72" s="1111" t="s">
        <v>534</v>
      </c>
      <c r="CW72" s="1111"/>
      <c r="CX72" s="1111"/>
      <c r="CY72" s="1111"/>
      <c r="CZ72" s="1111"/>
      <c r="DA72" s="1111"/>
      <c r="DB72" s="1111"/>
      <c r="DC72" s="1111"/>
    </row>
    <row r="73" spans="2:107" ht="13.2" x14ac:dyDescent="0.2">
      <c r="B73" s="80"/>
      <c r="G73" s="1114"/>
      <c r="H73" s="1114"/>
      <c r="I73" s="1114"/>
      <c r="J73" s="1114"/>
      <c r="K73" s="1110"/>
      <c r="L73" s="1110"/>
      <c r="M73" s="1110"/>
      <c r="N73" s="1110"/>
      <c r="AM73" s="322"/>
      <c r="AN73" s="1109" t="s">
        <v>551</v>
      </c>
      <c r="AO73" s="1109"/>
      <c r="AP73" s="1109"/>
      <c r="AQ73" s="1109"/>
      <c r="AR73" s="1109"/>
      <c r="AS73" s="1109"/>
      <c r="AT73" s="1109"/>
      <c r="AU73" s="1109"/>
      <c r="AV73" s="1109"/>
      <c r="AW73" s="1109"/>
      <c r="AX73" s="1109"/>
      <c r="AY73" s="1109"/>
      <c r="AZ73" s="1109"/>
      <c r="BA73" s="1109"/>
      <c r="BB73" s="1109" t="s">
        <v>552</v>
      </c>
      <c r="BC73" s="1109"/>
      <c r="BD73" s="1109"/>
      <c r="BE73" s="1109"/>
      <c r="BF73" s="1109"/>
      <c r="BG73" s="1109"/>
      <c r="BH73" s="1109"/>
      <c r="BI73" s="1109"/>
      <c r="BJ73" s="1109"/>
      <c r="BK73" s="1109"/>
      <c r="BL73" s="1109"/>
      <c r="BM73" s="1109"/>
      <c r="BN73" s="1109"/>
      <c r="BO73" s="1109"/>
      <c r="BP73" s="1106">
        <v>63.7</v>
      </c>
      <c r="BQ73" s="1106"/>
      <c r="BR73" s="1106"/>
      <c r="BS73" s="1106"/>
      <c r="BT73" s="1106"/>
      <c r="BU73" s="1106"/>
      <c r="BV73" s="1106"/>
      <c r="BW73" s="1106"/>
      <c r="BX73" s="1106">
        <v>52.2</v>
      </c>
      <c r="BY73" s="1106"/>
      <c r="BZ73" s="1106"/>
      <c r="CA73" s="1106"/>
      <c r="CB73" s="1106"/>
      <c r="CC73" s="1106"/>
      <c r="CD73" s="1106"/>
      <c r="CE73" s="1106"/>
      <c r="CF73" s="1106">
        <v>37.5</v>
      </c>
      <c r="CG73" s="1106"/>
      <c r="CH73" s="1106"/>
      <c r="CI73" s="1106"/>
      <c r="CJ73" s="1106"/>
      <c r="CK73" s="1106"/>
      <c r="CL73" s="1106"/>
      <c r="CM73" s="1106"/>
      <c r="CN73" s="1106">
        <v>19.100000000000001</v>
      </c>
      <c r="CO73" s="1106"/>
      <c r="CP73" s="1106"/>
      <c r="CQ73" s="1106"/>
      <c r="CR73" s="1106"/>
      <c r="CS73" s="1106"/>
      <c r="CT73" s="1106"/>
      <c r="CU73" s="1106"/>
      <c r="CV73" s="1106">
        <v>18.7</v>
      </c>
      <c r="CW73" s="1106"/>
      <c r="CX73" s="1106"/>
      <c r="CY73" s="1106"/>
      <c r="CZ73" s="1106"/>
      <c r="DA73" s="1106"/>
      <c r="DB73" s="1106"/>
      <c r="DC73" s="1106"/>
    </row>
    <row r="74" spans="2:107" ht="13.2" x14ac:dyDescent="0.2">
      <c r="B74" s="80"/>
      <c r="G74" s="1114"/>
      <c r="H74" s="1114"/>
      <c r="I74" s="1114"/>
      <c r="J74" s="1114"/>
      <c r="K74" s="1110"/>
      <c r="L74" s="1110"/>
      <c r="M74" s="1110"/>
      <c r="N74" s="1110"/>
      <c r="AM74" s="322"/>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06"/>
      <c r="BQ74" s="1106"/>
      <c r="BR74" s="1106"/>
      <c r="BS74" s="1106"/>
      <c r="BT74" s="1106"/>
      <c r="BU74" s="1106"/>
      <c r="BV74" s="1106"/>
      <c r="BW74" s="1106"/>
      <c r="BX74" s="1106"/>
      <c r="BY74" s="1106"/>
      <c r="BZ74" s="1106"/>
      <c r="CA74" s="1106"/>
      <c r="CB74" s="1106"/>
      <c r="CC74" s="1106"/>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c r="DB74" s="1106"/>
      <c r="DC74" s="1106"/>
    </row>
    <row r="75" spans="2:107" ht="13.2" x14ac:dyDescent="0.2">
      <c r="B75" s="80"/>
      <c r="G75" s="1114"/>
      <c r="H75" s="1114"/>
      <c r="I75" s="1112"/>
      <c r="J75" s="1112"/>
      <c r="K75" s="1113"/>
      <c r="L75" s="1113"/>
      <c r="M75" s="1113"/>
      <c r="N75" s="1113"/>
      <c r="AM75" s="322"/>
      <c r="AN75" s="1109"/>
      <c r="AO75" s="1109"/>
      <c r="AP75" s="1109"/>
      <c r="AQ75" s="1109"/>
      <c r="AR75" s="1109"/>
      <c r="AS75" s="1109"/>
      <c r="AT75" s="1109"/>
      <c r="AU75" s="1109"/>
      <c r="AV75" s="1109"/>
      <c r="AW75" s="1109"/>
      <c r="AX75" s="1109"/>
      <c r="AY75" s="1109"/>
      <c r="AZ75" s="1109"/>
      <c r="BA75" s="1109"/>
      <c r="BB75" s="1109" t="s">
        <v>557</v>
      </c>
      <c r="BC75" s="1109"/>
      <c r="BD75" s="1109"/>
      <c r="BE75" s="1109"/>
      <c r="BF75" s="1109"/>
      <c r="BG75" s="1109"/>
      <c r="BH75" s="1109"/>
      <c r="BI75" s="1109"/>
      <c r="BJ75" s="1109"/>
      <c r="BK75" s="1109"/>
      <c r="BL75" s="1109"/>
      <c r="BM75" s="1109"/>
      <c r="BN75" s="1109"/>
      <c r="BO75" s="1109"/>
      <c r="BP75" s="1106">
        <v>8.1</v>
      </c>
      <c r="BQ75" s="1106"/>
      <c r="BR75" s="1106"/>
      <c r="BS75" s="1106"/>
      <c r="BT75" s="1106"/>
      <c r="BU75" s="1106"/>
      <c r="BV75" s="1106"/>
      <c r="BW75" s="1106"/>
      <c r="BX75" s="1106">
        <v>8.1</v>
      </c>
      <c r="BY75" s="1106"/>
      <c r="BZ75" s="1106"/>
      <c r="CA75" s="1106"/>
      <c r="CB75" s="1106"/>
      <c r="CC75" s="1106"/>
      <c r="CD75" s="1106"/>
      <c r="CE75" s="1106"/>
      <c r="CF75" s="1106">
        <v>8.4</v>
      </c>
      <c r="CG75" s="1106"/>
      <c r="CH75" s="1106"/>
      <c r="CI75" s="1106"/>
      <c r="CJ75" s="1106"/>
      <c r="CK75" s="1106"/>
      <c r="CL75" s="1106"/>
      <c r="CM75" s="1106"/>
      <c r="CN75" s="1106">
        <v>8.5</v>
      </c>
      <c r="CO75" s="1106"/>
      <c r="CP75" s="1106"/>
      <c r="CQ75" s="1106"/>
      <c r="CR75" s="1106"/>
      <c r="CS75" s="1106"/>
      <c r="CT75" s="1106"/>
      <c r="CU75" s="1106"/>
      <c r="CV75" s="1106">
        <v>8.8000000000000007</v>
      </c>
      <c r="CW75" s="1106"/>
      <c r="CX75" s="1106"/>
      <c r="CY75" s="1106"/>
      <c r="CZ75" s="1106"/>
      <c r="DA75" s="1106"/>
      <c r="DB75" s="1106"/>
      <c r="DC75" s="1106"/>
    </row>
    <row r="76" spans="2:107" ht="13.2" x14ac:dyDescent="0.2">
      <c r="B76" s="80"/>
      <c r="G76" s="1114"/>
      <c r="H76" s="1114"/>
      <c r="I76" s="1112"/>
      <c r="J76" s="1112"/>
      <c r="K76" s="1113"/>
      <c r="L76" s="1113"/>
      <c r="M76" s="1113"/>
      <c r="N76" s="1113"/>
      <c r="AM76" s="322"/>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06"/>
      <c r="BQ76" s="1106"/>
      <c r="BR76" s="1106"/>
      <c r="BS76" s="1106"/>
      <c r="BT76" s="1106"/>
      <c r="BU76" s="1106"/>
      <c r="BV76" s="1106"/>
      <c r="BW76" s="1106"/>
      <c r="BX76" s="1106"/>
      <c r="BY76" s="1106"/>
      <c r="BZ76" s="1106"/>
      <c r="CA76" s="1106"/>
      <c r="CB76" s="1106"/>
      <c r="CC76" s="1106"/>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c r="DB76" s="1106"/>
      <c r="DC76" s="1106"/>
    </row>
    <row r="77" spans="2:107" ht="13.2" x14ac:dyDescent="0.2">
      <c r="B77" s="80"/>
      <c r="G77" s="1112"/>
      <c r="H77" s="1112"/>
      <c r="I77" s="1112"/>
      <c r="J77" s="1112"/>
      <c r="K77" s="1110"/>
      <c r="L77" s="1110"/>
      <c r="M77" s="1110"/>
      <c r="N77" s="1110"/>
      <c r="AN77" s="1111" t="s">
        <v>554</v>
      </c>
      <c r="AO77" s="1111"/>
      <c r="AP77" s="1111"/>
      <c r="AQ77" s="1111"/>
      <c r="AR77" s="1111"/>
      <c r="AS77" s="1111"/>
      <c r="AT77" s="1111"/>
      <c r="AU77" s="1111"/>
      <c r="AV77" s="1111"/>
      <c r="AW77" s="1111"/>
      <c r="AX77" s="1111"/>
      <c r="AY77" s="1111"/>
      <c r="AZ77" s="1111"/>
      <c r="BA77" s="1111"/>
      <c r="BB77" s="1109" t="s">
        <v>552</v>
      </c>
      <c r="BC77" s="1109"/>
      <c r="BD77" s="1109"/>
      <c r="BE77" s="1109"/>
      <c r="BF77" s="1109"/>
      <c r="BG77" s="1109"/>
      <c r="BH77" s="1109"/>
      <c r="BI77" s="1109"/>
      <c r="BJ77" s="1109"/>
      <c r="BK77" s="1109"/>
      <c r="BL77" s="1109"/>
      <c r="BM77" s="1109"/>
      <c r="BN77" s="1109"/>
      <c r="BO77" s="1109"/>
      <c r="BP77" s="1106">
        <v>25.4</v>
      </c>
      <c r="BQ77" s="1106"/>
      <c r="BR77" s="1106"/>
      <c r="BS77" s="1106"/>
      <c r="BT77" s="1106"/>
      <c r="BU77" s="1106"/>
      <c r="BV77" s="1106"/>
      <c r="BW77" s="1106"/>
      <c r="BX77" s="1106">
        <v>23</v>
      </c>
      <c r="BY77" s="1106"/>
      <c r="BZ77" s="1106"/>
      <c r="CA77" s="1106"/>
      <c r="CB77" s="1106"/>
      <c r="CC77" s="1106"/>
      <c r="CD77" s="1106"/>
      <c r="CE77" s="1106"/>
      <c r="CF77" s="1106">
        <v>28</v>
      </c>
      <c r="CG77" s="1106"/>
      <c r="CH77" s="1106"/>
      <c r="CI77" s="1106"/>
      <c r="CJ77" s="1106"/>
      <c r="CK77" s="1106"/>
      <c r="CL77" s="1106"/>
      <c r="CM77" s="1106"/>
      <c r="CN77" s="1106">
        <v>19.2</v>
      </c>
      <c r="CO77" s="1106"/>
      <c r="CP77" s="1106"/>
      <c r="CQ77" s="1106"/>
      <c r="CR77" s="1106"/>
      <c r="CS77" s="1106"/>
      <c r="CT77" s="1106"/>
      <c r="CU77" s="1106"/>
      <c r="CV77" s="1106">
        <v>4</v>
      </c>
      <c r="CW77" s="1106"/>
      <c r="CX77" s="1106"/>
      <c r="CY77" s="1106"/>
      <c r="CZ77" s="1106"/>
      <c r="DA77" s="1106"/>
      <c r="DB77" s="1106"/>
      <c r="DC77" s="1106"/>
    </row>
    <row r="78" spans="2:107" ht="13.2" x14ac:dyDescent="0.2">
      <c r="B78" s="80"/>
      <c r="G78" s="1112"/>
      <c r="H78" s="1112"/>
      <c r="I78" s="1112"/>
      <c r="J78" s="1112"/>
      <c r="K78" s="1110"/>
      <c r="L78" s="1110"/>
      <c r="M78" s="1110"/>
      <c r="N78" s="1110"/>
      <c r="AN78" s="1111"/>
      <c r="AO78" s="1111"/>
      <c r="AP78" s="1111"/>
      <c r="AQ78" s="1111"/>
      <c r="AR78" s="1111"/>
      <c r="AS78" s="1111"/>
      <c r="AT78" s="1111"/>
      <c r="AU78" s="1111"/>
      <c r="AV78" s="1111"/>
      <c r="AW78" s="1111"/>
      <c r="AX78" s="1111"/>
      <c r="AY78" s="1111"/>
      <c r="AZ78" s="1111"/>
      <c r="BA78" s="1111"/>
      <c r="BB78" s="1109"/>
      <c r="BC78" s="1109"/>
      <c r="BD78" s="1109"/>
      <c r="BE78" s="1109"/>
      <c r="BF78" s="1109"/>
      <c r="BG78" s="1109"/>
      <c r="BH78" s="1109"/>
      <c r="BI78" s="1109"/>
      <c r="BJ78" s="1109"/>
      <c r="BK78" s="1109"/>
      <c r="BL78" s="1109"/>
      <c r="BM78" s="1109"/>
      <c r="BN78" s="1109"/>
      <c r="BO78" s="1109"/>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row>
    <row r="79" spans="2:107" ht="13.2" x14ac:dyDescent="0.2">
      <c r="B79" s="80"/>
      <c r="G79" s="1112"/>
      <c r="H79" s="1112"/>
      <c r="I79" s="1107"/>
      <c r="J79" s="1107"/>
      <c r="K79" s="1108"/>
      <c r="L79" s="1108"/>
      <c r="M79" s="1108"/>
      <c r="N79" s="1108"/>
      <c r="AN79" s="1111"/>
      <c r="AO79" s="1111"/>
      <c r="AP79" s="1111"/>
      <c r="AQ79" s="1111"/>
      <c r="AR79" s="1111"/>
      <c r="AS79" s="1111"/>
      <c r="AT79" s="1111"/>
      <c r="AU79" s="1111"/>
      <c r="AV79" s="1111"/>
      <c r="AW79" s="1111"/>
      <c r="AX79" s="1111"/>
      <c r="AY79" s="1111"/>
      <c r="AZ79" s="1111"/>
      <c r="BA79" s="1111"/>
      <c r="BB79" s="1109" t="s">
        <v>557</v>
      </c>
      <c r="BC79" s="1109"/>
      <c r="BD79" s="1109"/>
      <c r="BE79" s="1109"/>
      <c r="BF79" s="1109"/>
      <c r="BG79" s="1109"/>
      <c r="BH79" s="1109"/>
      <c r="BI79" s="1109"/>
      <c r="BJ79" s="1109"/>
      <c r="BK79" s="1109"/>
      <c r="BL79" s="1109"/>
      <c r="BM79" s="1109"/>
      <c r="BN79" s="1109"/>
      <c r="BO79" s="1109"/>
      <c r="BP79" s="1106">
        <v>7.8</v>
      </c>
      <c r="BQ79" s="1106"/>
      <c r="BR79" s="1106"/>
      <c r="BS79" s="1106"/>
      <c r="BT79" s="1106"/>
      <c r="BU79" s="1106"/>
      <c r="BV79" s="1106"/>
      <c r="BW79" s="1106"/>
      <c r="BX79" s="1106">
        <v>7.7</v>
      </c>
      <c r="BY79" s="1106"/>
      <c r="BZ79" s="1106"/>
      <c r="CA79" s="1106"/>
      <c r="CB79" s="1106"/>
      <c r="CC79" s="1106"/>
      <c r="CD79" s="1106"/>
      <c r="CE79" s="1106"/>
      <c r="CF79" s="1106">
        <v>7.5</v>
      </c>
      <c r="CG79" s="1106"/>
      <c r="CH79" s="1106"/>
      <c r="CI79" s="1106"/>
      <c r="CJ79" s="1106"/>
      <c r="CK79" s="1106"/>
      <c r="CL79" s="1106"/>
      <c r="CM79" s="1106"/>
      <c r="CN79" s="1106">
        <v>8</v>
      </c>
      <c r="CO79" s="1106"/>
      <c r="CP79" s="1106"/>
      <c r="CQ79" s="1106"/>
      <c r="CR79" s="1106"/>
      <c r="CS79" s="1106"/>
      <c r="CT79" s="1106"/>
      <c r="CU79" s="1106"/>
      <c r="CV79" s="1106">
        <v>8</v>
      </c>
      <c r="CW79" s="1106"/>
      <c r="CX79" s="1106"/>
      <c r="CY79" s="1106"/>
      <c r="CZ79" s="1106"/>
      <c r="DA79" s="1106"/>
      <c r="DB79" s="1106"/>
      <c r="DC79" s="1106"/>
    </row>
    <row r="80" spans="2:107" ht="13.2" x14ac:dyDescent="0.2">
      <c r="B80" s="80"/>
      <c r="G80" s="1112"/>
      <c r="H80" s="1112"/>
      <c r="I80" s="1107"/>
      <c r="J80" s="1107"/>
      <c r="K80" s="1108"/>
      <c r="L80" s="1108"/>
      <c r="M80" s="1108"/>
      <c r="N80" s="1108"/>
      <c r="AN80" s="1111"/>
      <c r="AO80" s="1111"/>
      <c r="AP80" s="1111"/>
      <c r="AQ80" s="1111"/>
      <c r="AR80" s="1111"/>
      <c r="AS80" s="1111"/>
      <c r="AT80" s="1111"/>
      <c r="AU80" s="1111"/>
      <c r="AV80" s="1111"/>
      <c r="AW80" s="1111"/>
      <c r="AX80" s="1111"/>
      <c r="AY80" s="1111"/>
      <c r="AZ80" s="1111"/>
      <c r="BA80" s="1111"/>
      <c r="BB80" s="1109"/>
      <c r="BC80" s="1109"/>
      <c r="BD80" s="1109"/>
      <c r="BE80" s="1109"/>
      <c r="BF80" s="1109"/>
      <c r="BG80" s="1109"/>
      <c r="BH80" s="1109"/>
      <c r="BI80" s="1109"/>
      <c r="BJ80" s="1109"/>
      <c r="BK80" s="1109"/>
      <c r="BL80" s="1109"/>
      <c r="BM80" s="1109"/>
      <c r="BN80" s="1109"/>
      <c r="BO80" s="1109"/>
      <c r="BP80" s="1106"/>
      <c r="BQ80" s="1106"/>
      <c r="BR80" s="1106"/>
      <c r="BS80" s="1106"/>
      <c r="BT80" s="1106"/>
      <c r="BU80" s="1106"/>
      <c r="BV80" s="1106"/>
      <c r="BW80" s="1106"/>
      <c r="BX80" s="1106"/>
      <c r="BY80" s="1106"/>
      <c r="BZ80" s="1106"/>
      <c r="CA80" s="1106"/>
      <c r="CB80" s="1106"/>
      <c r="CC80" s="110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c r="DB80" s="1106"/>
      <c r="DC80" s="1106"/>
    </row>
    <row r="81" spans="2:109" ht="13.2" x14ac:dyDescent="0.2">
      <c r="B81" s="80"/>
    </row>
    <row r="82" spans="2:109" ht="16.2" x14ac:dyDescent="0.2">
      <c r="B82" s="80"/>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ANbHpQE25qF0cWqFEXjXVzqDdMe4SoSXN/rCnb3oX4jparPXLj/vwYgiAWzVGcms7BddaezncecIsEerUL07NQ==" saltValue="7EWtSdlWgk/O9CMm/1nNCw=="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AEC1-3B4C-4FCB-9976-738AD3D310A4}">
  <sheetPr codeName="Sheet11">
    <pageSetUpPr fitToPage="1"/>
  </sheetPr>
  <dimension ref="A1:DR125"/>
  <sheetViews>
    <sheetView showGridLines="0" topLeftCell="A88" zoomScale="85" zoomScaleNormal="85" zoomScaleSheetLayoutView="70" workbookViewId="0">
      <selection activeCell="AE111" sqref="AE111"/>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Vdq42P7ZU/dGVgOJGeC1FKNjRH5/Hz38qToGbFdInAldOKOWeApKPHGN8RYE4kBwhExhsldiwwQljytFgu9QvQ==" saltValue="cyn9tLPSe+O4hHW8DnorEg=="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520A-9998-4868-800E-10668640E30D}">
  <sheetPr codeName="Sheet12">
    <pageSetUpPr fitToPage="1"/>
  </sheetPr>
  <dimension ref="A1:DR125"/>
  <sheetViews>
    <sheetView showGridLines="0" topLeftCell="A73" zoomScale="70" zoomScaleNormal="7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uQqVL4jmpYugG1B6EmpDtpqo0b3FiCcgdpNJDnVXb4m/ofOaTaJdzqnKOfnQ6drDDdwZlhj29nHa1O+klunSw==" saltValue="tmMT1jhLgqHCJaKipwhH2Q=="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53</v>
      </c>
      <c r="E2" s="123"/>
      <c r="F2" s="306" t="s">
        <v>529</v>
      </c>
      <c r="G2" s="147"/>
      <c r="H2" s="157"/>
    </row>
    <row r="3" spans="1:8" x14ac:dyDescent="0.2">
      <c r="A3" s="113" t="s">
        <v>526</v>
      </c>
      <c r="B3" s="105"/>
      <c r="C3" s="299"/>
      <c r="D3" s="302">
        <v>101408</v>
      </c>
      <c r="E3" s="304"/>
      <c r="F3" s="307">
        <v>69185</v>
      </c>
      <c r="G3" s="309"/>
      <c r="H3" s="312"/>
    </row>
    <row r="4" spans="1:8" x14ac:dyDescent="0.2">
      <c r="A4" s="98"/>
      <c r="B4" s="104"/>
      <c r="C4" s="300"/>
      <c r="D4" s="303">
        <v>13342</v>
      </c>
      <c r="E4" s="305"/>
      <c r="F4" s="308">
        <v>38519</v>
      </c>
      <c r="G4" s="310"/>
      <c r="H4" s="313"/>
    </row>
    <row r="5" spans="1:8" x14ac:dyDescent="0.2">
      <c r="A5" s="113" t="s">
        <v>527</v>
      </c>
      <c r="B5" s="105"/>
      <c r="C5" s="299"/>
      <c r="D5" s="302">
        <v>41501</v>
      </c>
      <c r="E5" s="304"/>
      <c r="F5" s="307">
        <v>70166</v>
      </c>
      <c r="G5" s="309"/>
      <c r="H5" s="312"/>
    </row>
    <row r="6" spans="1:8" x14ac:dyDescent="0.2">
      <c r="A6" s="98"/>
      <c r="B6" s="104"/>
      <c r="C6" s="300"/>
      <c r="D6" s="303">
        <v>12546</v>
      </c>
      <c r="E6" s="305"/>
      <c r="F6" s="308">
        <v>36115</v>
      </c>
      <c r="G6" s="310"/>
      <c r="H6" s="313"/>
    </row>
    <row r="7" spans="1:8" x14ac:dyDescent="0.2">
      <c r="A7" s="113" t="s">
        <v>479</v>
      </c>
      <c r="B7" s="105"/>
      <c r="C7" s="299"/>
      <c r="D7" s="302">
        <v>35862</v>
      </c>
      <c r="E7" s="304"/>
      <c r="F7" s="307">
        <v>70329</v>
      </c>
      <c r="G7" s="309"/>
      <c r="H7" s="312"/>
    </row>
    <row r="8" spans="1:8" x14ac:dyDescent="0.2">
      <c r="A8" s="98"/>
      <c r="B8" s="104"/>
      <c r="C8" s="300"/>
      <c r="D8" s="303">
        <v>14390</v>
      </c>
      <c r="E8" s="305"/>
      <c r="F8" s="308">
        <v>39403</v>
      </c>
      <c r="G8" s="310"/>
      <c r="H8" s="313"/>
    </row>
    <row r="9" spans="1:8" x14ac:dyDescent="0.2">
      <c r="A9" s="113" t="s">
        <v>528</v>
      </c>
      <c r="B9" s="105"/>
      <c r="C9" s="299"/>
      <c r="D9" s="302">
        <v>65265</v>
      </c>
      <c r="E9" s="304"/>
      <c r="F9" s="307">
        <v>71871</v>
      </c>
      <c r="G9" s="309"/>
      <c r="H9" s="312"/>
    </row>
    <row r="10" spans="1:8" x14ac:dyDescent="0.2">
      <c r="A10" s="98"/>
      <c r="B10" s="104"/>
      <c r="C10" s="300"/>
      <c r="D10" s="303">
        <v>14975</v>
      </c>
      <c r="E10" s="305"/>
      <c r="F10" s="308">
        <v>38232</v>
      </c>
      <c r="G10" s="310"/>
      <c r="H10" s="313"/>
    </row>
    <row r="11" spans="1:8" x14ac:dyDescent="0.2">
      <c r="A11" s="113" t="s">
        <v>139</v>
      </c>
      <c r="B11" s="105"/>
      <c r="C11" s="299"/>
      <c r="D11" s="302">
        <v>68808</v>
      </c>
      <c r="E11" s="304"/>
      <c r="F11" s="307">
        <v>71807</v>
      </c>
      <c r="G11" s="309"/>
      <c r="H11" s="312"/>
    </row>
    <row r="12" spans="1:8" x14ac:dyDescent="0.2">
      <c r="A12" s="98"/>
      <c r="B12" s="104"/>
      <c r="C12" s="301"/>
      <c r="D12" s="303">
        <v>14679</v>
      </c>
      <c r="E12" s="305"/>
      <c r="F12" s="308">
        <v>37333</v>
      </c>
      <c r="G12" s="310"/>
      <c r="H12" s="313"/>
    </row>
    <row r="13" spans="1:8" x14ac:dyDescent="0.2">
      <c r="A13" s="113"/>
      <c r="B13" s="105"/>
      <c r="C13" s="299"/>
      <c r="D13" s="302">
        <v>62569</v>
      </c>
      <c r="E13" s="304"/>
      <c r="F13" s="307">
        <v>70672</v>
      </c>
      <c r="G13" s="311"/>
      <c r="H13" s="312"/>
    </row>
    <row r="14" spans="1:8" x14ac:dyDescent="0.2">
      <c r="A14" s="98"/>
      <c r="B14" s="104"/>
      <c r="C14" s="300"/>
      <c r="D14" s="303">
        <v>13986</v>
      </c>
      <c r="E14" s="305"/>
      <c r="F14" s="308">
        <v>37920</v>
      </c>
      <c r="G14" s="310"/>
      <c r="H14" s="313"/>
    </row>
    <row r="17" spans="1:11" x14ac:dyDescent="0.2">
      <c r="A17" s="291" t="s">
        <v>23</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85</v>
      </c>
      <c r="B19" s="292">
        <f>ROUND(VALUE(SUBSTITUTE(実質収支比率等に係る経年分析!F$48,"▲","-")),2)</f>
        <v>12.02</v>
      </c>
      <c r="C19" s="292">
        <f>ROUND(VALUE(SUBSTITUTE(実質収支比率等に係る経年分析!G$48,"▲","-")),2)</f>
        <v>9.58</v>
      </c>
      <c r="D19" s="292">
        <f>ROUND(VALUE(SUBSTITUTE(実質収支比率等に係る経年分析!H$48,"▲","-")),2)</f>
        <v>13.86</v>
      </c>
      <c r="E19" s="292">
        <f>ROUND(VALUE(SUBSTITUTE(実質収支比率等に係る経年分析!I$48,"▲","-")),2)</f>
        <v>13.32</v>
      </c>
      <c r="F19" s="292">
        <f>ROUND(VALUE(SUBSTITUTE(実質収支比率等に係る経年分析!J$48,"▲","-")),2)</f>
        <v>13.58</v>
      </c>
    </row>
    <row r="20" spans="1:11" x14ac:dyDescent="0.2">
      <c r="A20" s="292" t="s">
        <v>32</v>
      </c>
      <c r="B20" s="292">
        <f>ROUND(VALUE(SUBSTITUTE(実質収支比率等に係る経年分析!F$47,"▲","-")),2)</f>
        <v>33.28</v>
      </c>
      <c r="C20" s="292">
        <f>ROUND(VALUE(SUBSTITUTE(実質収支比率等に係る経年分析!G$47,"▲","-")),2)</f>
        <v>31.18</v>
      </c>
      <c r="D20" s="292">
        <f>ROUND(VALUE(SUBSTITUTE(実質収支比率等に係る経年分析!H$47,"▲","-")),2)</f>
        <v>30.33</v>
      </c>
      <c r="E20" s="292">
        <f>ROUND(VALUE(SUBSTITUTE(実質収支比率等に係る経年分析!I$47,"▲","-")),2)</f>
        <v>32.06</v>
      </c>
      <c r="F20" s="292">
        <f>ROUND(VALUE(SUBSTITUTE(実質収支比率等に係る経年分析!J$47,"▲","-")),2)</f>
        <v>33.64</v>
      </c>
    </row>
    <row r="21" spans="1:11" x14ac:dyDescent="0.2">
      <c r="A21" s="292" t="s">
        <v>110</v>
      </c>
      <c r="B21" s="292">
        <f>IF(ISNUMBER(VALUE(SUBSTITUTE(実質収支比率等に係る経年分析!F$49,"▲","-"))),ROUND(VALUE(SUBSTITUTE(実質収支比率等に係る経年分析!F$49,"▲","-")),2),NA())</f>
        <v>-1.57</v>
      </c>
      <c r="C21" s="292">
        <f>IF(ISNUMBER(VALUE(SUBSTITUTE(実質収支比率等に係る経年分析!G$49,"▲","-"))),ROUND(VALUE(SUBSTITUTE(実質収支比率等に係る経年分析!G$49,"▲","-")),2),NA())</f>
        <v>-12.47</v>
      </c>
      <c r="D21" s="292">
        <f>IF(ISNUMBER(VALUE(SUBSTITUTE(実質収支比率等に係る経年分析!H$49,"▲","-"))),ROUND(VALUE(SUBSTITUTE(実質収支比率等に係る経年分析!H$49,"▲","-")),2),NA())</f>
        <v>-1.57</v>
      </c>
      <c r="E21" s="292">
        <f>IF(ISNUMBER(VALUE(SUBSTITUTE(実質収支比率等に係る経年分析!I$49,"▲","-"))),ROUND(VALUE(SUBSTITUTE(実質収支比率等に係る経年分析!I$49,"▲","-")),2),NA())</f>
        <v>0.71</v>
      </c>
      <c r="F21" s="292">
        <f>IF(ISNUMBER(VALUE(SUBSTITUTE(実質収支比率等に係る経年分析!J$49,"▲","-"))),ROUND(VALUE(SUBSTITUTE(実質収支比率等に係る経年分析!J$49,"▲","-")),2),NA())</f>
        <v>-3.98</v>
      </c>
    </row>
    <row r="24" spans="1:11" x14ac:dyDescent="0.2">
      <c r="A24" s="291" t="s">
        <v>98</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111</v>
      </c>
      <c r="C26" s="293" t="s">
        <v>71</v>
      </c>
      <c r="D26" s="293" t="s">
        <v>111</v>
      </c>
      <c r="E26" s="293" t="s">
        <v>71</v>
      </c>
      <c r="F26" s="293" t="s">
        <v>111</v>
      </c>
      <c r="G26" s="293" t="s">
        <v>71</v>
      </c>
      <c r="H26" s="293" t="s">
        <v>111</v>
      </c>
      <c r="I26" s="293" t="s">
        <v>71</v>
      </c>
      <c r="J26" s="293" t="s">
        <v>111</v>
      </c>
      <c r="K26" s="293" t="s">
        <v>71</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0.32</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5</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5.34</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5.25</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0.01</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香取市太陽光発電事業特別会計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0.09</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7.0000000000000007E-2</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0.03</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7.0000000000000007E-2</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0.04</v>
      </c>
    </row>
    <row r="30" spans="1:11" x14ac:dyDescent="0.2">
      <c r="A30" s="293" t="str">
        <f>IF(連結実質赤字比率に係る赤字・黒字の構成分析!C$40="",NA(),連結実質赤字比率に係る赤字・黒字の構成分析!C$40)</f>
        <v>香取市農業集落排水事業会計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0.08</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0.06</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0.06</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0.06</v>
      </c>
    </row>
    <row r="31" spans="1:11" x14ac:dyDescent="0.2">
      <c r="A31" s="293" t="str">
        <f>IF(連結実質赤字比率に係る赤字・黒字の構成分析!C$39="",NA(),連結実質赤字比率に係る赤字・黒字の構成分析!C$39)</f>
        <v>香取市公共下水道事業会計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0.04</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0.28999999999999998</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0.28000000000000003</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0.25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0.25</v>
      </c>
    </row>
    <row r="32" spans="1:11" x14ac:dyDescent="0.2">
      <c r="A32" s="293" t="str">
        <f>IF(連結実質赤字比率に係る赤字・黒字の構成分析!C$38="",NA(),連結実質赤字比率に係る赤字・黒字の構成分析!C$38)</f>
        <v>香取市国民健康保険事業特別会計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2.02</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1.4</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1.39</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1.67</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1.76</v>
      </c>
    </row>
    <row r="33" spans="1:16" x14ac:dyDescent="0.2">
      <c r="A33" s="293" t="str">
        <f>IF(連結実質赤字比率に係る赤字・黒字の構成分析!C$37="",NA(),連結実質赤字比率に係る赤字・黒字の構成分析!C$37)</f>
        <v>香取市介護保険事業特別会計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1.54</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0.34</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0.88</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1.38</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1.99</v>
      </c>
    </row>
    <row r="34" spans="1:16" x14ac:dyDescent="0.2">
      <c r="A34" s="293" t="str">
        <f>IF(連結実質赤字比率に係る赤字・黒字の構成分析!C$36="",NA(),連結実質赤字比率に係る赤字・黒字の構成分析!C$36)</f>
        <v>香取市簡易水道事業会計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2.4900000000000002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2.7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2.73</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2.75</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2.88</v>
      </c>
    </row>
    <row r="35" spans="1:16" x14ac:dyDescent="0.2">
      <c r="A35" s="293" t="str">
        <f>IF(連結実質赤字比率に係る赤字・黒字の構成分析!C$35="",NA(),連結実質赤字比率に係る赤字・黒字の構成分析!C$35)</f>
        <v>香取市水道事業会計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5.53</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7.5</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7.86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9.25</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8.7200000000000006</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11.7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9.57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13.85</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13.31</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13.58</v>
      </c>
    </row>
    <row r="39" spans="1:16" x14ac:dyDescent="0.2">
      <c r="A39" s="291" t="s">
        <v>10</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112</v>
      </c>
      <c r="C41" s="294"/>
      <c r="D41" s="294" t="s">
        <v>114</v>
      </c>
      <c r="E41" s="294" t="s">
        <v>112</v>
      </c>
      <c r="F41" s="294"/>
      <c r="G41" s="294" t="s">
        <v>114</v>
      </c>
      <c r="H41" s="294" t="s">
        <v>112</v>
      </c>
      <c r="I41" s="294"/>
      <c r="J41" s="294" t="s">
        <v>114</v>
      </c>
      <c r="K41" s="294" t="s">
        <v>112</v>
      </c>
      <c r="L41" s="294"/>
      <c r="M41" s="294" t="s">
        <v>114</v>
      </c>
      <c r="N41" s="294" t="s">
        <v>112</v>
      </c>
      <c r="O41" s="294"/>
      <c r="P41" s="294" t="s">
        <v>114</v>
      </c>
    </row>
    <row r="42" spans="1:16" x14ac:dyDescent="0.2">
      <c r="A42" s="294" t="s">
        <v>116</v>
      </c>
      <c r="B42" s="294"/>
      <c r="C42" s="294"/>
      <c r="D42" s="294">
        <f>'実質公債費比率（分子）の構造'!K$52</f>
        <v>2956</v>
      </c>
      <c r="E42" s="294"/>
      <c r="F42" s="294"/>
      <c r="G42" s="294">
        <f>'実質公債費比率（分子）の構造'!L$52</f>
        <v>3111</v>
      </c>
      <c r="H42" s="294"/>
      <c r="I42" s="294"/>
      <c r="J42" s="294">
        <f>'実質公債費比率（分子）の構造'!M$52</f>
        <v>3229</v>
      </c>
      <c r="K42" s="294"/>
      <c r="L42" s="294"/>
      <c r="M42" s="294">
        <f>'実質公債費比率（分子）の構造'!N$52</f>
        <v>3366</v>
      </c>
      <c r="N42" s="294"/>
      <c r="O42" s="294"/>
      <c r="P42" s="294">
        <f>'実質公債費比率（分子）の構造'!O$52</f>
        <v>3675</v>
      </c>
    </row>
    <row r="43" spans="1:16" x14ac:dyDescent="0.2">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39</v>
      </c>
      <c r="B44" s="294">
        <f>'実質公債費比率（分子）の構造'!K$50</f>
        <v>35</v>
      </c>
      <c r="C44" s="294"/>
      <c r="D44" s="294"/>
      <c r="E44" s="294">
        <f>'実質公債費比率（分子）の構造'!L$50</f>
        <v>37</v>
      </c>
      <c r="F44" s="294"/>
      <c r="G44" s="294"/>
      <c r="H44" s="294">
        <f>'実質公債費比率（分子）の構造'!M$50</f>
        <v>38</v>
      </c>
      <c r="I44" s="294"/>
      <c r="J44" s="294"/>
      <c r="K44" s="294">
        <f>'実質公債費比率（分子）の構造'!N$50</f>
        <v>36</v>
      </c>
      <c r="L44" s="294"/>
      <c r="M44" s="294"/>
      <c r="N44" s="294">
        <f>'実質公債費比率（分子）の構造'!O$50</f>
        <v>37</v>
      </c>
      <c r="O44" s="294"/>
      <c r="P44" s="294"/>
    </row>
    <row r="45" spans="1:16" x14ac:dyDescent="0.2">
      <c r="A45" s="294" t="s">
        <v>0</v>
      </c>
      <c r="B45" s="294">
        <f>'実質公債費比率（分子）の構造'!K$49</f>
        <v>279</v>
      </c>
      <c r="C45" s="294"/>
      <c r="D45" s="294"/>
      <c r="E45" s="294">
        <f>'実質公債費比率（分子）の構造'!L$49</f>
        <v>238</v>
      </c>
      <c r="F45" s="294"/>
      <c r="G45" s="294"/>
      <c r="H45" s="294">
        <f>'実質公債費比率（分子）の構造'!M$49</f>
        <v>149</v>
      </c>
      <c r="I45" s="294"/>
      <c r="J45" s="294"/>
      <c r="K45" s="294">
        <f>'実質公債費比率（分子）の構造'!N$49</f>
        <v>74</v>
      </c>
      <c r="L45" s="294"/>
      <c r="M45" s="294"/>
      <c r="N45" s="294">
        <f>'実質公債費比率（分子）の構造'!O$49</f>
        <v>88</v>
      </c>
      <c r="O45" s="294"/>
      <c r="P45" s="294"/>
    </row>
    <row r="46" spans="1:16" x14ac:dyDescent="0.2">
      <c r="A46" s="294" t="s">
        <v>37</v>
      </c>
      <c r="B46" s="294">
        <f>'実質公債費比率（分子）の構造'!K$48</f>
        <v>913</v>
      </c>
      <c r="C46" s="294"/>
      <c r="D46" s="294"/>
      <c r="E46" s="294">
        <f>'実質公債費比率（分子）の構造'!L$48</f>
        <v>817</v>
      </c>
      <c r="F46" s="294"/>
      <c r="G46" s="294"/>
      <c r="H46" s="294">
        <f>'実質公債費比率（分子）の構造'!M$48</f>
        <v>828</v>
      </c>
      <c r="I46" s="294"/>
      <c r="J46" s="294"/>
      <c r="K46" s="294">
        <f>'実質公債費比率（分子）の構造'!N$48</f>
        <v>959</v>
      </c>
      <c r="L46" s="294"/>
      <c r="M46" s="294"/>
      <c r="N46" s="294">
        <f>'実質公債費比率（分子）の構造'!O$48</f>
        <v>722</v>
      </c>
      <c r="O46" s="294"/>
      <c r="P46" s="294"/>
    </row>
    <row r="47" spans="1:16" x14ac:dyDescent="0.2">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117</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3116</v>
      </c>
      <c r="C49" s="294"/>
      <c r="D49" s="294"/>
      <c r="E49" s="294">
        <f>'実質公債費比率（分子）の構造'!L$45</f>
        <v>3433</v>
      </c>
      <c r="F49" s="294"/>
      <c r="G49" s="294"/>
      <c r="H49" s="294">
        <f>'実質公債費比率（分子）の構造'!M$45</f>
        <v>3728</v>
      </c>
      <c r="I49" s="294"/>
      <c r="J49" s="294"/>
      <c r="K49" s="294">
        <f>'実質公債費比率（分子）の構造'!N$45</f>
        <v>3814</v>
      </c>
      <c r="L49" s="294"/>
      <c r="M49" s="294"/>
      <c r="N49" s="294">
        <f>'実質公債費比率（分子）の構造'!O$45</f>
        <v>4454</v>
      </c>
      <c r="O49" s="294"/>
      <c r="P49" s="294"/>
    </row>
    <row r="50" spans="1:16" x14ac:dyDescent="0.2">
      <c r="A50" s="294" t="s">
        <v>51</v>
      </c>
      <c r="B50" s="294" t="e">
        <f>NA()</f>
        <v>#N/A</v>
      </c>
      <c r="C50" s="294">
        <f>IF(ISNUMBER('実質公債費比率（分子）の構造'!K$53),'実質公債費比率（分子）の構造'!K$53,NA())</f>
        <v>1387</v>
      </c>
      <c r="D50" s="294" t="e">
        <f>NA()</f>
        <v>#N/A</v>
      </c>
      <c r="E50" s="294" t="e">
        <f>NA()</f>
        <v>#N/A</v>
      </c>
      <c r="F50" s="294">
        <f>IF(ISNUMBER('実質公債費比率（分子）の構造'!L$53),'実質公債費比率（分子）の構造'!L$53,NA())</f>
        <v>1414</v>
      </c>
      <c r="G50" s="294" t="e">
        <f>NA()</f>
        <v>#N/A</v>
      </c>
      <c r="H50" s="294" t="e">
        <f>NA()</f>
        <v>#N/A</v>
      </c>
      <c r="I50" s="294">
        <f>IF(ISNUMBER('実質公債費比率（分子）の構造'!M$53),'実質公債費比率（分子）の構造'!M$53,NA())</f>
        <v>1514</v>
      </c>
      <c r="J50" s="294" t="e">
        <f>NA()</f>
        <v>#N/A</v>
      </c>
      <c r="K50" s="294" t="e">
        <f>NA()</f>
        <v>#N/A</v>
      </c>
      <c r="L50" s="294">
        <f>IF(ISNUMBER('実質公債費比率（分子）の構造'!N$53),'実質公債費比率（分子）の構造'!N$53,NA())</f>
        <v>1517</v>
      </c>
      <c r="M50" s="294" t="e">
        <f>NA()</f>
        <v>#N/A</v>
      </c>
      <c r="N50" s="294" t="e">
        <f>NA()</f>
        <v>#N/A</v>
      </c>
      <c r="O50" s="294">
        <f>IF(ISNUMBER('実質公債費比率（分子）の構造'!O$53),'実質公債費比率（分子）の構造'!O$53,NA())</f>
        <v>1626</v>
      </c>
      <c r="P50" s="294" t="e">
        <f>NA()</f>
        <v>#N/A</v>
      </c>
    </row>
    <row r="53" spans="1:16" x14ac:dyDescent="0.2">
      <c r="A53" s="291" t="s">
        <v>119</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124</v>
      </c>
      <c r="C55" s="293"/>
      <c r="D55" s="293" t="s">
        <v>128</v>
      </c>
      <c r="E55" s="293" t="s">
        <v>124</v>
      </c>
      <c r="F55" s="293"/>
      <c r="G55" s="293" t="s">
        <v>128</v>
      </c>
      <c r="H55" s="293" t="s">
        <v>124</v>
      </c>
      <c r="I55" s="293"/>
      <c r="J55" s="293" t="s">
        <v>128</v>
      </c>
      <c r="K55" s="293" t="s">
        <v>124</v>
      </c>
      <c r="L55" s="293"/>
      <c r="M55" s="293" t="s">
        <v>128</v>
      </c>
      <c r="N55" s="293" t="s">
        <v>124</v>
      </c>
      <c r="O55" s="293"/>
      <c r="P55" s="293" t="s">
        <v>128</v>
      </c>
    </row>
    <row r="56" spans="1:16" x14ac:dyDescent="0.2">
      <c r="A56" s="293" t="s">
        <v>41</v>
      </c>
      <c r="B56" s="293"/>
      <c r="C56" s="293"/>
      <c r="D56" s="293">
        <f>'将来負担比率（分子）の構造'!I$52</f>
        <v>39497</v>
      </c>
      <c r="E56" s="293"/>
      <c r="F56" s="293"/>
      <c r="G56" s="293">
        <f>'将来負担比率（分子）の構造'!J$52</f>
        <v>39537</v>
      </c>
      <c r="H56" s="293"/>
      <c r="I56" s="293"/>
      <c r="J56" s="293">
        <f>'将来負担比率（分子）の構造'!K$52</f>
        <v>39014</v>
      </c>
      <c r="K56" s="293"/>
      <c r="L56" s="293"/>
      <c r="M56" s="293">
        <f>'将来負担比率（分子）の構造'!L$52</f>
        <v>38120</v>
      </c>
      <c r="N56" s="293"/>
      <c r="O56" s="293"/>
      <c r="P56" s="293">
        <f>'将来負担比率（分子）の構造'!M$52</f>
        <v>36952</v>
      </c>
    </row>
    <row r="57" spans="1:16" x14ac:dyDescent="0.2">
      <c r="A57" s="293" t="s">
        <v>94</v>
      </c>
      <c r="B57" s="293"/>
      <c r="C57" s="293"/>
      <c r="D57" s="293">
        <f>'将来負担比率（分子）の構造'!I$51</f>
        <v>1515</v>
      </c>
      <c r="E57" s="293"/>
      <c r="F57" s="293"/>
      <c r="G57" s="293">
        <f>'将来負担比率（分子）の構造'!J$51</f>
        <v>1740</v>
      </c>
      <c r="H57" s="293"/>
      <c r="I57" s="293"/>
      <c r="J57" s="293">
        <f>'将来負担比率（分子）の構造'!K$51</f>
        <v>1553</v>
      </c>
      <c r="K57" s="293"/>
      <c r="L57" s="293"/>
      <c r="M57" s="293">
        <f>'将来負担比率（分子）の構造'!L$51</f>
        <v>1417</v>
      </c>
      <c r="N57" s="293"/>
      <c r="O57" s="293"/>
      <c r="P57" s="293">
        <f>'将来負担比率（分子）の構造'!M$51</f>
        <v>4241</v>
      </c>
    </row>
    <row r="58" spans="1:16" x14ac:dyDescent="0.2">
      <c r="A58" s="293" t="s">
        <v>91</v>
      </c>
      <c r="B58" s="293"/>
      <c r="C58" s="293"/>
      <c r="D58" s="293">
        <f>'将来負担比率（分子）の構造'!I$50</f>
        <v>12153</v>
      </c>
      <c r="E58" s="293"/>
      <c r="F58" s="293"/>
      <c r="G58" s="293">
        <f>'将来負担比率（分子）の構造'!J$50</f>
        <v>12206</v>
      </c>
      <c r="H58" s="293"/>
      <c r="I58" s="293"/>
      <c r="J58" s="293">
        <f>'将来負担比率（分子）の構造'!K$50</f>
        <v>12312</v>
      </c>
      <c r="K58" s="293"/>
      <c r="L58" s="293"/>
      <c r="M58" s="293">
        <f>'将来負担比率（分子）の構造'!L$50</f>
        <v>12944</v>
      </c>
      <c r="N58" s="293"/>
      <c r="O58" s="293"/>
      <c r="P58" s="293">
        <f>'将来負担比率（分子）の構造'!M$50</f>
        <v>14036</v>
      </c>
    </row>
    <row r="59" spans="1:16" x14ac:dyDescent="0.2">
      <c r="A59" s="293" t="s">
        <v>86</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79</v>
      </c>
      <c r="B61" s="293">
        <f>'将来負担比率（分子）の構造'!I$46</f>
        <v>0</v>
      </c>
      <c r="C61" s="293"/>
      <c r="D61" s="293"/>
      <c r="E61" s="293" t="str">
        <f>'将来負担比率（分子）の構造'!J$46</f>
        <v>-</v>
      </c>
      <c r="F61" s="293"/>
      <c r="G61" s="293"/>
      <c r="H61" s="293">
        <f>'将来負担比率（分子）の構造'!K$46</f>
        <v>0</v>
      </c>
      <c r="I61" s="293"/>
      <c r="J61" s="293"/>
      <c r="K61" s="293">
        <f>'将来負担比率（分子）の構造'!L$46</f>
        <v>1</v>
      </c>
      <c r="L61" s="293"/>
      <c r="M61" s="293"/>
      <c r="N61" s="293">
        <f>'将来負担比率（分子）の構造'!M$46</f>
        <v>329</v>
      </c>
      <c r="O61" s="293"/>
      <c r="P61" s="293"/>
    </row>
    <row r="62" spans="1:16" x14ac:dyDescent="0.2">
      <c r="A62" s="293" t="s">
        <v>80</v>
      </c>
      <c r="B62" s="293">
        <f>'将来負担比率（分子）の構造'!I$45</f>
        <v>7858</v>
      </c>
      <c r="C62" s="293"/>
      <c r="D62" s="293"/>
      <c r="E62" s="293">
        <f>'将来負担比率（分子）の構造'!J$45</f>
        <v>6165</v>
      </c>
      <c r="F62" s="293"/>
      <c r="G62" s="293"/>
      <c r="H62" s="293">
        <f>'将来負担比率（分子）の構造'!K$45</f>
        <v>5835</v>
      </c>
      <c r="I62" s="293"/>
      <c r="J62" s="293"/>
      <c r="K62" s="293">
        <f>'将来負担比率（分子）の構造'!L$45</f>
        <v>5561</v>
      </c>
      <c r="L62" s="293"/>
      <c r="M62" s="293"/>
      <c r="N62" s="293">
        <f>'将来負担比率（分子）の構造'!M$45</f>
        <v>5471</v>
      </c>
      <c r="O62" s="293"/>
      <c r="P62" s="293"/>
    </row>
    <row r="63" spans="1:16" x14ac:dyDescent="0.2">
      <c r="A63" s="293" t="s">
        <v>17</v>
      </c>
      <c r="B63" s="293">
        <f>'将来負担比率（分子）の構造'!I$44</f>
        <v>3043</v>
      </c>
      <c r="C63" s="293"/>
      <c r="D63" s="293"/>
      <c r="E63" s="293">
        <f>'将来負担比率（分子）の構造'!J$44</f>
        <v>516</v>
      </c>
      <c r="F63" s="293"/>
      <c r="G63" s="293"/>
      <c r="H63" s="293">
        <f>'将来負担比率（分子）の構造'!K$44</f>
        <v>432</v>
      </c>
      <c r="I63" s="293"/>
      <c r="J63" s="293"/>
      <c r="K63" s="293">
        <f>'将来負担比率（分子）の構造'!L$44</f>
        <v>527</v>
      </c>
      <c r="L63" s="293"/>
      <c r="M63" s="293"/>
      <c r="N63" s="293">
        <f>'将来負担比率（分子）の構造'!M$44</f>
        <v>550</v>
      </c>
      <c r="O63" s="293"/>
      <c r="P63" s="293"/>
    </row>
    <row r="64" spans="1:16" x14ac:dyDescent="0.2">
      <c r="A64" s="293" t="s">
        <v>77</v>
      </c>
      <c r="B64" s="293">
        <f>'将来負担比率（分子）の構造'!I$43</f>
        <v>9749</v>
      </c>
      <c r="C64" s="293"/>
      <c r="D64" s="293"/>
      <c r="E64" s="293">
        <f>'将来負担比率（分子）の構造'!J$43</f>
        <v>12626</v>
      </c>
      <c r="F64" s="293"/>
      <c r="G64" s="293"/>
      <c r="H64" s="293">
        <f>'将来負担比率（分子）の構造'!K$43</f>
        <v>11675</v>
      </c>
      <c r="I64" s="293"/>
      <c r="J64" s="293"/>
      <c r="K64" s="293">
        <f>'将来負担比率（分子）の構造'!L$43</f>
        <v>10341</v>
      </c>
      <c r="L64" s="293"/>
      <c r="M64" s="293"/>
      <c r="N64" s="293">
        <f>'将来負担比率（分子）の構造'!M$43</f>
        <v>6478</v>
      </c>
      <c r="O64" s="293"/>
      <c r="P64" s="293"/>
    </row>
    <row r="65" spans="1:16" x14ac:dyDescent="0.2">
      <c r="A65" s="293" t="s">
        <v>76</v>
      </c>
      <c r="B65" s="293">
        <f>'将来負担比率（分子）の構造'!I$42</f>
        <v>206</v>
      </c>
      <c r="C65" s="293"/>
      <c r="D65" s="293"/>
      <c r="E65" s="293">
        <f>'将来負担比率（分子）の構造'!J$42</f>
        <v>178</v>
      </c>
      <c r="F65" s="293"/>
      <c r="G65" s="293"/>
      <c r="H65" s="293">
        <f>'将来負担比率（分子）の構造'!K$42</f>
        <v>146</v>
      </c>
      <c r="I65" s="293"/>
      <c r="J65" s="293"/>
      <c r="K65" s="293">
        <f>'将来負担比率（分子）の構造'!L$42</f>
        <v>102</v>
      </c>
      <c r="L65" s="293"/>
      <c r="M65" s="293"/>
      <c r="N65" s="293">
        <f>'将来負担比率（分子）の構造'!M$42</f>
        <v>68</v>
      </c>
      <c r="O65" s="293"/>
      <c r="P65" s="293"/>
    </row>
    <row r="66" spans="1:16" x14ac:dyDescent="0.2">
      <c r="A66" s="293" t="s">
        <v>68</v>
      </c>
      <c r="B66" s="293">
        <f>'将来負担比率（分子）の構造'!I$41</f>
        <v>43091</v>
      </c>
      <c r="C66" s="293"/>
      <c r="D66" s="293"/>
      <c r="E66" s="293">
        <f>'将来負担比率（分子）の構造'!J$41</f>
        <v>42802</v>
      </c>
      <c r="F66" s="293"/>
      <c r="G66" s="293"/>
      <c r="H66" s="293">
        <f>'将来負担比率（分子）の構造'!K$41</f>
        <v>41265</v>
      </c>
      <c r="I66" s="293"/>
      <c r="J66" s="293"/>
      <c r="K66" s="293">
        <f>'将来負担比率（分子）の構造'!L$41</f>
        <v>39381</v>
      </c>
      <c r="L66" s="293"/>
      <c r="M66" s="293"/>
      <c r="N66" s="293">
        <f>'将来負担比率（分子）の構造'!M$41</f>
        <v>45554</v>
      </c>
      <c r="O66" s="293"/>
      <c r="P66" s="293"/>
    </row>
    <row r="67" spans="1:16" x14ac:dyDescent="0.2">
      <c r="A67" s="293" t="s">
        <v>96</v>
      </c>
      <c r="B67" s="293" t="e">
        <f>NA()</f>
        <v>#N/A</v>
      </c>
      <c r="C67" s="293">
        <f>IF(ISNUMBER('将来負担比率（分子）の構造'!I$53),IF('将来負担比率（分子）の構造'!I$53&lt;0,0,'将来負担比率（分子）の構造'!I$53),NA())</f>
        <v>10782</v>
      </c>
      <c r="D67" s="293" t="e">
        <f>NA()</f>
        <v>#N/A</v>
      </c>
      <c r="E67" s="293" t="e">
        <f>NA()</f>
        <v>#N/A</v>
      </c>
      <c r="F67" s="293">
        <f>IF(ISNUMBER('将来負担比率（分子）の構造'!J$53),IF('将来負担比率（分子）の構造'!J$53&lt;0,0,'将来負担比率（分子）の構造'!J$53),NA())</f>
        <v>8803</v>
      </c>
      <c r="G67" s="293" t="e">
        <f>NA()</f>
        <v>#N/A</v>
      </c>
      <c r="H67" s="293" t="e">
        <f>NA()</f>
        <v>#N/A</v>
      </c>
      <c r="I67" s="293">
        <f>IF(ISNUMBER('将来負担比率（分子）の構造'!K$53),IF('将来負担比率（分子）の構造'!K$53&lt;0,0,'将来負担比率（分子）の構造'!K$53),NA())</f>
        <v>6476</v>
      </c>
      <c r="J67" s="293" t="e">
        <f>NA()</f>
        <v>#N/A</v>
      </c>
      <c r="K67" s="293" t="e">
        <f>NA()</f>
        <v>#N/A</v>
      </c>
      <c r="L67" s="293">
        <f>IF(ISNUMBER('将来負担比率（分子）の構造'!L$53),IF('将来負担比率（分子）の構造'!L$53&lt;0,0,'将来負担比率（分子）の構造'!L$53),NA())</f>
        <v>3431</v>
      </c>
      <c r="M67" s="293" t="e">
        <f>NA()</f>
        <v>#N/A</v>
      </c>
      <c r="N67" s="293" t="e">
        <f>NA()</f>
        <v>#N/A</v>
      </c>
      <c r="O67" s="293">
        <f>IF(ISNUMBER('将来負担比率（分子）の構造'!M$53),IF('将来負担比率（分子）の構造'!M$53&lt;0,0,'将来負担比率（分子）の構造'!M$53),NA())</f>
        <v>3219</v>
      </c>
      <c r="P67" s="293" t="e">
        <f>NA()</f>
        <v>#N/A</v>
      </c>
    </row>
    <row r="70" spans="1:16" x14ac:dyDescent="0.2">
      <c r="A70" s="296" t="s">
        <v>131</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133</v>
      </c>
      <c r="B72" s="297">
        <f>基金残高に係る経年分析!F55</f>
        <v>6167</v>
      </c>
      <c r="C72" s="297">
        <f>基金残高に係る経年分析!G55</f>
        <v>6775</v>
      </c>
      <c r="D72" s="297">
        <f>基金残高に係る経年分析!H55</f>
        <v>6891</v>
      </c>
    </row>
    <row r="73" spans="1:16" x14ac:dyDescent="0.2">
      <c r="A73" s="295" t="s">
        <v>134</v>
      </c>
      <c r="B73" s="297">
        <f>基金残高に係る経年分析!F56</f>
        <v>1010</v>
      </c>
      <c r="C73" s="297">
        <f>基金残高に係る経年分析!G56</f>
        <v>1010</v>
      </c>
      <c r="D73" s="297">
        <f>基金残高に係る経年分析!H56</f>
        <v>2010</v>
      </c>
    </row>
    <row r="74" spans="1:16" x14ac:dyDescent="0.2">
      <c r="A74" s="295" t="s">
        <v>136</v>
      </c>
      <c r="B74" s="297">
        <f>基金残高に係る経年分析!F57</f>
        <v>6154</v>
      </c>
      <c r="C74" s="297">
        <f>基金残高に係る経年分析!G57</f>
        <v>6169</v>
      </c>
      <c r="D74" s="297">
        <f>基金残高に係る経年分析!H57</f>
        <v>6210</v>
      </c>
    </row>
  </sheetData>
  <sheetProtection algorithmName="SHA-512" hashValue="2mx2zfbGmzxUwYxEai2WiLh7ZP+pR55UE3Y2bkNiCAZErZ4yYu04S8oJ2GLusnN1W0WXgM7fLLJadvAiTvx82w==" saltValue="8AtoXaa3uYVq7mMF5RXfd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
  <cp:keywords/>
  <dc:description/>
  <dcterms:created xsi:type="dcterms:W3CDTF">2024-03-14T01:52:00Z</dcterms:created>
  <dcterms:modified xsi:type="dcterms:W3CDTF">2024-11-14T01:04:18Z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2024-03-17T23:07:36Z</vt:filetime>
  </property>
</Properties>
</file>