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財政係\財政係\財政状況資料集\R1財政状況資料集\20211013_ 令和元年度財政状況資料集における財務書類に関する調査（分析欄等）について（照会）\02市→県（回答）\"/>
    </mc:Choice>
  </mc:AlternateContent>
  <bookViews>
    <workbookView xWindow="0" yWindow="0" windowWidth="19200" windowHeight="11370"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<sst xmlns="http://schemas.openxmlformats.org/spreadsheetml/2006/main" count="1118" uniqueCount="597">
  <si>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</si>
  <si>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</si>
  <si>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</si>
  <si>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</si>
  <si>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</si>
  <si>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</si>
  <si>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</si>
  <si>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</si>
  <si>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</si>
  <si>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</si>
  <si>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</si>
  <si>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</si>
  <si>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</si>
  <si>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</si>
  <si>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</si>
  <si>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</si>
  <si>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</si>
  <si>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</si>
  <si>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</si>
  <si>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</si>
  <si>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</si>
  <si>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</si>
  <si>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</si>
  <si>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</si>
  <si>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</si>
  <si>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</si>
  <si>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</si>
  <si>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</si>
  <si>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</si>
  <si>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</si>
  <si>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</si>
  <si>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</si>
  <si>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</si>
  <si>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</si>
  <si>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</si>
  <si>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</si>
  <si>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</si>
  <si>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</si>
  <si>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</si>
  <si>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</si>
  <si>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</si>
  <si>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</si>
  <si>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</si>
  <si>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</si>
  <si>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</si>
  <si>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</si>
  <si>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</si>
  <si>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</si>
  <si>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</si>
  <si>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</si>
  <si>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</si>
  <si>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</si>
  <si>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</si>
  <si>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</si>
  <si>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</si>
  <si>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</si>
  <si>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</si>
  <si>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</si>
  <si>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</si>
  <si>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</si>
  <si>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</si>
  <si>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</si>
  <si>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</si>
  <si>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</si>
  <si>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</si>
  <si>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</si>
  <si>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</si>
  <si>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</si>
  <si>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</si>
  <si>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</si>
  <si>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</si>
  <si>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</si>
  <si>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</si>
  <si>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</si>
  <si>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</si>
  <si>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</si>
  <si>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</si>
  <si>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</si>
  <si>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</si>
  <si>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</si>
  <si>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</si>
  <si>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</si>
  <si>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</si>
  <si>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</si>
  <si>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</si>
  <si>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</si>
  <si>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</si>
  <si>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</si>
  <si>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</si>
  <si>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</si>
  <si>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</si>
  <si>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</si>
  <si>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</si>
  <si>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</si>
  <si>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</si>
  <si>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</si>
  <si>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</si>
  <si>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</si>
  <si>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</si>
  <si>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</si>
  <si>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</si>
  <si>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</si>
  <si>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</si>
  <si>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</si>
  <si>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</si>
  <si>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</si>
  <si>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</si>
  <si>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</si>
  <si>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</si>
  <si>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</si>
  <si>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</si>
  <si>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</si>
  <si>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</si>
  <si>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</si>
  <si>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</si>
  <si>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</si>
  <si>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</si>
  <si>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</si>
  <si>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</si>
  <si>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</si>
  <si>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</si>
  <si>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</si>
  <si>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</si>
  <si>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</si>
  <si>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</si>
  <si>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</si>
  <si>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</si>
  <si>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</si>
  <si>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</si>
  <si>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</si>
  <si>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</si>
  <si>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</si>
  <si>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</si>
  <si>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</si>
  <si>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</si>
  <si>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</si>
  <si>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</si>
  <si>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</si>
  <si>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</si>
  <si>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</si>
  <si>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</si>
  <si>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</si>
  <si>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</si>
  <si>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</si>
  <si>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</si>
  <si>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</si>
  <si>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</si>
  <si>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</si>
  <si>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</si>
  <si>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</si>
  <si>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</si>
  <si>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</si>
  <si>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</si>
  <si>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</si>
  <si>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</si>
  <si>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</si>
  <si>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</si>
  <si>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</si>
  <si>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</si>
  <si>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</si>
  <si>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</si>
  <si>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</si>
  <si>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</si>
  <si>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</si>
  <si>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</si>
  <si>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</si>
  <si>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</si>
  <si>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</si>
  <si>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</si>
  <si>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</si>
  <si>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</si>
  <si>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</si>
  <si>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</si>
  <si>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</si>
  <si>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</si>
  <si>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</si>
  <si>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</si>
  <si>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</si>
  <si>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</si>
  <si>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</si>
  <si>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</si>
  <si>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</si>
  <si>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</si>
  <si>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</si>
  <si>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</si>
  <si>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</si>
  <si>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</si>
  <si>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</si>
  <si>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</si>
  <si>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</si>
  <si>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</si>
  <si>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</si>
  <si>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</si>
  <si>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</si>
  <si>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</si>
  <si>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</si>
  <si>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</si>
  <si>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</si>
  <si>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</si>
  <si>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</si>
  <si>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</si>
  <si>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</si>
  <si>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</si>
  <si>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</si>
  <si>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</si>
  <si>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</si>
  <si>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</si>
  <si>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</si>
  <si>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千葉県南房総市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</si>
  <si>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</si>
  <si>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</si>
  <si>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</si>
  <si>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</si>
  <si>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</si>
  <si>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</si>
  <si>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</si>
  <si>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</si>
  <si>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</si>
  <si>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</si>
  <si>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</si>
  <si>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</si>
  <si>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</si>
  <si>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</si>
  <si>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</si>
  <si>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</si>
  <si>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</si>
  <si>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</si>
  <si>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</si>
  <si>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</si>
  <si>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</si>
  <si>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</si>
  <si>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</si>
  <si>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</si>
  <si>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</si>
  <si>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</si>
  <si>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</si>
  <si>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</si>
  <si>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</si>
  <si>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</si>
  <si>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</si>
  <si>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</si>
  <si>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</si>
  <si>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</si>
  <si>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</si>
  <si>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</si>
  <si>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</si>
  <si>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</si>
  <si>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</si>
  <si>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</si>
  <si>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</si>
  <si>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</si>
  <si>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</si>
  <si>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</si>
  <si>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</si>
  <si>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</si>
  <si>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</si>
  <si>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</si>
  <si>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</si>
  <si>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</si>
  <si>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</si>
  <si>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</si>
  <si>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</si>
  <si>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</si>
  <si>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</si>
  <si>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</si>
  <si>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</si>
  <si>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</si>
  <si>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</si>
  <si>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</si>
  <si>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</si>
  <si>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</si>
  <si>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</si>
  <si>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</si>
  <si>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</si>
  <si>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</si>
  <si>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</si>
  <si>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</si>
  <si>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</si>
  <si>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</si>
  <si>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</si>
  <si>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</si>
  <si>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</si>
  <si>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</si>
  <si>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</si>
  <si>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</si>
  <si>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</si>
  <si>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</si>
  <si>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</si>
  <si>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</si>
  <si>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</si>
  <si>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</si>
  <si>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</si>
  <si>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</si>
  <si>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</si>
  <si>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</si>
  <si>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</si>
  <si>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</si>
  <si>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</si>
  <si>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</si>
  <si>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</si>
  <si>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</si>
  <si>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</si>
  <si>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</si>
  <si>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</si>
  <si>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</si>
  <si>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</si>
  <si>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</si>
  <si>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</si>
  <si>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</si>
  <si>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</si>
  <si>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</si>
  <si>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</si>
  <si>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</si>
  <si>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</si>
  <si>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</si>
  <si>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</si>
  <si>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</si>
  <si>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</si>
  <si>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</si>
  <si>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</si>
  <si>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</si>
  <si>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</si>
  <si>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</si>
  <si>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</si>
  <si>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</si>
  <si>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</si>
  <si>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</si>
  <si>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</si>
  <si>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</si>
  <si>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</si>
  <si>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</si>
  <si>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</si>
  <si>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</si>
  <si>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</si>
  <si>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</si>
  <si>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</si>
  <si>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</si>
  <si>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</si>
  <si>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</si>
  <si>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</si>
  <si>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</si>
  <si>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</si>
  <si>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</si>
  <si>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</si>
  <si>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</si>
  <si>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</si>
  <si>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</si>
  <si>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</si>
  <si>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</si>
  <si>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</si>
  <si>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</si>
  <si>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</si>
  <si>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</si>
  <si>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</si>
  <si>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</si>
  <si>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</si>
  <si>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</si>
  <si>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</si>
  <si>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</si>
  <si>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</si>
  <si>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</si>
  <si>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</si>
  <si>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</si>
  <si>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千葉県南房総市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</si>
  <si>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</si>
  <si>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</si>
  <si>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</si>
  <si>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</si>
  <si>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</si>
  <si>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</si>
  <si>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</si>
  <si>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</si>
  <si>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</si>
  <si>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</si>
  <si>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</si>
  <si>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</si>
  <si>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</si>
  <si>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</si>
  <si>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</si>
  <si>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</si>
  <si>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</si>
  <si>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</si>
  <si>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</si>
  <si>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</si>
  <si>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</si>
  <si>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</si>
  <si>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</si>
  <si>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</si>
  <si>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</si>
  <si>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</si>
  <si>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</si>
  <si>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</si>
  <si>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</si>
  <si>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</si>
  <si>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</si>
  <si>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</si>
  <si>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</si>
  <si>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</si>
  <si>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</si>
  <si>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</si>
  <si>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</si>
  <si>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</si>
  <si>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</si>
  <si>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</si>
  <si>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</si>
  <si>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</si>
  <si>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</si>
  <si>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</si>
  <si>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</si>
  <si>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</si>
  <si>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</si>
  <si>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</si>
  <si>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</si>
  <si>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</si>
  <si>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</si>
  <si>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</si>
  <si>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</si>
  <si>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</si>
  <si>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</si>
  <si>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</si>
  <si>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</si>
  <si>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</si>
  <si>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</si>
  <si>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</si>
  <si>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</si>
  <si>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</si>
  <si>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</si>
  <si>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</si>
  <si>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</si>
  <si>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</si>
  <si>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</si>
  <si>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</si>
  <si>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</si>
  <si>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</si>
  <si>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</si>
  <si>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</si>
  <si>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</si>
  <si>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</si>
  <si>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</si>
  <si>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</si>
  <si>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</si>
  <si>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</si>
  <si>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</si>
  <si>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</si>
  <si>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</si>
  <si>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</si>
  <si>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</si>
  <si>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</si>
  <si>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</si>
  <si>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</si>
  <si>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</si>
  <si>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</si>
  <si>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</si>
  <si>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</si>
  <si>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</si>
  <si>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</si>
  <si>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</si>
  <si>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</si>
  <si>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</si>
  <si>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</si>
  <si>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</si>
  <si>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</si>
  <si>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</si>
  <si>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</si>
  <si>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</si>
  <si>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</si>
  <si>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</si>
  <si>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</si>
  <si>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</si>
  <si>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</si>
  <si>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</si>
  <si>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</si>
  <si>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</si>
  <si>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</si>
  <si>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</si>
  <si>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</si>
  <si>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</si>
  <si>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</si>
  <si>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</si>
  <si>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</si>
  <si>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</si>
  <si>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</si>
  <si>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</si>
  <si>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</si>
  <si>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</si>
  <si>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</si>
  <si>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</si>
  <si>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</si>
  <si>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</si>
  <si>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</si>
  <si>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</si>
  <si>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</si>
  <si>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</si>
  <si>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</si>
  <si>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</si>
  <si>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</si>
  <si>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</si>
  <si>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</si>
  <si>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</si>
  <si>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</si>
  <si>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</si>
  <si>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</si>
  <si>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</si>
  <si>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</si>
  <si>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</si>
  <si>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</si>
  <si>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</si>
  <si>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</si>
  <si>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</si>
  <si>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</si>
  <si>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</si>
  <si>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</si>
  <si>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</si>
  <si>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</si>
  <si>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</si>
  <si>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</si>
  <si>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</si>
  <si>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</si>
  <si>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</si>
  <si>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</si>
  <si>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</si>
  <si>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</si>
  <si>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</si>
  <si>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</si>
  <si>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</si>
  <si>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</si>
  <si>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</si>
  <si>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</si>
  <si>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</si>
  <si>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</si>
  <si>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</si>
  <si>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</si>
  <si>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</si>
  <si>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</si>
  <si>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</si>
  <si>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</si>
  <si>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</si>
  <si>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</si>
  <si>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</si>
  <si>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</si>
  <si>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</si>
  <si>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</si>
  <si>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</si>
  <si>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</si>
  <si>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</si>
  <si>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</si>
  <si>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</si>
  <si>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0.88</t>
  </si>
  <si>
    <t>▲ 7.29</t>
  </si>
  <si>
    <t>一般会計</t>
  </si>
  <si>
    <t>水道事業会計</t>
  </si>
  <si>
    <t>国保病院事業会計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</si>
  <si>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</si>
  <si>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</si>
  <si>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</si>
  <si>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</si>
  <si>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</si>
  <si>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</si>
  <si>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</si>
  <si>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</si>
  <si>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</si>
  <si>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</si>
  <si>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</si>
  <si>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</si>
  <si>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</si>
  <si>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</si>
  <si>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</si>
  <si>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</si>
  <si>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</si>
  <si>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</si>
  <si>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</si>
  <si>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</si>
  <si>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安房郡市広域市町村圏事務組合（一般会計）</t>
  </si>
  <si>
    <t>三芳水道企業団（水道事業会計）</t>
    <rPh sb="10" eb="12">
      <t>ジギョウ</t>
    </rPh>
    <phoneticPr fontId="2"/>
  </si>
  <si>
    <t>千葉県後期高齢者医療広域連合（一般会計）</t>
  </si>
  <si>
    <t>千葉県後期高齢者医療広域連合（後期高齢者医療特別会計）</t>
  </si>
  <si>
    <t>-</t>
    <phoneticPr fontId="2"/>
  </si>
  <si>
    <t>鋸南地区環境衛生組合（一般会計）</t>
    <phoneticPr fontId="2"/>
  </si>
  <si>
    <t>南房総広域水道企業団（水道事業用水供給事業会計）</t>
    <phoneticPr fontId="2"/>
  </si>
  <si>
    <t>公共施設等再編整備基金</t>
    <phoneticPr fontId="19"/>
  </si>
  <si>
    <t>元気なまちづくり基金</t>
    <phoneticPr fontId="19"/>
  </si>
  <si>
    <t>一般廃棄物処理施設建設基金</t>
    <phoneticPr fontId="19"/>
  </si>
  <si>
    <t>魅力の郷づくり基金</t>
    <phoneticPr fontId="19"/>
  </si>
  <si>
    <t>和田町上三原地区体験交流施設整備基金</t>
    <phoneticPr fontId="19"/>
  </si>
  <si>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</si>
  <si>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</si>
  <si>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</si>
  <si>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</si>
  <si>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</si>
  <si>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</si>
  <si>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今後の施設整備に備えた基金積立などにより将来負担比率は0となっており、実質公債費比率は上昇傾向にあるものの、類似団体と比べて低い数値となっている。今後も有利な地方債の活用に努めるなど健全性を確保す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</si>
  <si>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</si>
  <si>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</si>
  <si>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</si>
  <si>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今後の施設整備に備えた基金積立などにより将来負担比率は0となっている一方、有形固定資産減価償却率は類似団体よりも高く上昇傾向にあり、昭和30年から40年代に建設された公営住宅や一般廃棄物処理施設が有形固定資産減価償却率80%以上になっていることが主な要因として挙げられる。今後も計画に基づき余剰施設の削減、施設の更新に取り組むとともに、有利な地方債の活用に努めるなど健全性を確保する。</t>
    <rPh sb="0" eb="2">
      <t>コンゴ</t>
    </rPh>
    <rPh sb="3" eb="5">
      <t>シセツ</t>
    </rPh>
    <rPh sb="5" eb="7">
      <t>セイビ</t>
    </rPh>
    <rPh sb="8" eb="9">
      <t>ソナ</t>
    </rPh>
    <rPh sb="11" eb="13">
      <t>キキン</t>
    </rPh>
    <rPh sb="13" eb="14">
      <t>ツ</t>
    </rPh>
    <rPh sb="14" eb="15">
      <t>タ</t>
    </rPh>
    <rPh sb="20" eb="22">
      <t>ショウライ</t>
    </rPh>
    <rPh sb="22" eb="24">
      <t>フタン</t>
    </rPh>
    <rPh sb="24" eb="26">
      <t>ヒリツ</t>
    </rPh>
    <rPh sb="34" eb="36">
      <t>イッポウ</t>
    </rPh>
    <rPh sb="37" eb="39">
      <t>ユウケイ</t>
    </rPh>
    <rPh sb="39" eb="41">
      <t>コテイ</t>
    </rPh>
    <rPh sb="41" eb="43">
      <t>シサン</t>
    </rPh>
    <rPh sb="43" eb="45">
      <t>ゲンカ</t>
    </rPh>
    <rPh sb="45" eb="47">
      <t>ショウキャク</t>
    </rPh>
    <rPh sb="47" eb="48">
      <t>リツ</t>
    </rPh>
    <rPh sb="49" eb="51">
      <t>ルイジ</t>
    </rPh>
    <rPh sb="51" eb="53">
      <t>ダンタイ</t>
    </rPh>
    <rPh sb="56" eb="57">
      <t>タカ</t>
    </rPh>
    <rPh sb="58" eb="60">
      <t>ジョウショウ</t>
    </rPh>
    <rPh sb="60" eb="62">
      <t>ケイコウ</t>
    </rPh>
    <rPh sb="66" eb="68">
      <t>ショウワ</t>
    </rPh>
    <rPh sb="70" eb="71">
      <t>ネン</t>
    </rPh>
    <rPh sb="75" eb="77">
      <t>ネンダイ</t>
    </rPh>
    <rPh sb="78" eb="80">
      <t>ケンセツ</t>
    </rPh>
    <rPh sb="83" eb="85">
      <t>コウエイ</t>
    </rPh>
    <rPh sb="85" eb="87">
      <t>ジュウタク</t>
    </rPh>
    <rPh sb="88" eb="90">
      <t>イッパン</t>
    </rPh>
    <rPh sb="90" eb="93">
      <t>ハイキブツ</t>
    </rPh>
    <rPh sb="93" eb="95">
      <t>ショリ</t>
    </rPh>
    <rPh sb="95" eb="97">
      <t>シセツ</t>
    </rPh>
    <rPh sb="98" eb="100">
      <t>ユウケイ</t>
    </rPh>
    <rPh sb="100" eb="102">
      <t>コテイ</t>
    </rPh>
    <rPh sb="102" eb="104">
      <t>シサン</t>
    </rPh>
    <rPh sb="104" eb="106">
      <t>ゲンカ</t>
    </rPh>
    <rPh sb="106" eb="108">
      <t>ショウキャク</t>
    </rPh>
    <rPh sb="108" eb="109">
      <t>リツ</t>
    </rPh>
    <rPh sb="112" eb="114">
      <t>イジョウ</t>
    </rPh>
    <rPh sb="123" eb="124">
      <t>オモ</t>
    </rPh>
    <rPh sb="125" eb="127">
      <t>ヨウイン</t>
    </rPh>
    <rPh sb="130" eb="131">
      <t>ア</t>
    </rPh>
    <rPh sb="136" eb="138">
      <t>コンゴ</t>
    </rPh>
    <rPh sb="139" eb="141">
      <t>ケイカク</t>
    </rPh>
    <rPh sb="142" eb="143">
      <t>モト</t>
    </rPh>
    <rPh sb="145" eb="147">
      <t>ヨジョウ</t>
    </rPh>
    <rPh sb="147" eb="149">
      <t>シセツ</t>
    </rPh>
    <rPh sb="150" eb="152">
      <t>サクゲン</t>
    </rPh>
    <rPh sb="153" eb="155">
      <t>シセツ</t>
    </rPh>
    <rPh sb="156" eb="158">
      <t>コウシン</t>
    </rPh>
    <rPh sb="159" eb="160">
      <t>ト</t>
    </rPh>
    <rPh sb="161" eb="162">
      <t>ク</t>
    </rPh>
    <rPh sb="168" eb="170">
      <t>ユウリ</t>
    </rPh>
    <rPh sb="171" eb="174">
      <t>チホウサイ</t>
    </rPh>
    <rPh sb="175" eb="177">
      <t>カツヨウ</t>
    </rPh>
    <rPh sb="178" eb="179">
      <t>ツト</t>
    </rPh>
    <rPh sb="183" eb="186">
      <t>ケンゼンセイ</t>
    </rPh>
    <rPh sb="187" eb="189">
      <t>カクホ</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</si>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</sst>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36A5-4991-BF47-91BDB08C56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107310</c:v>
                </c:pt>
                <c:pt idx="1">
                  <c:v>44849</c:v>
                </c:pt>
                <c:pt idx="2">
                  <c:v>41867</c:v>
                </c:pt>
                <c:pt idx="3">
                  <c:v>142146</c:v>
                </c:pt>
                <c:pt idx="4">
                  <c:v>72515</c:v>
                </c:pt>
              </c:numCache>
            </c:numRef>
          </c:val>
          <c:smooth val="0"/>
          <c:extLst>
            <c:ext xmlns:c16="http://schemas.microsoft.com/office/drawing/2014/chart" uri="{C3380CC4-5D6E-409C-BE32-E72D297353CC}">
              <c16:uniqueId val="{00000001-36A5-4991-BF47-91BDB08C56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6.46</c:v>
                </c:pt>
                <c:pt idx="1">
                  <c:v>5.64</c:v>
                </c:pt>
                <c:pt idx="2">
                  <c:v>7.33</c:v>
                </c:pt>
                <c:pt idx="3">
                  <c:v>4.42</c:v>
                </c:pt>
                <c:pt idx="4">
                  <c:v>9.35</c:v>
                </c:pt>
              </c:numCache>
            </c:numRef>
          </c:val>
          <c:extLst>
            <c:ext xmlns:c16="http://schemas.microsoft.com/office/drawing/2014/chart" uri="{C3380CC4-5D6E-409C-BE32-E72D297353CC}">
              <c16:uniqueId val="{00000000-CE54-419F-9A8D-A124825652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31.99</c:v>
                </c:pt>
                <c:pt idx="1">
                  <c:v>32.54</c:v>
                </c:pt>
                <c:pt idx="2">
                  <c:v>32.799999999999997</c:v>
                </c:pt>
                <c:pt idx="3">
                  <c:v>38.04</c:v>
                </c:pt>
                <c:pt idx="4">
                  <c:v>26.78</c:v>
                </c:pt>
              </c:numCache>
            </c:numRef>
          </c:val>
          <c:extLst>
            <c:ext xmlns:c16="http://schemas.microsoft.com/office/drawing/2014/chart" uri="{C3380CC4-5D6E-409C-BE32-E72D297353CC}">
              <c16:uniqueId val="{00000001-CE54-419F-9A8D-A124825652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0.08</c:v>
                </c:pt>
                <c:pt idx="1">
                  <c:v>-0.88</c:v>
                </c:pt>
                <c:pt idx="2">
                  <c:v>0.77</c:v>
                </c:pt>
                <c:pt idx="3">
                  <c:v>1.26</c:v>
                </c:pt>
                <c:pt idx="4">
                  <c:v>-7.29</c:v>
                </c:pt>
              </c:numCache>
            </c:numRef>
          </c:val>
          <c:smooth val="0"/>
          <c:extLst>
            <c:ext xmlns:c16="http://schemas.microsoft.com/office/drawing/2014/chart" uri="{C3380CC4-5D6E-409C-BE32-E72D297353CC}">
              <c16:uniqueId val="{00000002-CE54-419F-9A8D-A124825652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2A-4E4D-A68C-D6830D4910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2A-4E4D-A68C-D6830D4910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F2A-4E4D-A68C-D6830D4910D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F2A-4E4D-A68C-D6830D4910D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4-8F2A-4E4D-A68C-D6830D4910D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1.35</c:v>
                </c:pt>
                <c:pt idx="2">
                  <c:v>#N/A</c:v>
                </c:pt>
                <c:pt idx="3">
                  <c:v>1.1399999999999999</c:v>
                </c:pt>
                <c:pt idx="4">
                  <c:v>#N/A</c:v>
                </c:pt>
                <c:pt idx="5">
                  <c:v>0.97</c:v>
                </c:pt>
                <c:pt idx="6">
                  <c:v>#N/A</c:v>
                </c:pt>
                <c:pt idx="7">
                  <c:v>1.32</c:v>
                </c:pt>
                <c:pt idx="8">
                  <c:v>#N/A</c:v>
                </c:pt>
                <c:pt idx="9">
                  <c:v>1.01</c:v>
                </c:pt>
              </c:numCache>
            </c:numRef>
          </c:val>
          <c:extLst>
            <c:ext xmlns:c16="http://schemas.microsoft.com/office/drawing/2014/chart" uri="{C3380CC4-5D6E-409C-BE32-E72D297353CC}">
              <c16:uniqueId val="{00000005-8F2A-4E4D-A68C-D6830D4910D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2.63</c:v>
                </c:pt>
                <c:pt idx="2">
                  <c:v>#N/A</c:v>
                </c:pt>
                <c:pt idx="3">
                  <c:v>4.25</c:v>
                </c:pt>
                <c:pt idx="4">
                  <c:v>#N/A</c:v>
                </c:pt>
                <c:pt idx="5">
                  <c:v>4.66</c:v>
                </c:pt>
                <c:pt idx="6">
                  <c:v>#N/A</c:v>
                </c:pt>
                <c:pt idx="7">
                  <c:v>2.82</c:v>
                </c:pt>
                <c:pt idx="8">
                  <c:v>#N/A</c:v>
                </c:pt>
                <c:pt idx="9">
                  <c:v>1.73</c:v>
                </c:pt>
              </c:numCache>
            </c:numRef>
          </c:val>
          <c:extLst>
            <c:ext xmlns:c16="http://schemas.microsoft.com/office/drawing/2014/chart" uri="{C3380CC4-5D6E-409C-BE32-E72D297353CC}">
              <c16:uniqueId val="{00000006-8F2A-4E4D-A68C-D6830D4910D3}"/>
            </c:ext>
          </c:extLst>
        </c:ser>
        <c:ser>
          <c:idx val="7"/>
          <c:order val="7"/>
          <c:tx>
            <c:strRef>
              <c:f>データシート!$A$34</c:f>
              <c:strCache>
                <c:ptCount val="1"/>
                <c:pt idx="0">
                  <c:v>国保病院事業会計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2.64</c:v>
                </c:pt>
                <c:pt idx="2">
                  <c:v>#N/A</c:v>
                </c:pt>
                <c:pt idx="3">
                  <c:v>2.42</c:v>
                </c:pt>
                <c:pt idx="4">
                  <c:v>#N/A</c:v>
                </c:pt>
                <c:pt idx="5">
                  <c:v>1.88</c:v>
                </c:pt>
                <c:pt idx="6">
                  <c:v>#N/A</c:v>
                </c:pt>
                <c:pt idx="7">
                  <c:v>1.74</c:v>
                </c:pt>
                <c:pt idx="8">
                  <c:v>#N/A</c:v>
                </c:pt>
                <c:pt idx="9">
                  <c:v>2.14</c:v>
                </c:pt>
              </c:numCache>
            </c:numRef>
          </c:val>
          <c:extLst>
            <c:ext xmlns:c16="http://schemas.microsoft.com/office/drawing/2014/chart" uri="{C3380CC4-5D6E-409C-BE32-E72D297353CC}">
              <c16:uniqueId val="{00000007-8F2A-4E4D-A68C-D6830D4910D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9.8800000000000008</c:v>
                </c:pt>
                <c:pt idx="2">
                  <c:v>#N/A</c:v>
                </c:pt>
                <c:pt idx="3">
                  <c:v>9.99</c:v>
                </c:pt>
                <c:pt idx="4">
                  <c:v>#N/A</c:v>
                </c:pt>
                <c:pt idx="5">
                  <c:v>6.94</c:v>
                </c:pt>
                <c:pt idx="6">
                  <c:v>#N/A</c:v>
                </c:pt>
                <c:pt idx="7">
                  <c:v>6.82</c:v>
                </c:pt>
                <c:pt idx="8">
                  <c:v>#N/A</c:v>
                </c:pt>
                <c:pt idx="9">
                  <c:v>7.17</c:v>
                </c:pt>
              </c:numCache>
            </c:numRef>
          </c:val>
          <c:extLst>
            <c:ext xmlns:c16="http://schemas.microsoft.com/office/drawing/2014/chart" uri="{C3380CC4-5D6E-409C-BE32-E72D297353CC}">
              <c16:uniqueId val="{00000008-8F2A-4E4D-A68C-D6830D4910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6.46</c:v>
                </c:pt>
                <c:pt idx="2">
                  <c:v>#N/A</c:v>
                </c:pt>
                <c:pt idx="3">
                  <c:v>5.64</c:v>
                </c:pt>
                <c:pt idx="4">
                  <c:v>#N/A</c:v>
                </c:pt>
                <c:pt idx="5">
                  <c:v>7.33</c:v>
                </c:pt>
                <c:pt idx="6">
                  <c:v>#N/A</c:v>
                </c:pt>
                <c:pt idx="7">
                  <c:v>4.41</c:v>
                </c:pt>
                <c:pt idx="8">
                  <c:v>#N/A</c:v>
                </c:pt>
                <c:pt idx="9">
                  <c:v>9.34</c:v>
                </c:pt>
              </c:numCache>
            </c:numRef>
          </c:val>
          <c:extLst>
            <c:ext xmlns:c16="http://schemas.microsoft.com/office/drawing/2014/chart" uri="{C3380CC4-5D6E-409C-BE32-E72D297353CC}">
              <c16:uniqueId val="{00000009-8F2A-4E4D-A68C-D6830D4910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2628</c:v>
                </c:pt>
                <c:pt idx="5">
                  <c:v>2840</c:v>
                </c:pt>
                <c:pt idx="8">
                  <c:v>2863</c:v>
                </c:pt>
                <c:pt idx="11">
                  <c:v>2780</c:v>
                </c:pt>
                <c:pt idx="14">
                  <c:v>2789</c:v>
                </c:pt>
              </c:numCache>
            </c:numRef>
          </c:val>
          <c:extLst>
            <c:ext xmlns:c16="http://schemas.microsoft.com/office/drawing/2014/chart" uri="{C3380CC4-5D6E-409C-BE32-E72D297353CC}">
              <c16:uniqueId val="{00000000-B3FE-4308-8651-6343BFDEDB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FE-4308-8651-6343BFDEDB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c:v>
                </c:pt>
                <c:pt idx="3">
                  <c:v>29</c:v>
                </c:pt>
                <c:pt idx="6">
                  <c:v>25</c:v>
                </c:pt>
                <c:pt idx="9">
                  <c:v>22</c:v>
                </c:pt>
                <c:pt idx="12">
                  <c:v>20</c:v>
                </c:pt>
              </c:numCache>
            </c:numRef>
          </c:val>
          <c:extLst>
            <c:ext xmlns:c16="http://schemas.microsoft.com/office/drawing/2014/chart" uri="{C3380CC4-5D6E-409C-BE32-E72D297353CC}">
              <c16:uniqueId val="{00000002-B3FE-4308-8651-6343BFDEDB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81</c:v>
                </c:pt>
                <c:pt idx="3">
                  <c:v>90</c:v>
                </c:pt>
                <c:pt idx="6">
                  <c:v>90</c:v>
                </c:pt>
                <c:pt idx="9">
                  <c:v>90</c:v>
                </c:pt>
                <c:pt idx="12">
                  <c:v>92</c:v>
                </c:pt>
              </c:numCache>
            </c:numRef>
          </c:val>
          <c:extLst>
            <c:ext xmlns:c16="http://schemas.microsoft.com/office/drawing/2014/chart" uri="{C3380CC4-5D6E-409C-BE32-E72D297353CC}">
              <c16:uniqueId val="{00000003-B3FE-4308-8651-6343BFDEDB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c:v>
                </c:pt>
                <c:pt idx="3">
                  <c:v>71</c:v>
                </c:pt>
                <c:pt idx="6">
                  <c:v>48</c:v>
                </c:pt>
                <c:pt idx="9">
                  <c:v>71</c:v>
                </c:pt>
                <c:pt idx="12">
                  <c:v>77</c:v>
                </c:pt>
              </c:numCache>
            </c:numRef>
          </c:val>
          <c:extLst>
            <c:ext xmlns:c16="http://schemas.microsoft.com/office/drawing/2014/chart" uri="{C3380CC4-5D6E-409C-BE32-E72D297353CC}">
              <c16:uniqueId val="{00000004-B3FE-4308-8651-6343BFDEDB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FE-4308-8651-6343BFDEDB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FE-4308-8651-6343BFDEDB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3411</c:v>
                </c:pt>
                <c:pt idx="3">
                  <c:v>3652</c:v>
                </c:pt>
                <c:pt idx="6">
                  <c:v>3658</c:v>
                </c:pt>
                <c:pt idx="9">
                  <c:v>3517</c:v>
                </c:pt>
                <c:pt idx="12">
                  <c:v>3556</c:v>
                </c:pt>
              </c:numCache>
            </c:numRef>
          </c:val>
          <c:extLst>
            <c:ext xmlns:c16="http://schemas.microsoft.com/office/drawing/2014/chart" uri="{C3380CC4-5D6E-409C-BE32-E72D297353CC}">
              <c16:uniqueId val="{00000007-B3FE-4308-8651-6343BFDEDB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972</c:v>
                </c:pt>
                <c:pt idx="2">
                  <c:v>#N/A</c:v>
                </c:pt>
                <c:pt idx="3">
                  <c:v>#N/A</c:v>
                </c:pt>
                <c:pt idx="4">
                  <c:v>1002</c:v>
                </c:pt>
                <c:pt idx="5">
                  <c:v>#N/A</c:v>
                </c:pt>
                <c:pt idx="6">
                  <c:v>#N/A</c:v>
                </c:pt>
                <c:pt idx="7">
                  <c:v>958</c:v>
                </c:pt>
                <c:pt idx="8">
                  <c:v>#N/A</c:v>
                </c:pt>
                <c:pt idx="9">
                  <c:v>#N/A</c:v>
                </c:pt>
                <c:pt idx="10">
                  <c:v>920</c:v>
                </c:pt>
                <c:pt idx="11">
                  <c:v>#N/A</c:v>
                </c:pt>
                <c:pt idx="12">
                  <c:v>#N/A</c:v>
                </c:pt>
                <c:pt idx="13">
                  <c:v>956</c:v>
                </c:pt>
                <c:pt idx="14">
                  <c:v>#N/A</c:v>
                </c:pt>
              </c:numCache>
            </c:numRef>
          </c:val>
          <c:smooth val="0"/>
          <c:extLst>
            <c:ext xmlns:c16="http://schemas.microsoft.com/office/drawing/2014/chart" uri="{C3380CC4-5D6E-409C-BE32-E72D297353CC}">
              <c16:uniqueId val="{00000008-B3FE-4308-8651-6343BFDEDB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24961</c:v>
                </c:pt>
                <c:pt idx="5">
                  <c:v>24232</c:v>
                </c:pt>
                <c:pt idx="8">
                  <c:v>23215</c:v>
                </c:pt>
                <c:pt idx="11">
                  <c:v>24212</c:v>
                </c:pt>
                <c:pt idx="14">
                  <c:v>23676</c:v>
                </c:pt>
              </c:numCache>
            </c:numRef>
          </c:val>
          <c:extLst>
            <c:ext xmlns:c16="http://schemas.microsoft.com/office/drawing/2014/chart" uri="{C3380CC4-5D6E-409C-BE32-E72D297353CC}">
              <c16:uniqueId val="{00000000-B05B-42F1-9369-664F886972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180</c:v>
                </c:pt>
                <c:pt idx="5">
                  <c:v>154</c:v>
                </c:pt>
                <c:pt idx="8">
                  <c:v>131</c:v>
                </c:pt>
                <c:pt idx="11">
                  <c:v>107</c:v>
                </c:pt>
                <c:pt idx="14">
                  <c:v>82</c:v>
                </c:pt>
              </c:numCache>
            </c:numRef>
          </c:val>
          <c:extLst>
            <c:ext xmlns:c16="http://schemas.microsoft.com/office/drawing/2014/chart" uri="{C3380CC4-5D6E-409C-BE32-E72D297353CC}">
              <c16:uniqueId val="{00000001-B05B-42F1-9369-664F886972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18894</c:v>
                </c:pt>
                <c:pt idx="5">
                  <c:v>19936</c:v>
                </c:pt>
                <c:pt idx="8">
                  <c:v>21785</c:v>
                </c:pt>
                <c:pt idx="11">
                  <c:v>23068</c:v>
                </c:pt>
                <c:pt idx="14">
                  <c:v>21179</c:v>
                </c:pt>
              </c:numCache>
            </c:numRef>
          </c:val>
          <c:extLst>
            <c:ext xmlns:c16="http://schemas.microsoft.com/office/drawing/2014/chart" uri="{C3380CC4-5D6E-409C-BE32-E72D297353CC}">
              <c16:uniqueId val="{00000002-B05B-42F1-9369-664F886972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5B-42F1-9369-664F886972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5B-42F1-9369-664F886972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5B-42F1-9369-664F886972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6391</c:v>
                </c:pt>
                <c:pt idx="3">
                  <c:v>6113</c:v>
                </c:pt>
                <c:pt idx="6">
                  <c:v>5840</c:v>
                </c:pt>
                <c:pt idx="9">
                  <c:v>5399</c:v>
                </c:pt>
                <c:pt idx="12">
                  <c:v>5156</c:v>
                </c:pt>
              </c:numCache>
            </c:numRef>
          </c:val>
          <c:extLst>
            <c:ext xmlns:c16="http://schemas.microsoft.com/office/drawing/2014/chart" uri="{C3380CC4-5D6E-409C-BE32-E72D297353CC}">
              <c16:uniqueId val="{00000006-B05B-42F1-9369-664F886972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396</c:v>
                </c:pt>
                <c:pt idx="3">
                  <c:v>478</c:v>
                </c:pt>
                <c:pt idx="6">
                  <c:v>482</c:v>
                </c:pt>
                <c:pt idx="9">
                  <c:v>503</c:v>
                </c:pt>
                <c:pt idx="12">
                  <c:v>483</c:v>
                </c:pt>
              </c:numCache>
            </c:numRef>
          </c:val>
          <c:extLst>
            <c:ext xmlns:c16="http://schemas.microsoft.com/office/drawing/2014/chart" uri="{C3380CC4-5D6E-409C-BE32-E72D297353CC}">
              <c16:uniqueId val="{00000007-B05B-42F1-9369-664F886972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734</c:v>
                </c:pt>
                <c:pt idx="3">
                  <c:v>795</c:v>
                </c:pt>
                <c:pt idx="6">
                  <c:v>731</c:v>
                </c:pt>
                <c:pt idx="9">
                  <c:v>719</c:v>
                </c:pt>
                <c:pt idx="12">
                  <c:v>687</c:v>
                </c:pt>
              </c:numCache>
            </c:numRef>
          </c:val>
          <c:extLst>
            <c:ext xmlns:c16="http://schemas.microsoft.com/office/drawing/2014/chart" uri="{C3380CC4-5D6E-409C-BE32-E72D297353CC}">
              <c16:uniqueId val="{00000008-B05B-42F1-9369-664F886972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67</c:v>
                </c:pt>
                <c:pt idx="3">
                  <c:v>67</c:v>
                </c:pt>
                <c:pt idx="6">
                  <c:v>60</c:v>
                </c:pt>
                <c:pt idx="9">
                  <c:v>46</c:v>
                </c:pt>
                <c:pt idx="12">
                  <c:v>38</c:v>
                </c:pt>
              </c:numCache>
            </c:numRef>
          </c:val>
          <c:extLst>
            <c:ext xmlns:c16="http://schemas.microsoft.com/office/drawing/2014/chart" uri="{C3380CC4-5D6E-409C-BE32-E72D297353CC}">
              <c16:uniqueId val="{00000009-B05B-42F1-9369-664F886972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28202</c:v>
                </c:pt>
                <c:pt idx="3">
                  <c:v>26481</c:v>
                </c:pt>
                <c:pt idx="6">
                  <c:v>24470</c:v>
                </c:pt>
                <c:pt idx="9">
                  <c:v>25419</c:v>
                </c:pt>
                <c:pt idx="12">
                  <c:v>24388</c:v>
                </c:pt>
              </c:numCache>
            </c:numRef>
          </c:val>
          <c:extLst>
            <c:ext xmlns:c16="http://schemas.microsoft.com/office/drawing/2014/chart" uri="{C3380CC4-5D6E-409C-BE32-E72D297353CC}">
              <c16:uniqueId val="{0000000A-B05B-42F1-9369-664F886972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5B-42F1-9369-664F886972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4933</c:v>
                </c:pt>
                <c:pt idx="1">
                  <c:v>5574</c:v>
                </c:pt>
                <c:pt idx="2">
                  <c:v>3838</c:v>
                </c:pt>
              </c:numCache>
            </c:numRef>
          </c:val>
          <c:extLst>
            <c:ext xmlns:c16="http://schemas.microsoft.com/office/drawing/2014/chart" uri="{C3380CC4-5D6E-409C-BE32-E72D297353CC}">
              <c16:uniqueId val="{00000000-B7B5-4D3D-8084-043DAF9239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5330</c:v>
                </c:pt>
                <c:pt idx="1">
                  <c:v>5341</c:v>
                </c:pt>
                <c:pt idx="2">
                  <c:v>5151</c:v>
                </c:pt>
              </c:numCache>
            </c:numRef>
          </c:val>
          <c:extLst>
            <c:ext xmlns:c16="http://schemas.microsoft.com/office/drawing/2014/chart" uri="{C3380CC4-5D6E-409C-BE32-E72D297353CC}">
              <c16:uniqueId val="{00000001-B7B5-4D3D-8084-043DAF9239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14970</c:v>
                </c:pt>
                <c:pt idx="1">
                  <c:v>15333</c:v>
                </c:pt>
                <c:pt idx="2">
                  <c:v>15274</c:v>
                </c:pt>
              </c:numCache>
            </c:numRef>
          </c:val>
          <c:extLst>
            <c:ext xmlns:c16="http://schemas.microsoft.com/office/drawing/2014/chart" uri="{C3380CC4-5D6E-409C-BE32-E72D297353CC}">
              <c16:uniqueId val="{00000002-B7B5-4D3D-8084-043DAF9239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{F3A5F060-A353-4D6C-82F0-1F8596B20932}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BD-4915-B0E1-B1C5FFDFF5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{F8811817-82B2-4168-AD0F-A18EA5E7FEC7}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BD-4915-B0E1-B1C5FFDFF5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{ABFEB62B-8916-4D94-81CA-425EA11AE90A}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BD-4915-B0E1-B1C5FFDFF5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{F67E453C-8D61-42B0-869C-5ADBA1B825E0}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BD-4915-B0E1-B1C5FFDFF5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{1158EA0F-A227-49D2-9BCE-59028BC846E0}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BD-4915-B0E1-B1C5FFDFF50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{CD60615F-5066-4AD8-8528-29772D88C7E8}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BD-4915-B0E1-B1C5FFDFF50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{6F3CDD54-9DFD-420A-A2DC-A59E01890302}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BD-4915-B0E1-B1C5FFDFF50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{28385A0A-6D5C-49BA-8638-E41403658839}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BD-4915-B0E1-B1C5FFDFF50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{39040B4D-C4FE-4B06-9EC6-7DCBA480BF68}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BD-4915-B0E1-B1C5FFDFF5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57.1</c:v>
                </c:pt>
                <c:pt idx="16">
                  <c:v>63.2</c:v>
                </c:pt>
                <c:pt idx="24">
                  <c:v>62.9</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EBD-4915-B0E1-B1C5FFDFF5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{4B57C688-FBDA-4D5D-A5D0-F12CA41981EA}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BD-4915-B0E1-B1C5FFDFF5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{B259CBF7-C4AF-4757-8640-82292D95C680}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BD-4915-B0E1-B1C5FFDFF5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{DAAAD9CF-DD17-48EC-AA0F-D16B83190547}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BD-4915-B0E1-B1C5FFDFF5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{20DAC6A1-D5DA-41FC-BB38-A448EB1FC481}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BD-4915-B0E1-B1C5FFDFF5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{0D5E7914-698A-4D40-BA9E-2546EE9C0DAC}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BD-4915-B0E1-B1C5FFDFF50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{32E60A39-0C8A-4B75-85EF-8688BE4B9CC2}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BD-4915-B0E1-B1C5FFDFF50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{5607D211-B110-4A6D-ABA2-1A58FBFB74F1}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BD-4915-B0E1-B1C5FFDFF50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{6EE48716-5B86-4DED-BA82-81BB31C5374F}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BD-4915-B0E1-B1C5FFDFF50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{B0DAB0EC-18D6-4A90-B261-09B53FCAAD61}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BD-4915-B0E1-B1C5FFDFF5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EBD-4915-B0E1-B1C5FFDFF507}"/>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{700F046B-7921-4BC4-B9A1-28E2C512C6BA}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F82-486A-BA41-9E8484B30B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{30BB5CF6-C7CA-4BB8-BA8E-4167C2A4E313}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82-486A-BA41-9E8484B30B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{C8521DD9-94DD-48C5-A4AC-354E0FF4853E}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82-486A-BA41-9E8484B30B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{D57368D2-896F-46A5-B53C-8471F46C9D97}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82-486A-BA41-9E8484B30B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{6116B779-59F7-4C5B-930E-CBFC1B8C04C3}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82-486A-BA41-9E8484B30BF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{C4FA5DF8-E8D4-495E-AA27-230626E64F8B}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F82-486A-BA41-9E8484B30BF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{EE949E45-8C4A-4C40-ABBA-93D2C38A356D}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F82-486A-BA41-9E8484B30BF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{0ADFE4C7-ABE6-4B9E-92D7-4B0970836E48}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F82-486A-BA41-9E8484B30BF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{96BD5612-9BCA-4526-B7D1-223425A7C720}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F82-486A-BA41-9E8484B30B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7.3</c:v>
                </c:pt>
                <c:pt idx="16">
                  <c:v>7.7</c:v>
                </c:pt>
                <c:pt idx="24">
                  <c:v>7.8</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82-486A-BA41-9E8484B30B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{44A0735E-BFA8-4008-BEF4-445F91FED99C}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F82-486A-BA41-9E8484B30B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{C40EAE50-DE25-4616-874B-ED48D306D2E0}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82-486A-BA41-9E8484B30B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{FA1C33E3-B844-46AE-81D1-370F306CF7DF}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82-486A-BA41-9E8484B30B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{57A34716-25AA-4919-9437-31D9C0B1F40F}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82-486A-BA41-9E8484B30B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{F696B52F-A550-49FE-B31B-515C690A1D45}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82-486A-BA41-9E8484B30BF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{1F29D991-9A36-453A-BA13-347EFFF26DC0}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F82-486A-BA41-9E8484B30BF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{52448509-E478-4912-9C17-925B357B5FE1}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F82-486A-BA41-9E8484B30BF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{73E1C2F3-F2B1-4EF9-83DA-C07E78B6E10D}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F82-486A-BA41-9E8484B30BF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{08141B15-8A55-44FC-82D9-1243FA5E1297}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F82-486A-BA41-9E8484B30B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4F82-486A-BA41-9E8484B30BFA}"/>
            </c:ext>
          </c:extLst>
        </c:ser>
        <c:dLbls>
          <c:showLegendKey val="0"/>
          <c:showVal val="1"/>
          <c:showCatName val="0"/>
          <c:showSerName val="0"/>
          <c:showPercent val="0"/>
          <c:showBubbleSize val="0"/>
        </c:dLbls>
        <c:axId val="84219776"/>
        <c:axId val="84234240"/>
      </c:scatterChart>
      <c:valAx>
        <c:axId val="84219776"/>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新規発行は、合併特例事業債、過疎対策事業債等、普通交付税に高率で算入される非常に有利なものに限定してきたため、比率はほぼ横ばいとなっている。今後も有利な起債の活用に努めるとともに、減債基金への計画的な積立等を行い、公債費負担の低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要因である一般会計等に係る地方債の現在高は、依然として高水準にあるものの、合併町村から引き継いだ地方債の償還終了に伴い減少傾向にある。引き続き地方債の抑制など健全性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千葉県南房総市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今後の施設整備及び再編のために公共施設等再編整備基金に約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千万円積み立てた一方、台風等による災害復旧のために財政調整基金を約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千万円、市営住宅建設のために市営住宅基金を約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普通交付税の縮減及びし尿処理施設・ごみ処理施設建設等の大規模事業の実施が予定されているため、中長期的には減少の見込みとなっている。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○公共施設等再編整備基金：教育文化施設、体育施設、社会福祉施設、庁舎その他の公共用又は公共に供する施設の整備及び再編により不用となった公共施設等の解体撤去に係る資金に充てるため。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○一般廃棄物処理施設建設基金：一般廃棄物処理施設の建設事業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改築又は修理を含む。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の経費その他の必要やむを得ない理由により生じた経費の財源に充てるため。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○公共施設等再編整備基金：公共施設の改修工事のため、約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○元気なまちづくり基金：南房総市の農業の振興に寄与するために平成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年度に設立された「一般財団法人南房総農業支援センター」への交付金として約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千万円取り崩しを行ったが、運用益を約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○一般廃棄物処理施設建設基金：し尿処理建設事業のために約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○公共施設等再編整備基金：施設整備及び再編のための財源とするため、積み立てを行っていく。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○元気なまちづくり基金：果実運用型基金として運用益の積み立てを行いつつ、「一般財団法人南房総農業支援センター」への交付金のほか、地域振興に資する事業に対し取り崩しを行う。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○一般廃棄物処理施設建設基金：進行中のし尿処理施設事業及びごみ処理施設事業の一般財源分に対し取り崩しを行う。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台風等による災害復旧のため、約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普通交付税の合併算定替による特例措置の適用期限終了後の財源不足に対応するため、取り崩す見込み。財政調整基金の残高は、標準財政規模の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％程度を予定している。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発行済みの市債残高から交付税措置額を除いた実質負担額を下回らない程度の金額を保持しながら取り崩しを行う予定である。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37,684
37,286
230.12
26,665,113
22,923,878
1,339,382
14,329,576
24,387,933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合併前の旧</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町村の固定資産を引き継いでいるため、老朽化した施設が多く、減価償却率が高い資産が多い。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年度に公共施設等総合管理計画を策定し、個別計画に基づき施設の解体撤去を進めているが、類似団体平均を上回っている。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3" name="直線コネクタ 72"/>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6"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7" name="直線コネクタ 76"/>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8" name="有形固定資産減価償却率平均値テキスト"/>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80" name="フローチャート: 判断 79"/>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2" name="フローチャート: 判断 81"/>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83" name="フローチャート: 判断 82"/>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110744</xdr:rowOff>
    </xdr:from>
    <xdr:to>
      <xdr:col>23</xdr:col>
      <xdr:colOff>136525</xdr:colOff>
      <xdr:row>30</xdr:row>
      <xdr:rowOff>40894</xdr:rowOff>
    </xdr:to>
    <xdr:sp macro="" textlink="">
      <xdr:nvSpPr>
        <xdr:cNvPr id="89" name="楕円 88"/>
        <xdr:cNvSpPr/>
      </xdr:nvSpPr>
      <xdr:spPr>
        <a:xfrm>
          <a:off x="4711700" y="50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89171</xdr:rowOff>
    </xdr:from>
    <xdr:ext cx="405111" cy="259045"/>
    <xdr:sp macro="" textlink="">
      <xdr:nvSpPr>
        <xdr:cNvPr id="90" name="有形固定資産減価償却率該当値テキスト"/>
        <xdr:cNvSpPr txBox="1"/>
      </xdr:nvSpPr>
      <xdr:spPr>
        <a:xfrm>
          <a:off x="4813300" y="5061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84836</xdr:rowOff>
    </xdr:from>
    <xdr:to>
      <xdr:col>19</xdr:col>
      <xdr:colOff>187325</xdr:colOff>
      <xdr:row>30</xdr:row>
      <xdr:rowOff>14986</xdr:rowOff>
    </xdr:to>
    <xdr:sp macro="" textlink="">
      <xdr:nvSpPr>
        <xdr:cNvPr id="91" name="楕円 90"/>
        <xdr:cNvSpPr/>
      </xdr:nvSpPr>
      <xdr:spPr>
        <a:xfrm>
          <a:off x="4000500" y="50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135636</xdr:rowOff>
    </xdr:from>
    <xdr:to>
      <xdr:col>23</xdr:col>
      <xdr:colOff>85725</xdr:colOff>
      <xdr:row>29</xdr:row>
      <xdr:rowOff>161544</xdr:rowOff>
    </xdr:to>
    <xdr:cxnSp macro="">
      <xdr:nvCxnSpPr>
        <xdr:cNvPr id="92" name="直線コネクタ 91"/>
        <xdr:cNvCxnSpPr/>
      </xdr:nvCxnSpPr>
      <xdr:spPr>
        <a:xfrm>
          <a:off x="4051300" y="510768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91313</xdr:rowOff>
    </xdr:from>
    <xdr:to>
      <xdr:col>15</xdr:col>
      <xdr:colOff>187325</xdr:colOff>
      <xdr:row>30</xdr:row>
      <xdr:rowOff>21463</xdr:rowOff>
    </xdr:to>
    <xdr:sp macro="" textlink="">
      <xdr:nvSpPr>
        <xdr:cNvPr id="93" name="楕円 92"/>
        <xdr:cNvSpPr/>
      </xdr:nvSpPr>
      <xdr:spPr>
        <a:xfrm>
          <a:off x="32385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135636</xdr:rowOff>
    </xdr:from>
    <xdr:to>
      <xdr:col>19</xdr:col>
      <xdr:colOff>136525</xdr:colOff>
      <xdr:row>29</xdr:row>
      <xdr:rowOff>142113</xdr:rowOff>
    </xdr:to>
    <xdr:cxnSp macro="">
      <xdr:nvCxnSpPr>
        <xdr:cNvPr id="94" name="直線コネクタ 93"/>
        <xdr:cNvCxnSpPr/>
      </xdr:nvCxnSpPr>
      <xdr:spPr>
        <a:xfrm flipV="1">
          <a:off x="3289300" y="510768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131064</xdr:rowOff>
    </xdr:from>
    <xdr:to>
      <xdr:col>11</xdr:col>
      <xdr:colOff>187325</xdr:colOff>
      <xdr:row>29</xdr:row>
      <xdr:rowOff>61214</xdr:rowOff>
    </xdr:to>
    <xdr:sp macro="" textlink="">
      <xdr:nvSpPr>
        <xdr:cNvPr id="95" name="楕円 94"/>
        <xdr:cNvSpPr/>
      </xdr:nvSpPr>
      <xdr:spPr>
        <a:xfrm>
          <a:off x="2476500" y="493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10414</xdr:rowOff>
    </xdr:from>
    <xdr:to>
      <xdr:col>15</xdr:col>
      <xdr:colOff>136525</xdr:colOff>
      <xdr:row>29</xdr:row>
      <xdr:rowOff>142113</xdr:rowOff>
    </xdr:to>
    <xdr:cxnSp macro="">
      <xdr:nvCxnSpPr>
        <xdr:cNvPr id="96" name="直線コネクタ 95"/>
        <xdr:cNvCxnSpPr/>
      </xdr:nvCxnSpPr>
      <xdr:spPr>
        <a:xfrm>
          <a:off x="2527300" y="4982464"/>
          <a:ext cx="7620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15748</xdr:rowOff>
    </xdr:from>
    <xdr:to>
      <xdr:col>7</xdr:col>
      <xdr:colOff>187325</xdr:colOff>
      <xdr:row>29</xdr:row>
      <xdr:rowOff>117348</xdr:rowOff>
    </xdr:to>
    <xdr:sp macro="" textlink="">
      <xdr:nvSpPr>
        <xdr:cNvPr id="97" name="楕円 96"/>
        <xdr:cNvSpPr/>
      </xdr:nvSpPr>
      <xdr:spPr>
        <a:xfrm>
          <a:off x="1714500" y="4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10414</xdr:rowOff>
    </xdr:from>
    <xdr:to>
      <xdr:col>11</xdr:col>
      <xdr:colOff>136525</xdr:colOff>
      <xdr:row>29</xdr:row>
      <xdr:rowOff>66548</xdr:rowOff>
    </xdr:to>
    <xdr:cxnSp macro="">
      <xdr:nvCxnSpPr>
        <xdr:cNvPr id="98" name="直線コネクタ 97"/>
        <xdr:cNvCxnSpPr/>
      </xdr:nvCxnSpPr>
      <xdr:spPr>
        <a:xfrm flipV="1">
          <a:off x="1765300" y="498246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99" name="n_1aveValue有形固定資産減価償却率"/>
        <xdr:cNvSpPr txBox="1"/>
      </xdr:nvSpPr>
      <xdr:spPr>
        <a:xfrm>
          <a:off x="3836044" y="478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100" name="n_2aveValue有形固定資産減価償却率"/>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101" name="n_3aveValue有形固定資産減価償却率"/>
        <xdr:cNvSpPr txBox="1"/>
      </xdr:nvSpPr>
      <xdr:spPr>
        <a:xfrm>
          <a:off x="2324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102" name="n_4aveValue有形固定資産減価償却率"/>
        <xdr:cNvSpPr txBox="1"/>
      </xdr:nvSpPr>
      <xdr:spPr>
        <a:xfrm>
          <a:off x="1562744" y="46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6113</xdr:rowOff>
    </xdr:from>
    <xdr:ext cx="405111" cy="259045"/>
    <xdr:sp macro="" textlink="">
      <xdr:nvSpPr>
        <xdr:cNvPr id="103" name="n_1mainValue有形固定資産減価償却率"/>
        <xdr:cNvSpPr txBox="1"/>
      </xdr:nvSpPr>
      <xdr:spPr>
        <a:xfrm>
          <a:off x="3836044" y="514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12590</xdr:rowOff>
    </xdr:from>
    <xdr:ext cx="405111" cy="259045"/>
    <xdr:sp macro="" textlink="">
      <xdr:nvSpPr>
        <xdr:cNvPr id="104" name="n_2mainValue有形固定資産減価償却率"/>
        <xdr:cNvSpPr txBox="1"/>
      </xdr:nvSpPr>
      <xdr:spPr>
        <a:xfrm>
          <a:off x="3086744" y="515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77741</xdr:rowOff>
    </xdr:from>
    <xdr:ext cx="405111" cy="259045"/>
    <xdr:sp macro="" textlink="">
      <xdr:nvSpPr>
        <xdr:cNvPr id="105" name="n_3mainValue有形固定資産減価償却率"/>
        <xdr:cNvSpPr txBox="1"/>
      </xdr:nvSpPr>
      <xdr:spPr>
        <a:xfrm>
          <a:off x="2324744" y="47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108475</xdr:rowOff>
    </xdr:from>
    <xdr:ext cx="405111" cy="259045"/>
    <xdr:sp macro="" textlink="">
      <xdr:nvSpPr>
        <xdr:cNvPr id="106" name="n_4mainValue有形固定資産減価償却率"/>
        <xdr:cNvSpPr txBox="1"/>
      </xdr:nvSpPr>
      <xdr:spPr>
        <a:xfrm>
          <a:off x="1562744" y="508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主な要因として合併特例債終了を見据え、今後の学校改修や庁舎等の施設整備に備え公共施設等再編整備基金を積み立てていることや臨時財政対策債の新規発行を抑制し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比率は減少傾向にあるが、令和元年は既発債の償還減などにより将来負担額は減少した一方、令和元年度台風災害に係る復旧復興のための財政調整基金の取り崩しなどによる充当可能財源の減少が大きかったこと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年と比較すると上昇した。</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7" name="直線コネクタ 13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9" name="直線コネクタ 13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1" name="直線コネクタ 14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2" name="債務償還比率平均値テキスト"/>
        <xdr:cNvSpPr txBox="1"/>
      </xdr:nvSpPr>
      <xdr:spPr>
        <a:xfrm>
          <a:off x="14846300" y="5153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3" name="フローチャート: 判断 14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4" name="フローチャート: 判断 14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5" name="フローチャート: 判断 14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6" name="フローチャート: 判断 14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7" name="フローチャート: 判断 146"/>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10227</xdr:rowOff>
    </xdr:from>
    <xdr:to>
      <xdr:col>76</xdr:col>
      <xdr:colOff>73025</xdr:colOff>
      <xdr:row>27</xdr:row>
      <xdr:rowOff>111827</xdr:rowOff>
    </xdr:to>
    <xdr:sp macro="" textlink="">
      <xdr:nvSpPr>
        <xdr:cNvPr id="153" name="楕円 152"/>
        <xdr:cNvSpPr/>
      </xdr:nvSpPr>
      <xdr:spPr>
        <a:xfrm>
          <a:off x="14744700" y="46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134704</xdr:rowOff>
    </xdr:from>
    <xdr:ext cx="469744" cy="259045"/>
    <xdr:sp macro="" textlink="">
      <xdr:nvSpPr>
        <xdr:cNvPr id="154" name="債務償還比率該当値テキスト"/>
        <xdr:cNvSpPr txBox="1"/>
      </xdr:nvSpPr>
      <xdr:spPr>
        <a:xfrm>
          <a:off x="14846300" y="459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152376</xdr:rowOff>
    </xdr:from>
    <xdr:to>
      <xdr:col>72</xdr:col>
      <xdr:colOff>123825</xdr:colOff>
      <xdr:row>27</xdr:row>
      <xdr:rowOff>82526</xdr:rowOff>
    </xdr:to>
    <xdr:sp macro="" textlink="">
      <xdr:nvSpPr>
        <xdr:cNvPr id="155" name="楕円 154"/>
        <xdr:cNvSpPr/>
      </xdr:nvSpPr>
      <xdr:spPr>
        <a:xfrm>
          <a:off x="14033500" y="46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31726</xdr:rowOff>
    </xdr:from>
    <xdr:to>
      <xdr:col>76</xdr:col>
      <xdr:colOff>22225</xdr:colOff>
      <xdr:row>27</xdr:row>
      <xdr:rowOff>61027</xdr:rowOff>
    </xdr:to>
    <xdr:cxnSp macro="">
      <xdr:nvCxnSpPr>
        <xdr:cNvPr id="156" name="直線コネクタ 155"/>
        <xdr:cNvCxnSpPr/>
      </xdr:nvCxnSpPr>
      <xdr:spPr>
        <a:xfrm>
          <a:off x="14084300" y="4660876"/>
          <a:ext cx="711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154637</xdr:rowOff>
    </xdr:from>
    <xdr:to>
      <xdr:col>68</xdr:col>
      <xdr:colOff>123825</xdr:colOff>
      <xdr:row>27</xdr:row>
      <xdr:rowOff>84787</xdr:rowOff>
    </xdr:to>
    <xdr:sp macro="" textlink="">
      <xdr:nvSpPr>
        <xdr:cNvPr id="157" name="楕円 156"/>
        <xdr:cNvSpPr/>
      </xdr:nvSpPr>
      <xdr:spPr>
        <a:xfrm>
          <a:off x="13271500" y="46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31726</xdr:rowOff>
    </xdr:from>
    <xdr:to>
      <xdr:col>72</xdr:col>
      <xdr:colOff>73025</xdr:colOff>
      <xdr:row>27</xdr:row>
      <xdr:rowOff>33987</xdr:rowOff>
    </xdr:to>
    <xdr:cxnSp macro="">
      <xdr:nvCxnSpPr>
        <xdr:cNvPr id="158" name="直線コネクタ 157"/>
        <xdr:cNvCxnSpPr/>
      </xdr:nvCxnSpPr>
      <xdr:spPr>
        <a:xfrm flipV="1">
          <a:off x="13322300" y="4660876"/>
          <a:ext cx="762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47238</xdr:rowOff>
    </xdr:from>
    <xdr:to>
      <xdr:col>64</xdr:col>
      <xdr:colOff>123825</xdr:colOff>
      <xdr:row>27</xdr:row>
      <xdr:rowOff>148838</xdr:rowOff>
    </xdr:to>
    <xdr:sp macro="" textlink="">
      <xdr:nvSpPr>
        <xdr:cNvPr id="159" name="楕円 158"/>
        <xdr:cNvSpPr/>
      </xdr:nvSpPr>
      <xdr:spPr>
        <a:xfrm>
          <a:off x="12509500" y="46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33987</xdr:rowOff>
    </xdr:from>
    <xdr:to>
      <xdr:col>68</xdr:col>
      <xdr:colOff>73025</xdr:colOff>
      <xdr:row>27</xdr:row>
      <xdr:rowOff>98038</xdr:rowOff>
    </xdr:to>
    <xdr:cxnSp macro="">
      <xdr:nvCxnSpPr>
        <xdr:cNvPr id="160" name="直線コネクタ 159"/>
        <xdr:cNvCxnSpPr/>
      </xdr:nvCxnSpPr>
      <xdr:spPr>
        <a:xfrm flipV="1">
          <a:off x="12560300" y="4663137"/>
          <a:ext cx="762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91754</xdr:rowOff>
    </xdr:from>
    <xdr:to>
      <xdr:col>60</xdr:col>
      <xdr:colOff>123825</xdr:colOff>
      <xdr:row>28</xdr:row>
      <xdr:rowOff>21904</xdr:rowOff>
    </xdr:to>
    <xdr:sp macro="" textlink="">
      <xdr:nvSpPr>
        <xdr:cNvPr id="161" name="楕円 160"/>
        <xdr:cNvSpPr/>
      </xdr:nvSpPr>
      <xdr:spPr>
        <a:xfrm>
          <a:off x="11747500" y="47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98038</xdr:rowOff>
    </xdr:from>
    <xdr:to>
      <xdr:col>64</xdr:col>
      <xdr:colOff>73025</xdr:colOff>
      <xdr:row>27</xdr:row>
      <xdr:rowOff>142554</xdr:rowOff>
    </xdr:to>
    <xdr:cxnSp macro="">
      <xdr:nvCxnSpPr>
        <xdr:cNvPr id="162" name="直線コネクタ 161"/>
        <xdr:cNvCxnSpPr/>
      </xdr:nvCxnSpPr>
      <xdr:spPr>
        <a:xfrm flipV="1">
          <a:off x="11798300" y="4727188"/>
          <a:ext cx="762000" cy="4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3" name="n_1aveValue債務償還比率"/>
        <xdr:cNvSpPr txBox="1"/>
      </xdr:nvSpPr>
      <xdr:spPr>
        <a:xfrm>
          <a:off x="138367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4" name="n_2aveValue債務償還比率"/>
        <xdr:cNvSpPr txBox="1"/>
      </xdr:nvSpPr>
      <xdr:spPr>
        <a:xfrm>
          <a:off x="13087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5" name="n_3aveValue債務償還比率"/>
        <xdr:cNvSpPr txBox="1"/>
      </xdr:nvSpPr>
      <xdr:spPr>
        <a:xfrm>
          <a:off x="12325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6" name="n_4aveValue債務償還比率"/>
        <xdr:cNvSpPr txBox="1"/>
      </xdr:nvSpPr>
      <xdr:spPr>
        <a:xfrm>
          <a:off x="11563427" y="51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99053</xdr:rowOff>
    </xdr:from>
    <xdr:ext cx="469744" cy="259045"/>
    <xdr:sp macro="" textlink="">
      <xdr:nvSpPr>
        <xdr:cNvPr id="167" name="n_1mainValue債務償還比率"/>
        <xdr:cNvSpPr txBox="1"/>
      </xdr:nvSpPr>
      <xdr:spPr>
        <a:xfrm>
          <a:off x="13836727" y="438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101314</xdr:rowOff>
    </xdr:from>
    <xdr:ext cx="469744" cy="259045"/>
    <xdr:sp macro="" textlink="">
      <xdr:nvSpPr>
        <xdr:cNvPr id="168" name="n_2mainValue債務償還比率"/>
        <xdr:cNvSpPr txBox="1"/>
      </xdr:nvSpPr>
      <xdr:spPr>
        <a:xfrm>
          <a:off x="13087427" y="43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165365</xdr:rowOff>
    </xdr:from>
    <xdr:ext cx="469744" cy="259045"/>
    <xdr:sp macro="" textlink="">
      <xdr:nvSpPr>
        <xdr:cNvPr id="169" name="n_3mainValue債務償還比率"/>
        <xdr:cNvSpPr txBox="1"/>
      </xdr:nvSpPr>
      <xdr:spPr>
        <a:xfrm>
          <a:off x="12325427" y="44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38431</xdr:rowOff>
    </xdr:from>
    <xdr:ext cx="469744" cy="259045"/>
    <xdr:sp macro="" textlink="">
      <xdr:nvSpPr>
        <xdr:cNvPr id="170" name="n_4mainValue債務償還比率"/>
        <xdr:cNvSpPr txBox="1"/>
      </xdr:nvSpPr>
      <xdr:spPr>
        <a:xfrm>
          <a:off x="11563427" y="4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37,684
37,286
230.12
26,665,113
22,923,878
1,339,382
14,329,576
24,387,933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62956</xdr:rowOff>
    </xdr:from>
    <xdr:to>
      <xdr:col>24</xdr:col>
      <xdr:colOff>114300</xdr:colOff>
      <xdr:row>39</xdr:row>
      <xdr:rowOff>164556</xdr:rowOff>
    </xdr:to>
    <xdr:sp macro="" textlink="">
      <xdr:nvSpPr>
        <xdr:cNvPr id="74" name="楕円 73"/>
        <xdr:cNvSpPr/>
      </xdr:nvSpPr>
      <xdr:spPr>
        <a:xfrm>
          <a:off x="4584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41383</xdr:rowOff>
    </xdr:from>
    <xdr:ext cx="405111" cy="259045"/>
    <xdr:sp macro="" textlink="">
      <xdr:nvSpPr>
        <xdr:cNvPr id="75" name="【道路】&#10;有形固定資産減価償却率該当値テキスト"/>
        <xdr:cNvSpPr txBox="1"/>
      </xdr:nvSpPr>
      <xdr:spPr>
        <a:xfrm>
          <a:off x="4673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113756</xdr:rowOff>
    </xdr:to>
    <xdr:cxnSp macro="">
      <xdr:nvCxnSpPr>
        <xdr:cNvPr id="77" name="直線コネクタ 76"/>
        <xdr:cNvCxnSpPr/>
      </xdr:nvCxnSpPr>
      <xdr:spPr>
        <a:xfrm>
          <a:off x="3797300" y="67709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84365</xdr:rowOff>
    </xdr:to>
    <xdr:cxnSp macro="">
      <xdr:nvCxnSpPr>
        <xdr:cNvPr id="79" name="直線コネクタ 78"/>
        <xdr:cNvCxnSpPr/>
      </xdr:nvCxnSpPr>
      <xdr:spPr>
        <a:xfrm>
          <a:off x="2908300" y="67447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152763</xdr:rowOff>
    </xdr:from>
    <xdr:to>
      <xdr:col>10</xdr:col>
      <xdr:colOff>165100</xdr:colOff>
      <xdr:row>39</xdr:row>
      <xdr:rowOff>82913</xdr:rowOff>
    </xdr:to>
    <xdr:sp macro="" textlink="">
      <xdr:nvSpPr>
        <xdr:cNvPr id="80" name="楕円 79"/>
        <xdr:cNvSpPr/>
      </xdr:nvSpPr>
      <xdr:spPr>
        <a:xfrm>
          <a:off x="1968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32113</xdr:rowOff>
    </xdr:from>
    <xdr:to>
      <xdr:col>15</xdr:col>
      <xdr:colOff>50800</xdr:colOff>
      <xdr:row>39</xdr:row>
      <xdr:rowOff>58238</xdr:rowOff>
    </xdr:to>
    <xdr:cxnSp macro="">
      <xdr:nvCxnSpPr>
        <xdr:cNvPr id="81" name="直線コネクタ 80"/>
        <xdr:cNvCxnSpPr/>
      </xdr:nvCxnSpPr>
      <xdr:spPr>
        <a:xfrm>
          <a:off x="2019300" y="67186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32113</xdr:rowOff>
    </xdr:to>
    <xdr:cxnSp macro="">
      <xdr:nvCxnSpPr>
        <xdr:cNvPr id="83" name="直線コネクタ 82"/>
        <xdr:cNvCxnSpPr/>
      </xdr:nvCxnSpPr>
      <xdr:spPr>
        <a:xfrm>
          <a:off x="1130300" y="66729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道路】&#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9" name="n_2mainValue【道路】&#10;有形固定資産減価償却率"/>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90" name="n_3mainValue【道路】&#10;有形固定資産減価償却率"/>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道路】&#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69767</xdr:rowOff>
    </xdr:from>
    <xdr:to>
      <xdr:col>55</xdr:col>
      <xdr:colOff>50800</xdr:colOff>
      <xdr:row>40</xdr:row>
      <xdr:rowOff>171367</xdr:rowOff>
    </xdr:to>
    <xdr:sp macro="" textlink="">
      <xdr:nvSpPr>
        <xdr:cNvPr id="129" name="楕円 128"/>
        <xdr:cNvSpPr/>
      </xdr:nvSpPr>
      <xdr:spPr>
        <a:xfrm>
          <a:off x="10426700" y="69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48194</xdr:rowOff>
    </xdr:from>
    <xdr:ext cx="534377" cy="259045"/>
    <xdr:sp macro="" textlink="">
      <xdr:nvSpPr>
        <xdr:cNvPr id="130" name="【道路】&#10;一人当たり延長該当値テキスト"/>
        <xdr:cNvSpPr txBox="1"/>
      </xdr:nvSpPr>
      <xdr:spPr>
        <a:xfrm>
          <a:off x="10515600" y="690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73443</xdr:rowOff>
    </xdr:from>
    <xdr:to>
      <xdr:col>50</xdr:col>
      <xdr:colOff>165100</xdr:colOff>
      <xdr:row>41</xdr:row>
      <xdr:rowOff>3593</xdr:rowOff>
    </xdr:to>
    <xdr:sp macro="" textlink="">
      <xdr:nvSpPr>
        <xdr:cNvPr id="131" name="楕円 130"/>
        <xdr:cNvSpPr/>
      </xdr:nvSpPr>
      <xdr:spPr>
        <a:xfrm>
          <a:off x="9588500" y="69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120567</xdr:rowOff>
    </xdr:from>
    <xdr:to>
      <xdr:col>55</xdr:col>
      <xdr:colOff>0</xdr:colOff>
      <xdr:row>40</xdr:row>
      <xdr:rowOff>124243</xdr:rowOff>
    </xdr:to>
    <xdr:cxnSp macro="">
      <xdr:nvCxnSpPr>
        <xdr:cNvPr id="132" name="直線コネクタ 131"/>
        <xdr:cNvCxnSpPr/>
      </xdr:nvCxnSpPr>
      <xdr:spPr>
        <a:xfrm flipV="1">
          <a:off x="9639300" y="6978567"/>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76332</xdr:rowOff>
    </xdr:from>
    <xdr:to>
      <xdr:col>46</xdr:col>
      <xdr:colOff>38100</xdr:colOff>
      <xdr:row>41</xdr:row>
      <xdr:rowOff>6482</xdr:rowOff>
    </xdr:to>
    <xdr:sp macro="" textlink="">
      <xdr:nvSpPr>
        <xdr:cNvPr id="133" name="楕円 132"/>
        <xdr:cNvSpPr/>
      </xdr:nvSpPr>
      <xdr:spPr>
        <a:xfrm>
          <a:off x="8699500" y="69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124243</xdr:rowOff>
    </xdr:from>
    <xdr:to>
      <xdr:col>50</xdr:col>
      <xdr:colOff>114300</xdr:colOff>
      <xdr:row>40</xdr:row>
      <xdr:rowOff>127132</xdr:rowOff>
    </xdr:to>
    <xdr:cxnSp macro="">
      <xdr:nvCxnSpPr>
        <xdr:cNvPr id="134" name="直線コネクタ 133"/>
        <xdr:cNvCxnSpPr/>
      </xdr:nvCxnSpPr>
      <xdr:spPr>
        <a:xfrm flipV="1">
          <a:off x="8750300" y="6982243"/>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54158</xdr:rowOff>
    </xdr:from>
    <xdr:to>
      <xdr:col>41</xdr:col>
      <xdr:colOff>101600</xdr:colOff>
      <xdr:row>40</xdr:row>
      <xdr:rowOff>155758</xdr:rowOff>
    </xdr:to>
    <xdr:sp macro="" textlink="">
      <xdr:nvSpPr>
        <xdr:cNvPr id="135" name="楕円 134"/>
        <xdr:cNvSpPr/>
      </xdr:nvSpPr>
      <xdr:spPr>
        <a:xfrm>
          <a:off x="7810500" y="69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104958</xdr:rowOff>
    </xdr:from>
    <xdr:to>
      <xdr:col>45</xdr:col>
      <xdr:colOff>177800</xdr:colOff>
      <xdr:row>40</xdr:row>
      <xdr:rowOff>127132</xdr:rowOff>
    </xdr:to>
    <xdr:cxnSp macro="">
      <xdr:nvCxnSpPr>
        <xdr:cNvPr id="136" name="直線コネクタ 135"/>
        <xdr:cNvCxnSpPr/>
      </xdr:nvCxnSpPr>
      <xdr:spPr>
        <a:xfrm>
          <a:off x="7861300" y="6962958"/>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82321</xdr:rowOff>
    </xdr:from>
    <xdr:to>
      <xdr:col>36</xdr:col>
      <xdr:colOff>165100</xdr:colOff>
      <xdr:row>41</xdr:row>
      <xdr:rowOff>12471</xdr:rowOff>
    </xdr:to>
    <xdr:sp macro="" textlink="">
      <xdr:nvSpPr>
        <xdr:cNvPr id="137" name="楕円 136"/>
        <xdr:cNvSpPr/>
      </xdr:nvSpPr>
      <xdr:spPr>
        <a:xfrm>
          <a:off x="6921500" y="69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104958</xdr:rowOff>
    </xdr:from>
    <xdr:to>
      <xdr:col>41</xdr:col>
      <xdr:colOff>50800</xdr:colOff>
      <xdr:row>40</xdr:row>
      <xdr:rowOff>133121</xdr:rowOff>
    </xdr:to>
    <xdr:cxnSp macro="">
      <xdr:nvCxnSpPr>
        <xdr:cNvPr id="138" name="直線コネクタ 137"/>
        <xdr:cNvCxnSpPr/>
      </xdr:nvCxnSpPr>
      <xdr:spPr>
        <a:xfrm flipV="1">
          <a:off x="6972300" y="6962958"/>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166170</xdr:rowOff>
    </xdr:from>
    <xdr:ext cx="534377" cy="259045"/>
    <xdr:sp macro="" textlink="">
      <xdr:nvSpPr>
        <xdr:cNvPr id="143" name="n_1mainValue【道路】&#10;一人当たり延長"/>
        <xdr:cNvSpPr txBox="1"/>
      </xdr:nvSpPr>
      <xdr:spPr>
        <a:xfrm>
          <a:off x="9359411" y="702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169059</xdr:rowOff>
    </xdr:from>
    <xdr:ext cx="534377" cy="259045"/>
    <xdr:sp macro="" textlink="">
      <xdr:nvSpPr>
        <xdr:cNvPr id="144" name="n_2mainValue【道路】&#10;一人当たり延長"/>
        <xdr:cNvSpPr txBox="1"/>
      </xdr:nvSpPr>
      <xdr:spPr>
        <a:xfrm>
          <a:off x="8483111" y="70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146885</xdr:rowOff>
    </xdr:from>
    <xdr:ext cx="534377" cy="259045"/>
    <xdr:sp macro="" textlink="">
      <xdr:nvSpPr>
        <xdr:cNvPr id="145" name="n_3mainValue【道路】&#10;一人当たり延長"/>
        <xdr:cNvSpPr txBox="1"/>
      </xdr:nvSpPr>
      <xdr:spPr>
        <a:xfrm>
          <a:off x="7594111" y="70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3598</xdr:rowOff>
    </xdr:from>
    <xdr:ext cx="534377" cy="259045"/>
    <xdr:sp macro="" textlink="">
      <xdr:nvSpPr>
        <xdr:cNvPr id="146" name="n_4mainValue【道路】&#10;一人当たり延長"/>
        <xdr:cNvSpPr txBox="1"/>
      </xdr:nvSpPr>
      <xdr:spPr>
        <a:xfrm>
          <a:off x="6705111" y="70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38735</xdr:rowOff>
    </xdr:from>
    <xdr:to>
      <xdr:col>24</xdr:col>
      <xdr:colOff>114300</xdr:colOff>
      <xdr:row>61</xdr:row>
      <xdr:rowOff>140335</xdr:rowOff>
    </xdr:to>
    <xdr:sp macro="" textlink="">
      <xdr:nvSpPr>
        <xdr:cNvPr id="186" name="楕円 185"/>
        <xdr:cNvSpPr/>
      </xdr:nvSpPr>
      <xdr:spPr>
        <a:xfrm>
          <a:off x="4584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61612</xdr:rowOff>
    </xdr:from>
    <xdr:ext cx="405111" cy="259045"/>
    <xdr:sp macro="" textlink="">
      <xdr:nvSpPr>
        <xdr:cNvPr id="187" name="【橋りょう・トンネル】&#10;有形固定資産減価償却率該当値テキスト"/>
        <xdr:cNvSpPr txBox="1"/>
      </xdr:nvSpPr>
      <xdr:spPr>
        <a:xfrm>
          <a:off x="4673600" y="1034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xdr:rowOff>
    </xdr:from>
    <xdr:to>
      <xdr:col>20</xdr:col>
      <xdr:colOff>38100</xdr:colOff>
      <xdr:row>61</xdr:row>
      <xdr:rowOff>113665</xdr:rowOff>
    </xdr:to>
    <xdr:sp macro="" textlink="">
      <xdr:nvSpPr>
        <xdr:cNvPr id="188" name="楕円 187"/>
        <xdr:cNvSpPr/>
      </xdr:nvSpPr>
      <xdr:spPr>
        <a:xfrm>
          <a:off x="3746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62865</xdr:rowOff>
    </xdr:from>
    <xdr:to>
      <xdr:col>24</xdr:col>
      <xdr:colOff>63500</xdr:colOff>
      <xdr:row>61</xdr:row>
      <xdr:rowOff>89535</xdr:rowOff>
    </xdr:to>
    <xdr:cxnSp macro="">
      <xdr:nvCxnSpPr>
        <xdr:cNvPr id="189" name="直線コネクタ 188"/>
        <xdr:cNvCxnSpPr/>
      </xdr:nvCxnSpPr>
      <xdr:spPr>
        <a:xfrm>
          <a:off x="3797300" y="105213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0" name="楕円 189"/>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62865</xdr:rowOff>
    </xdr:to>
    <xdr:cxnSp macro="">
      <xdr:nvCxnSpPr>
        <xdr:cNvPr id="191" name="直線コネクタ 190"/>
        <xdr:cNvCxnSpPr/>
      </xdr:nvCxnSpPr>
      <xdr:spPr>
        <a:xfrm>
          <a:off x="2908300" y="104927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92" name="楕円 191"/>
        <xdr:cNvSpPr/>
      </xdr:nvSpPr>
      <xdr:spPr>
        <a:xfrm>
          <a:off x="1968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xdr:rowOff>
    </xdr:from>
    <xdr:to>
      <xdr:col>15</xdr:col>
      <xdr:colOff>50800</xdr:colOff>
      <xdr:row>61</xdr:row>
      <xdr:rowOff>34290</xdr:rowOff>
    </xdr:to>
    <xdr:cxnSp macro="">
      <xdr:nvCxnSpPr>
        <xdr:cNvPr id="193" name="直線コネクタ 192"/>
        <xdr:cNvCxnSpPr/>
      </xdr:nvCxnSpPr>
      <xdr:spPr>
        <a:xfrm>
          <a:off x="2019300" y="10464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4" name="楕円 193"/>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61</xdr:row>
      <xdr:rowOff>5715</xdr:rowOff>
    </xdr:to>
    <xdr:cxnSp macro="">
      <xdr:nvCxnSpPr>
        <xdr:cNvPr id="195" name="直線コネクタ 194"/>
        <xdr:cNvCxnSpPr/>
      </xdr:nvCxnSpPr>
      <xdr:spPr>
        <a:xfrm>
          <a:off x="1130300" y="104355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130192</xdr:rowOff>
    </xdr:from>
    <xdr:ext cx="405111" cy="259045"/>
    <xdr:sp macro="" textlink="">
      <xdr:nvSpPr>
        <xdr:cNvPr id="200" name="n_1mainValue【橋りょう・トンネル】&#10;有形固定資産減価償却率"/>
        <xdr:cNvSpPr txBox="1"/>
      </xdr:nvSpPr>
      <xdr:spPr>
        <a:xfrm>
          <a:off x="3582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201" name="n_2mainValue【橋りょう・トンネ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73042</xdr:rowOff>
    </xdr:from>
    <xdr:ext cx="405111" cy="259045"/>
    <xdr:sp macro="" textlink="">
      <xdr:nvSpPr>
        <xdr:cNvPr id="202" name="n_3mainValue【橋りょう・トンネル】&#10;有形固定資産減価償却率"/>
        <xdr:cNvSpPr txBox="1"/>
      </xdr:nvSpPr>
      <xdr:spPr>
        <a:xfrm>
          <a:off x="1816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3" name="n_4mainValue【橋りょう・トンネ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91160</xdr:rowOff>
    </xdr:from>
    <xdr:to>
      <xdr:col>55</xdr:col>
      <xdr:colOff>50800</xdr:colOff>
      <xdr:row>61</xdr:row>
      <xdr:rowOff>21310</xdr:rowOff>
    </xdr:to>
    <xdr:sp macro="" textlink="">
      <xdr:nvSpPr>
        <xdr:cNvPr id="241" name="楕円 240"/>
        <xdr:cNvSpPr/>
      </xdr:nvSpPr>
      <xdr:spPr>
        <a:xfrm>
          <a:off x="10426700" y="103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114037</xdr:rowOff>
    </xdr:from>
    <xdr:ext cx="599010" cy="259045"/>
    <xdr:sp macro="" textlink="">
      <xdr:nvSpPr>
        <xdr:cNvPr id="242" name="【橋りょう・トンネル】&#10;一人当たり有形固定資産（償却資産）額該当値テキスト"/>
        <xdr:cNvSpPr txBox="1"/>
      </xdr:nvSpPr>
      <xdr:spPr>
        <a:xfrm>
          <a:off x="10515600" y="1022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102404</xdr:rowOff>
    </xdr:from>
    <xdr:to>
      <xdr:col>50</xdr:col>
      <xdr:colOff>165100</xdr:colOff>
      <xdr:row>61</xdr:row>
      <xdr:rowOff>32554</xdr:rowOff>
    </xdr:to>
    <xdr:sp macro="" textlink="">
      <xdr:nvSpPr>
        <xdr:cNvPr id="243" name="楕円 242"/>
        <xdr:cNvSpPr/>
      </xdr:nvSpPr>
      <xdr:spPr>
        <a:xfrm>
          <a:off x="9588500" y="103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141960</xdr:rowOff>
    </xdr:from>
    <xdr:to>
      <xdr:col>55</xdr:col>
      <xdr:colOff>0</xdr:colOff>
      <xdr:row>60</xdr:row>
      <xdr:rowOff>153204</xdr:rowOff>
    </xdr:to>
    <xdr:cxnSp macro="">
      <xdr:nvCxnSpPr>
        <xdr:cNvPr id="244" name="直線コネクタ 243"/>
        <xdr:cNvCxnSpPr/>
      </xdr:nvCxnSpPr>
      <xdr:spPr>
        <a:xfrm flipV="1">
          <a:off x="9639300" y="10428960"/>
          <a:ext cx="8382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110934</xdr:rowOff>
    </xdr:from>
    <xdr:to>
      <xdr:col>46</xdr:col>
      <xdr:colOff>38100</xdr:colOff>
      <xdr:row>61</xdr:row>
      <xdr:rowOff>41084</xdr:rowOff>
    </xdr:to>
    <xdr:sp macro="" textlink="">
      <xdr:nvSpPr>
        <xdr:cNvPr id="245" name="楕円 244"/>
        <xdr:cNvSpPr/>
      </xdr:nvSpPr>
      <xdr:spPr>
        <a:xfrm>
          <a:off x="8699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153204</xdr:rowOff>
    </xdr:from>
    <xdr:to>
      <xdr:col>50</xdr:col>
      <xdr:colOff>114300</xdr:colOff>
      <xdr:row>60</xdr:row>
      <xdr:rowOff>161734</xdr:rowOff>
    </xdr:to>
    <xdr:cxnSp macro="">
      <xdr:nvCxnSpPr>
        <xdr:cNvPr id="246" name="直線コネクタ 245"/>
        <xdr:cNvCxnSpPr/>
      </xdr:nvCxnSpPr>
      <xdr:spPr>
        <a:xfrm flipV="1">
          <a:off x="8750300" y="10440204"/>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120259</xdr:rowOff>
    </xdr:from>
    <xdr:to>
      <xdr:col>41</xdr:col>
      <xdr:colOff>101600</xdr:colOff>
      <xdr:row>61</xdr:row>
      <xdr:rowOff>50409</xdr:rowOff>
    </xdr:to>
    <xdr:sp macro="" textlink="">
      <xdr:nvSpPr>
        <xdr:cNvPr id="247" name="楕円 246"/>
        <xdr:cNvSpPr/>
      </xdr:nvSpPr>
      <xdr:spPr>
        <a:xfrm>
          <a:off x="7810500" y="104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161734</xdr:rowOff>
    </xdr:from>
    <xdr:to>
      <xdr:col>45</xdr:col>
      <xdr:colOff>177800</xdr:colOff>
      <xdr:row>60</xdr:row>
      <xdr:rowOff>171059</xdr:rowOff>
    </xdr:to>
    <xdr:cxnSp macro="">
      <xdr:nvCxnSpPr>
        <xdr:cNvPr id="248" name="直線コネクタ 247"/>
        <xdr:cNvCxnSpPr/>
      </xdr:nvCxnSpPr>
      <xdr:spPr>
        <a:xfrm flipV="1">
          <a:off x="7861300" y="10448734"/>
          <a:ext cx="8890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128631</xdr:rowOff>
    </xdr:from>
    <xdr:to>
      <xdr:col>36</xdr:col>
      <xdr:colOff>165100</xdr:colOff>
      <xdr:row>61</xdr:row>
      <xdr:rowOff>58781</xdr:rowOff>
    </xdr:to>
    <xdr:sp macro="" textlink="">
      <xdr:nvSpPr>
        <xdr:cNvPr id="249" name="楕円 248"/>
        <xdr:cNvSpPr/>
      </xdr:nvSpPr>
      <xdr:spPr>
        <a:xfrm>
          <a:off x="6921500" y="104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171059</xdr:rowOff>
    </xdr:from>
    <xdr:to>
      <xdr:col>41</xdr:col>
      <xdr:colOff>50800</xdr:colOff>
      <xdr:row>61</xdr:row>
      <xdr:rowOff>7981</xdr:rowOff>
    </xdr:to>
    <xdr:cxnSp macro="">
      <xdr:nvCxnSpPr>
        <xdr:cNvPr id="250" name="直線コネクタ 249"/>
        <xdr:cNvCxnSpPr/>
      </xdr:nvCxnSpPr>
      <xdr:spPr>
        <a:xfrm flipV="1">
          <a:off x="6972300" y="10458059"/>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49081</xdr:rowOff>
    </xdr:from>
    <xdr:ext cx="599010" cy="259045"/>
    <xdr:sp macro="" textlink="">
      <xdr:nvSpPr>
        <xdr:cNvPr id="255" name="n_1mainValue【橋りょう・トンネル】&#10;一人当たり有形固定資産（償却資産）額"/>
        <xdr:cNvSpPr txBox="1"/>
      </xdr:nvSpPr>
      <xdr:spPr>
        <a:xfrm>
          <a:off x="9327095" y="1016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57611</xdr:rowOff>
    </xdr:from>
    <xdr:ext cx="599010" cy="259045"/>
    <xdr:sp macro="" textlink="">
      <xdr:nvSpPr>
        <xdr:cNvPr id="256" name="n_2mainValue【橋りょう・トンネル】&#10;一人当たり有形固定資産（償却資産）額"/>
        <xdr:cNvSpPr txBox="1"/>
      </xdr:nvSpPr>
      <xdr:spPr>
        <a:xfrm>
          <a:off x="8450795" y="1017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66936</xdr:rowOff>
    </xdr:from>
    <xdr:ext cx="599010" cy="259045"/>
    <xdr:sp macro="" textlink="">
      <xdr:nvSpPr>
        <xdr:cNvPr id="257" name="n_3mainValue【橋りょう・トンネル】&#10;一人当たり有形固定資産（償却資産）額"/>
        <xdr:cNvSpPr txBox="1"/>
      </xdr:nvSpPr>
      <xdr:spPr>
        <a:xfrm>
          <a:off x="7561795" y="1018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75308</xdr:rowOff>
    </xdr:from>
    <xdr:ext cx="599010" cy="259045"/>
    <xdr:sp macro="" textlink="">
      <xdr:nvSpPr>
        <xdr:cNvPr id="258" name="n_4mainValue【橋りょう・トンネル】&#10;一人当たり有形固定資産（償却資産）額"/>
        <xdr:cNvSpPr txBox="1"/>
      </xdr:nvSpPr>
      <xdr:spPr>
        <a:xfrm>
          <a:off x="6672795" y="1019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299" name="楕円 298"/>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0" name="【公営住宅】&#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301" name="楕円 300"/>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7620</xdr:rowOff>
    </xdr:to>
    <xdr:cxnSp macro="">
      <xdr:nvCxnSpPr>
        <xdr:cNvPr id="302" name="直線コネクタ 301"/>
        <xdr:cNvCxnSpPr/>
      </xdr:nvCxnSpPr>
      <xdr:spPr>
        <a:xfrm>
          <a:off x="3797300" y="145637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303" name="楕円 302"/>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84</xdr:row>
      <xdr:rowOff>161925</xdr:rowOff>
    </xdr:to>
    <xdr:cxnSp macro="">
      <xdr:nvCxnSpPr>
        <xdr:cNvPr id="304" name="直線コネクタ 303"/>
        <xdr:cNvCxnSpPr/>
      </xdr:nvCxnSpPr>
      <xdr:spPr>
        <a:xfrm>
          <a:off x="2908300" y="14537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40639</xdr:rowOff>
    </xdr:from>
    <xdr:to>
      <xdr:col>10</xdr:col>
      <xdr:colOff>165100</xdr:colOff>
      <xdr:row>84</xdr:row>
      <xdr:rowOff>142239</xdr:rowOff>
    </xdr:to>
    <xdr:sp macro="" textlink="">
      <xdr:nvSpPr>
        <xdr:cNvPr id="305" name="楕円 304"/>
        <xdr:cNvSpPr/>
      </xdr:nvSpPr>
      <xdr:spPr>
        <a:xfrm>
          <a:off x="1968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91439</xdr:rowOff>
    </xdr:from>
    <xdr:to>
      <xdr:col>15</xdr:col>
      <xdr:colOff>50800</xdr:colOff>
      <xdr:row>84</xdr:row>
      <xdr:rowOff>135255</xdr:rowOff>
    </xdr:to>
    <xdr:cxnSp macro="">
      <xdr:nvCxnSpPr>
        <xdr:cNvPr id="306" name="直線コネクタ 305"/>
        <xdr:cNvCxnSpPr/>
      </xdr:nvCxnSpPr>
      <xdr:spPr>
        <a:xfrm>
          <a:off x="2019300" y="144932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151130</xdr:rowOff>
    </xdr:from>
    <xdr:to>
      <xdr:col>6</xdr:col>
      <xdr:colOff>38100</xdr:colOff>
      <xdr:row>84</xdr:row>
      <xdr:rowOff>81280</xdr:rowOff>
    </xdr:to>
    <xdr:sp macro="" textlink="">
      <xdr:nvSpPr>
        <xdr:cNvPr id="307" name="楕円 306"/>
        <xdr:cNvSpPr/>
      </xdr:nvSpPr>
      <xdr:spPr>
        <a:xfrm>
          <a:off x="1079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30480</xdr:rowOff>
    </xdr:from>
    <xdr:to>
      <xdr:col>10</xdr:col>
      <xdr:colOff>114300</xdr:colOff>
      <xdr:row>84</xdr:row>
      <xdr:rowOff>91439</xdr:rowOff>
    </xdr:to>
    <xdr:cxnSp macro="">
      <xdr:nvCxnSpPr>
        <xdr:cNvPr id="308" name="直線コネクタ 307"/>
        <xdr:cNvCxnSpPr/>
      </xdr:nvCxnSpPr>
      <xdr:spPr>
        <a:xfrm>
          <a:off x="1130300" y="14432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313" name="n_1mainValue【公営住宅】&#10;有形固定資産減価償却率"/>
        <xdr:cNvSpPr txBox="1"/>
      </xdr:nvSpPr>
      <xdr:spPr>
        <a:xfrm>
          <a:off x="3582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314" name="n_2mainValue【公営住宅】&#10;有形固定資産減価償却率"/>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133366</xdr:rowOff>
    </xdr:from>
    <xdr:ext cx="405111" cy="259045"/>
    <xdr:sp macro="" textlink="">
      <xdr:nvSpPr>
        <xdr:cNvPr id="315" name="n_3mainValue【公営住宅】&#10;有形固定資産減価償却率"/>
        <xdr:cNvSpPr txBox="1"/>
      </xdr:nvSpPr>
      <xdr:spPr>
        <a:xfrm>
          <a:off x="1816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72407</xdr:rowOff>
    </xdr:from>
    <xdr:ext cx="405111" cy="259045"/>
    <xdr:sp macro="" textlink="">
      <xdr:nvSpPr>
        <xdr:cNvPr id="316" name="n_4mainValue【公営住宅】&#10;有形固定資産減価償却率"/>
        <xdr:cNvSpPr txBox="1"/>
      </xdr:nvSpPr>
      <xdr:spPr>
        <a:xfrm>
          <a:off x="927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153538</xdr:rowOff>
    </xdr:from>
    <xdr:to>
      <xdr:col>55</xdr:col>
      <xdr:colOff>50800</xdr:colOff>
      <xdr:row>86</xdr:row>
      <xdr:rowOff>83688</xdr:rowOff>
    </xdr:to>
    <xdr:sp macro="" textlink="">
      <xdr:nvSpPr>
        <xdr:cNvPr id="354" name="楕円 353"/>
        <xdr:cNvSpPr/>
      </xdr:nvSpPr>
      <xdr:spPr>
        <a:xfrm>
          <a:off x="10426700" y="14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152304</xdr:rowOff>
    </xdr:from>
    <xdr:to>
      <xdr:col>50</xdr:col>
      <xdr:colOff>165100</xdr:colOff>
      <xdr:row>86</xdr:row>
      <xdr:rowOff>82454</xdr:rowOff>
    </xdr:to>
    <xdr:sp macro="" textlink="">
      <xdr:nvSpPr>
        <xdr:cNvPr id="356" name="楕円 355"/>
        <xdr:cNvSpPr/>
      </xdr:nvSpPr>
      <xdr:spPr>
        <a:xfrm>
          <a:off x="9588500" y="147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31654</xdr:rowOff>
    </xdr:from>
    <xdr:to>
      <xdr:col>55</xdr:col>
      <xdr:colOff>0</xdr:colOff>
      <xdr:row>86</xdr:row>
      <xdr:rowOff>32888</xdr:rowOff>
    </xdr:to>
    <xdr:cxnSp macro="">
      <xdr:nvCxnSpPr>
        <xdr:cNvPr id="357" name="直線コネクタ 356"/>
        <xdr:cNvCxnSpPr/>
      </xdr:nvCxnSpPr>
      <xdr:spPr>
        <a:xfrm>
          <a:off x="9639300" y="14776354"/>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152395</xdr:rowOff>
    </xdr:from>
    <xdr:to>
      <xdr:col>46</xdr:col>
      <xdr:colOff>38100</xdr:colOff>
      <xdr:row>86</xdr:row>
      <xdr:rowOff>82545</xdr:rowOff>
    </xdr:to>
    <xdr:sp macro="" textlink="">
      <xdr:nvSpPr>
        <xdr:cNvPr id="358" name="楕円 357"/>
        <xdr:cNvSpPr/>
      </xdr:nvSpPr>
      <xdr:spPr>
        <a:xfrm>
          <a:off x="8699500" y="147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31654</xdr:rowOff>
    </xdr:from>
    <xdr:to>
      <xdr:col>50</xdr:col>
      <xdr:colOff>114300</xdr:colOff>
      <xdr:row>86</xdr:row>
      <xdr:rowOff>31745</xdr:rowOff>
    </xdr:to>
    <xdr:cxnSp macro="">
      <xdr:nvCxnSpPr>
        <xdr:cNvPr id="359" name="直線コネクタ 358"/>
        <xdr:cNvCxnSpPr/>
      </xdr:nvCxnSpPr>
      <xdr:spPr>
        <a:xfrm flipV="1">
          <a:off x="8750300" y="147763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152532</xdr:rowOff>
    </xdr:from>
    <xdr:to>
      <xdr:col>41</xdr:col>
      <xdr:colOff>101600</xdr:colOff>
      <xdr:row>86</xdr:row>
      <xdr:rowOff>82682</xdr:rowOff>
    </xdr:to>
    <xdr:sp macro="" textlink="">
      <xdr:nvSpPr>
        <xdr:cNvPr id="360" name="楕円 359"/>
        <xdr:cNvSpPr/>
      </xdr:nvSpPr>
      <xdr:spPr>
        <a:xfrm>
          <a:off x="7810500" y="147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31745</xdr:rowOff>
    </xdr:from>
    <xdr:to>
      <xdr:col>45</xdr:col>
      <xdr:colOff>177800</xdr:colOff>
      <xdr:row>86</xdr:row>
      <xdr:rowOff>31882</xdr:rowOff>
    </xdr:to>
    <xdr:cxnSp macro="">
      <xdr:nvCxnSpPr>
        <xdr:cNvPr id="361" name="直線コネクタ 360"/>
        <xdr:cNvCxnSpPr/>
      </xdr:nvCxnSpPr>
      <xdr:spPr>
        <a:xfrm flipV="1">
          <a:off x="7861300" y="1477644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153857</xdr:rowOff>
    </xdr:from>
    <xdr:to>
      <xdr:col>36</xdr:col>
      <xdr:colOff>165100</xdr:colOff>
      <xdr:row>86</xdr:row>
      <xdr:rowOff>84007</xdr:rowOff>
    </xdr:to>
    <xdr:sp macro="" textlink="">
      <xdr:nvSpPr>
        <xdr:cNvPr id="362" name="楕円 361"/>
        <xdr:cNvSpPr/>
      </xdr:nvSpPr>
      <xdr:spPr>
        <a:xfrm>
          <a:off x="6921500" y="147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31882</xdr:rowOff>
    </xdr:from>
    <xdr:to>
      <xdr:col>41</xdr:col>
      <xdr:colOff>50800</xdr:colOff>
      <xdr:row>86</xdr:row>
      <xdr:rowOff>33207</xdr:rowOff>
    </xdr:to>
    <xdr:cxnSp macro="">
      <xdr:nvCxnSpPr>
        <xdr:cNvPr id="363" name="直線コネクタ 362"/>
        <xdr:cNvCxnSpPr/>
      </xdr:nvCxnSpPr>
      <xdr:spPr>
        <a:xfrm flipV="1">
          <a:off x="6972300" y="14776582"/>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73581</xdr:rowOff>
    </xdr:from>
    <xdr:ext cx="469744" cy="259045"/>
    <xdr:sp macro="" textlink="">
      <xdr:nvSpPr>
        <xdr:cNvPr id="368" name="n_1mainValue【公営住宅】&#10;一人当たり面積"/>
        <xdr:cNvSpPr txBox="1"/>
      </xdr:nvSpPr>
      <xdr:spPr>
        <a:xfrm>
          <a:off x="9391727" y="1481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73672</xdr:rowOff>
    </xdr:from>
    <xdr:ext cx="469744" cy="259045"/>
    <xdr:sp macro="" textlink="">
      <xdr:nvSpPr>
        <xdr:cNvPr id="369" name="n_2mainValue【公営住宅】&#10;一人当たり面積"/>
        <xdr:cNvSpPr txBox="1"/>
      </xdr:nvSpPr>
      <xdr:spPr>
        <a:xfrm>
          <a:off x="8515427" y="1481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73809</xdr:rowOff>
    </xdr:from>
    <xdr:ext cx="469744" cy="259045"/>
    <xdr:sp macro="" textlink="">
      <xdr:nvSpPr>
        <xdr:cNvPr id="370" name="n_3mainValue【公営住宅】&#10;一人当たり面積"/>
        <xdr:cNvSpPr txBox="1"/>
      </xdr:nvSpPr>
      <xdr:spPr>
        <a:xfrm>
          <a:off x="7626427" y="1481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75134</xdr:rowOff>
    </xdr:from>
    <xdr:ext cx="469744" cy="259045"/>
    <xdr:sp macro="" textlink="">
      <xdr:nvSpPr>
        <xdr:cNvPr id="371" name="n_4mainValue【公営住宅】&#10;一人当たり面積"/>
        <xdr:cNvSpPr txBox="1"/>
      </xdr:nvSpPr>
      <xdr:spPr>
        <a:xfrm>
          <a:off x="6737427" y="1481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92348</xdr:rowOff>
    </xdr:from>
    <xdr:to>
      <xdr:col>24</xdr:col>
      <xdr:colOff>114300</xdr:colOff>
      <xdr:row>106</xdr:row>
      <xdr:rowOff>22498</xdr:rowOff>
    </xdr:to>
    <xdr:sp macro="" textlink="">
      <xdr:nvSpPr>
        <xdr:cNvPr id="413" name="楕円 412"/>
        <xdr:cNvSpPr/>
      </xdr:nvSpPr>
      <xdr:spPr>
        <a:xfrm>
          <a:off x="4584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70775</xdr:rowOff>
    </xdr:from>
    <xdr:ext cx="405111" cy="259045"/>
    <xdr:sp macro="" textlink="">
      <xdr:nvSpPr>
        <xdr:cNvPr id="414" name="【港湾・漁港】&#10;有形固定資産減価償却率該当値テキスト"/>
        <xdr:cNvSpPr txBox="1"/>
      </xdr:nvSpPr>
      <xdr:spPr>
        <a:xfrm>
          <a:off x="46736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62956</xdr:rowOff>
    </xdr:from>
    <xdr:to>
      <xdr:col>20</xdr:col>
      <xdr:colOff>38100</xdr:colOff>
      <xdr:row>105</xdr:row>
      <xdr:rowOff>164556</xdr:rowOff>
    </xdr:to>
    <xdr:sp macro="" textlink="">
      <xdr:nvSpPr>
        <xdr:cNvPr id="415" name="楕円 414"/>
        <xdr:cNvSpPr/>
      </xdr:nvSpPr>
      <xdr:spPr>
        <a:xfrm>
          <a:off x="3746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113756</xdr:rowOff>
    </xdr:from>
    <xdr:to>
      <xdr:col>24</xdr:col>
      <xdr:colOff>63500</xdr:colOff>
      <xdr:row>105</xdr:row>
      <xdr:rowOff>143148</xdr:rowOff>
    </xdr:to>
    <xdr:cxnSp macro="">
      <xdr:nvCxnSpPr>
        <xdr:cNvPr id="416" name="直線コネクタ 415"/>
        <xdr:cNvCxnSpPr/>
      </xdr:nvCxnSpPr>
      <xdr:spPr>
        <a:xfrm>
          <a:off x="3797300" y="181160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33564</xdr:rowOff>
    </xdr:from>
    <xdr:to>
      <xdr:col>15</xdr:col>
      <xdr:colOff>101600</xdr:colOff>
      <xdr:row>105</xdr:row>
      <xdr:rowOff>135164</xdr:rowOff>
    </xdr:to>
    <xdr:sp macro="" textlink="">
      <xdr:nvSpPr>
        <xdr:cNvPr id="417" name="楕円 416"/>
        <xdr:cNvSpPr/>
      </xdr:nvSpPr>
      <xdr:spPr>
        <a:xfrm>
          <a:off x="2857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84364</xdr:rowOff>
    </xdr:from>
    <xdr:to>
      <xdr:col>19</xdr:col>
      <xdr:colOff>177800</xdr:colOff>
      <xdr:row>105</xdr:row>
      <xdr:rowOff>113756</xdr:rowOff>
    </xdr:to>
    <xdr:cxnSp macro="">
      <xdr:nvCxnSpPr>
        <xdr:cNvPr id="418" name="直線コネクタ 417"/>
        <xdr:cNvCxnSpPr/>
      </xdr:nvCxnSpPr>
      <xdr:spPr>
        <a:xfrm>
          <a:off x="2908300" y="180866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19" name="楕円 418"/>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84364</xdr:rowOff>
    </xdr:to>
    <xdr:cxnSp macro="">
      <xdr:nvCxnSpPr>
        <xdr:cNvPr id="420" name="直線コネクタ 419"/>
        <xdr:cNvCxnSpPr/>
      </xdr:nvCxnSpPr>
      <xdr:spPr>
        <a:xfrm>
          <a:off x="2019300" y="180572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144599</xdr:rowOff>
    </xdr:from>
    <xdr:to>
      <xdr:col>6</xdr:col>
      <xdr:colOff>38100</xdr:colOff>
      <xdr:row>105</xdr:row>
      <xdr:rowOff>74749</xdr:rowOff>
    </xdr:to>
    <xdr:sp macro="" textlink="">
      <xdr:nvSpPr>
        <xdr:cNvPr id="421" name="楕円 420"/>
        <xdr:cNvSpPr/>
      </xdr:nvSpPr>
      <xdr:spPr>
        <a:xfrm>
          <a:off x="1079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23949</xdr:rowOff>
    </xdr:from>
    <xdr:to>
      <xdr:col>10</xdr:col>
      <xdr:colOff>114300</xdr:colOff>
      <xdr:row>105</xdr:row>
      <xdr:rowOff>54973</xdr:rowOff>
    </xdr:to>
    <xdr:cxnSp macro="">
      <xdr:nvCxnSpPr>
        <xdr:cNvPr id="422" name="直線コネクタ 421"/>
        <xdr:cNvCxnSpPr/>
      </xdr:nvCxnSpPr>
      <xdr:spPr>
        <a:xfrm>
          <a:off x="1130300" y="1802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155683</xdr:rowOff>
    </xdr:from>
    <xdr:ext cx="405111" cy="259045"/>
    <xdr:sp macro="" textlink="">
      <xdr:nvSpPr>
        <xdr:cNvPr id="427" name="n_1mainValue【港湾・漁港】&#10;有形固定資産減価償却率"/>
        <xdr:cNvSpPr txBox="1"/>
      </xdr:nvSpPr>
      <xdr:spPr>
        <a:xfrm>
          <a:off x="3582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126291</xdr:rowOff>
    </xdr:from>
    <xdr:ext cx="405111" cy="259045"/>
    <xdr:sp macro="" textlink="">
      <xdr:nvSpPr>
        <xdr:cNvPr id="428" name="n_2mainValue【港湾・漁港】&#10;有形固定資産減価償却率"/>
        <xdr:cNvSpPr txBox="1"/>
      </xdr:nvSpPr>
      <xdr:spPr>
        <a:xfrm>
          <a:off x="2705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29" name="n_3mainValue【港湾・漁港】&#10;有形固定資産減価償却率"/>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65876</xdr:rowOff>
    </xdr:from>
    <xdr:ext cx="405111" cy="259045"/>
    <xdr:sp macro="" textlink="">
      <xdr:nvSpPr>
        <xdr:cNvPr id="430" name="n_4mainValue【港湾・漁港】&#10;有形固定資産減価償却率"/>
        <xdr:cNvSpPr txBox="1"/>
      </xdr:nvSpPr>
      <xdr:spPr>
        <a:xfrm>
          <a:off x="927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116912</xdr:rowOff>
    </xdr:from>
    <xdr:to>
      <xdr:col>55</xdr:col>
      <xdr:colOff>50800</xdr:colOff>
      <xdr:row>108</xdr:row>
      <xdr:rowOff>47062</xdr:rowOff>
    </xdr:to>
    <xdr:sp macro="" textlink="">
      <xdr:nvSpPr>
        <xdr:cNvPr id="468" name="楕円 467"/>
        <xdr:cNvSpPr/>
      </xdr:nvSpPr>
      <xdr:spPr>
        <a:xfrm>
          <a:off x="10426700" y="184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31839</xdr:rowOff>
    </xdr:from>
    <xdr:ext cx="599010" cy="259045"/>
    <xdr:sp macro="" textlink="">
      <xdr:nvSpPr>
        <xdr:cNvPr id="469" name="【港湾・漁港】&#10;一人当たり有形固定資産（償却資産）額該当値テキスト"/>
        <xdr:cNvSpPr txBox="1"/>
      </xdr:nvSpPr>
      <xdr:spPr>
        <a:xfrm>
          <a:off x="10515600" y="1837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118405</xdr:rowOff>
    </xdr:from>
    <xdr:to>
      <xdr:col>50</xdr:col>
      <xdr:colOff>165100</xdr:colOff>
      <xdr:row>108</xdr:row>
      <xdr:rowOff>48555</xdr:rowOff>
    </xdr:to>
    <xdr:sp macro="" textlink="">
      <xdr:nvSpPr>
        <xdr:cNvPr id="470" name="楕円 469"/>
        <xdr:cNvSpPr/>
      </xdr:nvSpPr>
      <xdr:spPr>
        <a:xfrm>
          <a:off x="9588500" y="184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167712</xdr:rowOff>
    </xdr:from>
    <xdr:to>
      <xdr:col>55</xdr:col>
      <xdr:colOff>0</xdr:colOff>
      <xdr:row>107</xdr:row>
      <xdr:rowOff>169205</xdr:rowOff>
    </xdr:to>
    <xdr:cxnSp macro="">
      <xdr:nvCxnSpPr>
        <xdr:cNvPr id="471" name="直線コネクタ 470"/>
        <xdr:cNvCxnSpPr/>
      </xdr:nvCxnSpPr>
      <xdr:spPr>
        <a:xfrm flipV="1">
          <a:off x="9639300" y="18512862"/>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119661</xdr:rowOff>
    </xdr:from>
    <xdr:to>
      <xdr:col>46</xdr:col>
      <xdr:colOff>38100</xdr:colOff>
      <xdr:row>108</xdr:row>
      <xdr:rowOff>49811</xdr:rowOff>
    </xdr:to>
    <xdr:sp macro="" textlink="">
      <xdr:nvSpPr>
        <xdr:cNvPr id="472" name="楕円 471"/>
        <xdr:cNvSpPr/>
      </xdr:nvSpPr>
      <xdr:spPr>
        <a:xfrm>
          <a:off x="8699500" y="184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169205</xdr:rowOff>
    </xdr:from>
    <xdr:to>
      <xdr:col>50</xdr:col>
      <xdr:colOff>114300</xdr:colOff>
      <xdr:row>107</xdr:row>
      <xdr:rowOff>170461</xdr:rowOff>
    </xdr:to>
    <xdr:cxnSp macro="">
      <xdr:nvCxnSpPr>
        <xdr:cNvPr id="473" name="直線コネクタ 472"/>
        <xdr:cNvCxnSpPr/>
      </xdr:nvCxnSpPr>
      <xdr:spPr>
        <a:xfrm flipV="1">
          <a:off x="8750300" y="18514355"/>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121034</xdr:rowOff>
    </xdr:from>
    <xdr:to>
      <xdr:col>41</xdr:col>
      <xdr:colOff>101600</xdr:colOff>
      <xdr:row>108</xdr:row>
      <xdr:rowOff>51184</xdr:rowOff>
    </xdr:to>
    <xdr:sp macro="" textlink="">
      <xdr:nvSpPr>
        <xdr:cNvPr id="474" name="楕円 473"/>
        <xdr:cNvSpPr/>
      </xdr:nvSpPr>
      <xdr:spPr>
        <a:xfrm>
          <a:off x="7810500" y="184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170461</xdr:rowOff>
    </xdr:from>
    <xdr:to>
      <xdr:col>45</xdr:col>
      <xdr:colOff>177800</xdr:colOff>
      <xdr:row>108</xdr:row>
      <xdr:rowOff>384</xdr:rowOff>
    </xdr:to>
    <xdr:cxnSp macro="">
      <xdr:nvCxnSpPr>
        <xdr:cNvPr id="475" name="直線コネクタ 474"/>
        <xdr:cNvCxnSpPr/>
      </xdr:nvCxnSpPr>
      <xdr:spPr>
        <a:xfrm flipV="1">
          <a:off x="7861300" y="18515611"/>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122121</xdr:rowOff>
    </xdr:from>
    <xdr:to>
      <xdr:col>36</xdr:col>
      <xdr:colOff>165100</xdr:colOff>
      <xdr:row>108</xdr:row>
      <xdr:rowOff>52271</xdr:rowOff>
    </xdr:to>
    <xdr:sp macro="" textlink="">
      <xdr:nvSpPr>
        <xdr:cNvPr id="476" name="楕円 475"/>
        <xdr:cNvSpPr/>
      </xdr:nvSpPr>
      <xdr:spPr>
        <a:xfrm>
          <a:off x="6921500" y="184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384</xdr:rowOff>
    </xdr:from>
    <xdr:to>
      <xdr:col>41</xdr:col>
      <xdr:colOff>50800</xdr:colOff>
      <xdr:row>108</xdr:row>
      <xdr:rowOff>1471</xdr:rowOff>
    </xdr:to>
    <xdr:cxnSp macro="">
      <xdr:nvCxnSpPr>
        <xdr:cNvPr id="477" name="直線コネクタ 476"/>
        <xdr:cNvCxnSpPr/>
      </xdr:nvCxnSpPr>
      <xdr:spPr>
        <a:xfrm flipV="1">
          <a:off x="6972300" y="18516984"/>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39682</xdr:rowOff>
    </xdr:from>
    <xdr:ext cx="599010" cy="259045"/>
    <xdr:sp macro="" textlink="">
      <xdr:nvSpPr>
        <xdr:cNvPr id="482" name="n_1mainValue【港湾・漁港】&#10;一人当たり有形固定資産（償却資産）額"/>
        <xdr:cNvSpPr txBox="1"/>
      </xdr:nvSpPr>
      <xdr:spPr>
        <a:xfrm>
          <a:off x="9327095" y="1855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40938</xdr:rowOff>
    </xdr:from>
    <xdr:ext cx="599010" cy="259045"/>
    <xdr:sp macro="" textlink="">
      <xdr:nvSpPr>
        <xdr:cNvPr id="483" name="n_2mainValue【港湾・漁港】&#10;一人当たり有形固定資産（償却資産）額"/>
        <xdr:cNvSpPr txBox="1"/>
      </xdr:nvSpPr>
      <xdr:spPr>
        <a:xfrm>
          <a:off x="8450795" y="1855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42311</xdr:rowOff>
    </xdr:from>
    <xdr:ext cx="599010" cy="259045"/>
    <xdr:sp macro="" textlink="">
      <xdr:nvSpPr>
        <xdr:cNvPr id="484" name="n_3mainValue【港湾・漁港】&#10;一人当たり有形固定資産（償却資産）額"/>
        <xdr:cNvSpPr txBox="1"/>
      </xdr:nvSpPr>
      <xdr:spPr>
        <a:xfrm>
          <a:off x="7561795" y="1855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43398</xdr:rowOff>
    </xdr:from>
    <xdr:ext cx="599010" cy="259045"/>
    <xdr:sp macro="" textlink="">
      <xdr:nvSpPr>
        <xdr:cNvPr id="485" name="n_4mainValue【港湾・漁港】&#10;一人当たり有形固定資産（償却資産）額"/>
        <xdr:cNvSpPr txBox="1"/>
      </xdr:nvSpPr>
      <xdr:spPr>
        <a:xfrm>
          <a:off x="6672795" y="1855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楕円 525"/>
        <xdr:cNvSpPr/>
      </xdr:nvSpPr>
      <xdr:spPr>
        <a:xfrm>
          <a:off x="16268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28592</xdr:rowOff>
    </xdr:from>
    <xdr:ext cx="405111" cy="259045"/>
    <xdr:sp macro="" textlink="">
      <xdr:nvSpPr>
        <xdr:cNvPr id="527" name="【認定こども園・幼稚園・保育所】&#10;有形固定資産減価償却率該当値テキスト"/>
        <xdr:cNvSpPr txBox="1"/>
      </xdr:nvSpPr>
      <xdr:spPr>
        <a:xfrm>
          <a:off x="16357600"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59690</xdr:rowOff>
    </xdr:from>
    <xdr:to>
      <xdr:col>81</xdr:col>
      <xdr:colOff>101600</xdr:colOff>
      <xdr:row>37</xdr:row>
      <xdr:rowOff>161290</xdr:rowOff>
    </xdr:to>
    <xdr:sp macro="" textlink="">
      <xdr:nvSpPr>
        <xdr:cNvPr id="528" name="楕円 527"/>
        <xdr:cNvSpPr/>
      </xdr:nvSpPr>
      <xdr:spPr>
        <a:xfrm>
          <a:off x="1543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100965</xdr:rowOff>
    </xdr:from>
    <xdr:to>
      <xdr:col>85</xdr:col>
      <xdr:colOff>127000</xdr:colOff>
      <xdr:row>37</xdr:row>
      <xdr:rowOff>110490</xdr:rowOff>
    </xdr:to>
    <xdr:cxnSp macro="">
      <xdr:nvCxnSpPr>
        <xdr:cNvPr id="529" name="直線コネクタ 528"/>
        <xdr:cNvCxnSpPr/>
      </xdr:nvCxnSpPr>
      <xdr:spPr>
        <a:xfrm flipV="1">
          <a:off x="15481300" y="64446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530" name="楕円 529"/>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110490</xdr:rowOff>
    </xdr:to>
    <xdr:cxnSp macro="">
      <xdr:nvCxnSpPr>
        <xdr:cNvPr id="531" name="直線コネクタ 530"/>
        <xdr:cNvCxnSpPr/>
      </xdr:nvCxnSpPr>
      <xdr:spPr>
        <a:xfrm>
          <a:off x="14592300" y="6419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73660</xdr:rowOff>
    </xdr:to>
    <xdr:sp macro="" textlink="">
      <xdr:nvSpPr>
        <xdr:cNvPr id="532" name="楕円 531"/>
        <xdr:cNvSpPr/>
      </xdr:nvSpPr>
      <xdr:spPr>
        <a:xfrm>
          <a:off x="13652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22860</xdr:rowOff>
    </xdr:from>
    <xdr:to>
      <xdr:col>76</xdr:col>
      <xdr:colOff>114300</xdr:colOff>
      <xdr:row>37</xdr:row>
      <xdr:rowOff>76200</xdr:rowOff>
    </xdr:to>
    <xdr:cxnSp macro="">
      <xdr:nvCxnSpPr>
        <xdr:cNvPr id="533" name="直線コネクタ 532"/>
        <xdr:cNvCxnSpPr/>
      </xdr:nvCxnSpPr>
      <xdr:spPr>
        <a:xfrm>
          <a:off x="13703300" y="63665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133985</xdr:rowOff>
    </xdr:from>
    <xdr:to>
      <xdr:col>67</xdr:col>
      <xdr:colOff>101600</xdr:colOff>
      <xdr:row>35</xdr:row>
      <xdr:rowOff>64135</xdr:rowOff>
    </xdr:to>
    <xdr:sp macro="" textlink="">
      <xdr:nvSpPr>
        <xdr:cNvPr id="534" name="楕円 533"/>
        <xdr:cNvSpPr/>
      </xdr:nvSpPr>
      <xdr:spPr>
        <a:xfrm>
          <a:off x="12763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13335</xdr:rowOff>
    </xdr:from>
    <xdr:to>
      <xdr:col>71</xdr:col>
      <xdr:colOff>177800</xdr:colOff>
      <xdr:row>37</xdr:row>
      <xdr:rowOff>22860</xdr:rowOff>
    </xdr:to>
    <xdr:cxnSp macro="">
      <xdr:nvCxnSpPr>
        <xdr:cNvPr id="535" name="直線コネクタ 534"/>
        <xdr:cNvCxnSpPr/>
      </xdr:nvCxnSpPr>
      <xdr:spPr>
        <a:xfrm>
          <a:off x="12814300" y="601408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7"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8"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39"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152417</xdr:rowOff>
    </xdr:from>
    <xdr:ext cx="405111" cy="259045"/>
    <xdr:sp macro="" textlink="">
      <xdr:nvSpPr>
        <xdr:cNvPr id="540" name="n_1mainValue【認定こども園・幼稚園・保育所】&#10;有形固定資産減価償却率"/>
        <xdr:cNvSpPr txBox="1"/>
      </xdr:nvSpPr>
      <xdr:spPr>
        <a:xfrm>
          <a:off x="15266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541" name="n_2mainValue【認定こども園・幼稚園・保育所】&#10;有形固定資産減価償却率"/>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542" name="n_3main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80662</xdr:rowOff>
    </xdr:from>
    <xdr:ext cx="405111" cy="259045"/>
    <xdr:sp macro="" textlink="">
      <xdr:nvSpPr>
        <xdr:cNvPr id="543" name="n_4mainValue【認定こども園・幼稚園・保育所】&#10;有形固定資産減価償却率"/>
        <xdr:cNvSpPr txBox="1"/>
      </xdr:nvSpPr>
      <xdr:spPr>
        <a:xfrm>
          <a:off x="126117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581" name="楕円 580"/>
        <xdr:cNvSpPr/>
      </xdr:nvSpPr>
      <xdr:spPr>
        <a:xfrm>
          <a:off x="221107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114571</xdr:rowOff>
    </xdr:from>
    <xdr:ext cx="469744" cy="259045"/>
    <xdr:sp macro="" textlink="">
      <xdr:nvSpPr>
        <xdr:cNvPr id="582" name="【認定こども園・幼稚園・保育所】&#10;一人当たり面積該当値テキスト"/>
        <xdr:cNvSpPr txBox="1"/>
      </xdr:nvSpPr>
      <xdr:spPr>
        <a:xfrm>
          <a:off x="22199600" y="64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96266</xdr:rowOff>
    </xdr:from>
    <xdr:to>
      <xdr:col>112</xdr:col>
      <xdr:colOff>38100</xdr:colOff>
      <xdr:row>39</xdr:row>
      <xdr:rowOff>26416</xdr:rowOff>
    </xdr:to>
    <xdr:sp macro="" textlink="">
      <xdr:nvSpPr>
        <xdr:cNvPr id="583" name="楕円 582"/>
        <xdr:cNvSpPr/>
      </xdr:nvSpPr>
      <xdr:spPr>
        <a:xfrm>
          <a:off x="21272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142494</xdr:rowOff>
    </xdr:from>
    <xdr:to>
      <xdr:col>116</xdr:col>
      <xdr:colOff>63500</xdr:colOff>
      <xdr:row>38</xdr:row>
      <xdr:rowOff>147066</xdr:rowOff>
    </xdr:to>
    <xdr:cxnSp macro="">
      <xdr:nvCxnSpPr>
        <xdr:cNvPr id="584" name="直線コネクタ 583"/>
        <xdr:cNvCxnSpPr/>
      </xdr:nvCxnSpPr>
      <xdr:spPr>
        <a:xfrm flipV="1">
          <a:off x="21323300" y="66575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71120</xdr:rowOff>
    </xdr:from>
    <xdr:to>
      <xdr:col>107</xdr:col>
      <xdr:colOff>101600</xdr:colOff>
      <xdr:row>39</xdr:row>
      <xdr:rowOff>1270</xdr:rowOff>
    </xdr:to>
    <xdr:sp macro="" textlink="">
      <xdr:nvSpPr>
        <xdr:cNvPr id="585" name="楕円 584"/>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121920</xdr:rowOff>
    </xdr:from>
    <xdr:to>
      <xdr:col>111</xdr:col>
      <xdr:colOff>177800</xdr:colOff>
      <xdr:row>38</xdr:row>
      <xdr:rowOff>147066</xdr:rowOff>
    </xdr:to>
    <xdr:cxnSp macro="">
      <xdr:nvCxnSpPr>
        <xdr:cNvPr id="586" name="直線コネクタ 585"/>
        <xdr:cNvCxnSpPr/>
      </xdr:nvCxnSpPr>
      <xdr:spPr>
        <a:xfrm>
          <a:off x="20434300" y="66370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587" name="楕円 586"/>
        <xdr:cNvSpPr/>
      </xdr:nvSpPr>
      <xdr:spPr>
        <a:xfrm>
          <a:off x="19494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121920</xdr:rowOff>
    </xdr:from>
    <xdr:to>
      <xdr:col>107</xdr:col>
      <xdr:colOff>50800</xdr:colOff>
      <xdr:row>38</xdr:row>
      <xdr:rowOff>131064</xdr:rowOff>
    </xdr:to>
    <xdr:cxnSp macro="">
      <xdr:nvCxnSpPr>
        <xdr:cNvPr id="588" name="直線コネクタ 587"/>
        <xdr:cNvCxnSpPr/>
      </xdr:nvCxnSpPr>
      <xdr:spPr>
        <a:xfrm flipV="1">
          <a:off x="19545300" y="6637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169418</xdr:rowOff>
    </xdr:from>
    <xdr:to>
      <xdr:col>98</xdr:col>
      <xdr:colOff>38100</xdr:colOff>
      <xdr:row>37</xdr:row>
      <xdr:rowOff>99568</xdr:rowOff>
    </xdr:to>
    <xdr:sp macro="" textlink="">
      <xdr:nvSpPr>
        <xdr:cNvPr id="589" name="楕円 588"/>
        <xdr:cNvSpPr/>
      </xdr:nvSpPr>
      <xdr:spPr>
        <a:xfrm>
          <a:off x="18605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48768</xdr:rowOff>
    </xdr:from>
    <xdr:to>
      <xdr:col>102</xdr:col>
      <xdr:colOff>114300</xdr:colOff>
      <xdr:row>38</xdr:row>
      <xdr:rowOff>131064</xdr:rowOff>
    </xdr:to>
    <xdr:cxnSp macro="">
      <xdr:nvCxnSpPr>
        <xdr:cNvPr id="590" name="直線コネクタ 589"/>
        <xdr:cNvCxnSpPr/>
      </xdr:nvCxnSpPr>
      <xdr:spPr>
        <a:xfrm>
          <a:off x="18656300" y="6392418"/>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42943</xdr:rowOff>
    </xdr:from>
    <xdr:ext cx="469744" cy="259045"/>
    <xdr:sp macro="" textlink="">
      <xdr:nvSpPr>
        <xdr:cNvPr id="595" name="n_1mainValue【認定こども園・幼稚園・保育所】&#10;一人当たり面積"/>
        <xdr:cNvSpPr txBox="1"/>
      </xdr:nvSpPr>
      <xdr:spPr>
        <a:xfrm>
          <a:off x="21075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596" name="n_2main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597" name="n_3main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116095</xdr:rowOff>
    </xdr:from>
    <xdr:ext cx="469744" cy="259045"/>
    <xdr:sp macro="" textlink="">
      <xdr:nvSpPr>
        <xdr:cNvPr id="598" name="n_4mainValue【認定こども園・幼稚園・保育所】&#10;一人当たり面積"/>
        <xdr:cNvSpPr txBox="1"/>
      </xdr:nvSpPr>
      <xdr:spPr>
        <a:xfrm>
          <a:off x="184214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639" name="楕円 638"/>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640"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38735</xdr:rowOff>
    </xdr:from>
    <xdr:to>
      <xdr:col>81</xdr:col>
      <xdr:colOff>101600</xdr:colOff>
      <xdr:row>60</xdr:row>
      <xdr:rowOff>140335</xdr:rowOff>
    </xdr:to>
    <xdr:sp macro="" textlink="">
      <xdr:nvSpPr>
        <xdr:cNvPr id="641" name="楕円 640"/>
        <xdr:cNvSpPr/>
      </xdr:nvSpPr>
      <xdr:spPr>
        <a:xfrm>
          <a:off x="15430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125730</xdr:rowOff>
    </xdr:to>
    <xdr:cxnSp macro="">
      <xdr:nvCxnSpPr>
        <xdr:cNvPr id="642" name="直線コネクタ 641"/>
        <xdr:cNvCxnSpPr/>
      </xdr:nvCxnSpPr>
      <xdr:spPr>
        <a:xfrm>
          <a:off x="15481300" y="103765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643" name="楕円 642"/>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66675</xdr:rowOff>
    </xdr:from>
    <xdr:to>
      <xdr:col>81</xdr:col>
      <xdr:colOff>50800</xdr:colOff>
      <xdr:row>60</xdr:row>
      <xdr:rowOff>89535</xdr:rowOff>
    </xdr:to>
    <xdr:cxnSp macro="">
      <xdr:nvCxnSpPr>
        <xdr:cNvPr id="644" name="直線コネクタ 643"/>
        <xdr:cNvCxnSpPr/>
      </xdr:nvCxnSpPr>
      <xdr:spPr>
        <a:xfrm>
          <a:off x="14592300" y="103536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164465</xdr:rowOff>
    </xdr:from>
    <xdr:to>
      <xdr:col>72</xdr:col>
      <xdr:colOff>38100</xdr:colOff>
      <xdr:row>60</xdr:row>
      <xdr:rowOff>94615</xdr:rowOff>
    </xdr:to>
    <xdr:sp macro="" textlink="">
      <xdr:nvSpPr>
        <xdr:cNvPr id="645" name="楕円 644"/>
        <xdr:cNvSpPr/>
      </xdr:nvSpPr>
      <xdr:spPr>
        <a:xfrm>
          <a:off x="13652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43815</xdr:rowOff>
    </xdr:from>
    <xdr:to>
      <xdr:col>76</xdr:col>
      <xdr:colOff>114300</xdr:colOff>
      <xdr:row>60</xdr:row>
      <xdr:rowOff>66675</xdr:rowOff>
    </xdr:to>
    <xdr:cxnSp macro="">
      <xdr:nvCxnSpPr>
        <xdr:cNvPr id="646" name="直線コネクタ 645"/>
        <xdr:cNvCxnSpPr/>
      </xdr:nvCxnSpPr>
      <xdr:spPr>
        <a:xfrm>
          <a:off x="13703300" y="103308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135890</xdr:rowOff>
    </xdr:from>
    <xdr:to>
      <xdr:col>67</xdr:col>
      <xdr:colOff>101600</xdr:colOff>
      <xdr:row>59</xdr:row>
      <xdr:rowOff>66040</xdr:rowOff>
    </xdr:to>
    <xdr:sp macro="" textlink="">
      <xdr:nvSpPr>
        <xdr:cNvPr id="647" name="楕円 646"/>
        <xdr:cNvSpPr/>
      </xdr:nvSpPr>
      <xdr:spPr>
        <a:xfrm>
          <a:off x="12763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xdr:rowOff>
    </xdr:from>
    <xdr:to>
      <xdr:col>71</xdr:col>
      <xdr:colOff>177800</xdr:colOff>
      <xdr:row>60</xdr:row>
      <xdr:rowOff>43815</xdr:rowOff>
    </xdr:to>
    <xdr:cxnSp macro="">
      <xdr:nvCxnSpPr>
        <xdr:cNvPr id="648" name="直線コネクタ 647"/>
        <xdr:cNvCxnSpPr/>
      </xdr:nvCxnSpPr>
      <xdr:spPr>
        <a:xfrm>
          <a:off x="12814300" y="1013079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131462</xdr:rowOff>
    </xdr:from>
    <xdr:ext cx="405111" cy="259045"/>
    <xdr:sp macro="" textlink="">
      <xdr:nvSpPr>
        <xdr:cNvPr id="653" name="n_1main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108602</xdr:rowOff>
    </xdr:from>
    <xdr:ext cx="405111" cy="259045"/>
    <xdr:sp macro="" textlink="">
      <xdr:nvSpPr>
        <xdr:cNvPr id="654" name="n_2mainValue【学校施設】&#10;有形固定資産減価償却率"/>
        <xdr:cNvSpPr txBox="1"/>
      </xdr:nvSpPr>
      <xdr:spPr>
        <a:xfrm>
          <a:off x="14389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85742</xdr:rowOff>
    </xdr:from>
    <xdr:ext cx="405111" cy="259045"/>
    <xdr:sp macro="" textlink="">
      <xdr:nvSpPr>
        <xdr:cNvPr id="655" name="n_3mainValue【学校施設】&#10;有形固定資産減価償却率"/>
        <xdr:cNvSpPr txBox="1"/>
      </xdr:nvSpPr>
      <xdr:spPr>
        <a:xfrm>
          <a:off x="13500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656" name="n_4mainValue【学校施設】&#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85"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139129</xdr:rowOff>
    </xdr:from>
    <xdr:to>
      <xdr:col>116</xdr:col>
      <xdr:colOff>114300</xdr:colOff>
      <xdr:row>62</xdr:row>
      <xdr:rowOff>69279</xdr:rowOff>
    </xdr:to>
    <xdr:sp macro="" textlink="">
      <xdr:nvSpPr>
        <xdr:cNvPr id="696" name="楕円 695"/>
        <xdr:cNvSpPr/>
      </xdr:nvSpPr>
      <xdr:spPr>
        <a:xfrm>
          <a:off x="22110700" y="10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117556</xdr:rowOff>
    </xdr:from>
    <xdr:ext cx="469744" cy="259045"/>
    <xdr:sp macro="" textlink="">
      <xdr:nvSpPr>
        <xdr:cNvPr id="697" name="【学校施設】&#10;一人当たり面積該当値テキスト"/>
        <xdr:cNvSpPr txBox="1"/>
      </xdr:nvSpPr>
      <xdr:spPr>
        <a:xfrm>
          <a:off x="22199600" y="1057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150749</xdr:rowOff>
    </xdr:from>
    <xdr:to>
      <xdr:col>112</xdr:col>
      <xdr:colOff>38100</xdr:colOff>
      <xdr:row>62</xdr:row>
      <xdr:rowOff>80899</xdr:rowOff>
    </xdr:to>
    <xdr:sp macro="" textlink="">
      <xdr:nvSpPr>
        <xdr:cNvPr id="698" name="楕円 697"/>
        <xdr:cNvSpPr/>
      </xdr:nvSpPr>
      <xdr:spPr>
        <a:xfrm>
          <a:off x="21272500" y="106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18479</xdr:rowOff>
    </xdr:from>
    <xdr:to>
      <xdr:col>116</xdr:col>
      <xdr:colOff>63500</xdr:colOff>
      <xdr:row>62</xdr:row>
      <xdr:rowOff>30099</xdr:rowOff>
    </xdr:to>
    <xdr:cxnSp macro="">
      <xdr:nvCxnSpPr>
        <xdr:cNvPr id="699" name="直線コネクタ 698"/>
        <xdr:cNvCxnSpPr/>
      </xdr:nvCxnSpPr>
      <xdr:spPr>
        <a:xfrm flipV="1">
          <a:off x="21323300" y="10648379"/>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21781</xdr:rowOff>
    </xdr:from>
    <xdr:to>
      <xdr:col>107</xdr:col>
      <xdr:colOff>101600</xdr:colOff>
      <xdr:row>61</xdr:row>
      <xdr:rowOff>123381</xdr:rowOff>
    </xdr:to>
    <xdr:sp macro="" textlink="">
      <xdr:nvSpPr>
        <xdr:cNvPr id="700" name="楕円 699"/>
        <xdr:cNvSpPr/>
      </xdr:nvSpPr>
      <xdr:spPr>
        <a:xfrm>
          <a:off x="20383500" y="104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72581</xdr:rowOff>
    </xdr:from>
    <xdr:to>
      <xdr:col>111</xdr:col>
      <xdr:colOff>177800</xdr:colOff>
      <xdr:row>62</xdr:row>
      <xdr:rowOff>30099</xdr:rowOff>
    </xdr:to>
    <xdr:cxnSp macro="">
      <xdr:nvCxnSpPr>
        <xdr:cNvPr id="701" name="直線コネクタ 700"/>
        <xdr:cNvCxnSpPr/>
      </xdr:nvCxnSpPr>
      <xdr:spPr>
        <a:xfrm>
          <a:off x="20434300" y="10531031"/>
          <a:ext cx="889000" cy="1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xdr:rowOff>
    </xdr:from>
    <xdr:to>
      <xdr:col>102</xdr:col>
      <xdr:colOff>165100</xdr:colOff>
      <xdr:row>61</xdr:row>
      <xdr:rowOff>106045</xdr:rowOff>
    </xdr:to>
    <xdr:sp macro="" textlink="">
      <xdr:nvSpPr>
        <xdr:cNvPr id="702" name="楕円 701"/>
        <xdr:cNvSpPr/>
      </xdr:nvSpPr>
      <xdr:spPr>
        <a:xfrm>
          <a:off x="19494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55245</xdr:rowOff>
    </xdr:from>
    <xdr:to>
      <xdr:col>107</xdr:col>
      <xdr:colOff>50800</xdr:colOff>
      <xdr:row>61</xdr:row>
      <xdr:rowOff>72581</xdr:rowOff>
    </xdr:to>
    <xdr:cxnSp macro="">
      <xdr:nvCxnSpPr>
        <xdr:cNvPr id="703" name="直線コネクタ 702"/>
        <xdr:cNvCxnSpPr/>
      </xdr:nvCxnSpPr>
      <xdr:spPr>
        <a:xfrm>
          <a:off x="19545300" y="10513695"/>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9969</xdr:rowOff>
    </xdr:from>
    <xdr:to>
      <xdr:col>98</xdr:col>
      <xdr:colOff>38100</xdr:colOff>
      <xdr:row>62</xdr:row>
      <xdr:rowOff>111569</xdr:rowOff>
    </xdr:to>
    <xdr:sp macro="" textlink="">
      <xdr:nvSpPr>
        <xdr:cNvPr id="704" name="楕円 703"/>
        <xdr:cNvSpPr/>
      </xdr:nvSpPr>
      <xdr:spPr>
        <a:xfrm>
          <a:off x="18605500" y="106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55245</xdr:rowOff>
    </xdr:from>
    <xdr:to>
      <xdr:col>102</xdr:col>
      <xdr:colOff>114300</xdr:colOff>
      <xdr:row>62</xdr:row>
      <xdr:rowOff>60769</xdr:rowOff>
    </xdr:to>
    <xdr:cxnSp macro="">
      <xdr:nvCxnSpPr>
        <xdr:cNvPr id="705" name="直線コネクタ 704"/>
        <xdr:cNvCxnSpPr/>
      </xdr:nvCxnSpPr>
      <xdr:spPr>
        <a:xfrm flipV="1">
          <a:off x="18656300" y="10513695"/>
          <a:ext cx="889000" cy="1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706"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709"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72026</xdr:rowOff>
    </xdr:from>
    <xdr:ext cx="469744" cy="259045"/>
    <xdr:sp macro="" textlink="">
      <xdr:nvSpPr>
        <xdr:cNvPr id="710" name="n_1mainValue【学校施設】&#10;一人当たり面積"/>
        <xdr:cNvSpPr txBox="1"/>
      </xdr:nvSpPr>
      <xdr:spPr>
        <a:xfrm>
          <a:off x="21075727" y="1070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139908</xdr:rowOff>
    </xdr:from>
    <xdr:ext cx="469744" cy="259045"/>
    <xdr:sp macro="" textlink="">
      <xdr:nvSpPr>
        <xdr:cNvPr id="711" name="n_2mainValue【学校施設】&#10;一人当たり面積"/>
        <xdr:cNvSpPr txBox="1"/>
      </xdr:nvSpPr>
      <xdr:spPr>
        <a:xfrm>
          <a:off x="20199427" y="102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122572</xdr:rowOff>
    </xdr:from>
    <xdr:ext cx="469744" cy="259045"/>
    <xdr:sp macro="" textlink="">
      <xdr:nvSpPr>
        <xdr:cNvPr id="712" name="n_3mainValue【学校施設】&#10;一人当たり面積"/>
        <xdr:cNvSpPr txBox="1"/>
      </xdr:nvSpPr>
      <xdr:spPr>
        <a:xfrm>
          <a:off x="19310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102696</xdr:rowOff>
    </xdr:from>
    <xdr:ext cx="469744" cy="259045"/>
    <xdr:sp macro="" textlink="">
      <xdr:nvSpPr>
        <xdr:cNvPr id="713" name="n_4mainValue【学校施設】&#10;一人当たり面積"/>
        <xdr:cNvSpPr txBox="1"/>
      </xdr:nvSpPr>
      <xdr:spPr>
        <a:xfrm>
          <a:off x="18421427" y="1073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771" name="楕円 770"/>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772" name="【公民館】&#10;有形固定資産減価償却率該当値テキスト"/>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773" name="楕円 772"/>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128451</xdr:rowOff>
    </xdr:to>
    <xdr:cxnSp macro="">
      <xdr:nvCxnSpPr>
        <xdr:cNvPr id="774" name="直線コネクタ 773"/>
        <xdr:cNvCxnSpPr/>
      </xdr:nvCxnSpPr>
      <xdr:spPr>
        <a:xfrm>
          <a:off x="15481300" y="182629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775" name="楕円 774"/>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89263</xdr:rowOff>
    </xdr:to>
    <xdr:cxnSp macro="">
      <xdr:nvCxnSpPr>
        <xdr:cNvPr id="776" name="直線コネクタ 775"/>
        <xdr:cNvCxnSpPr/>
      </xdr:nvCxnSpPr>
      <xdr:spPr>
        <a:xfrm>
          <a:off x="14592300" y="18249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777" name="楕円 776"/>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76200</xdr:rowOff>
    </xdr:to>
    <xdr:cxnSp macro="">
      <xdr:nvCxnSpPr>
        <xdr:cNvPr id="778" name="直線コネクタ 777"/>
        <xdr:cNvCxnSpPr/>
      </xdr:nvCxnSpPr>
      <xdr:spPr>
        <a:xfrm>
          <a:off x="13703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779" name="楕円 778"/>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169273</xdr:rowOff>
    </xdr:from>
    <xdr:to>
      <xdr:col>71</xdr:col>
      <xdr:colOff>177800</xdr:colOff>
      <xdr:row>106</xdr:row>
      <xdr:rowOff>76200</xdr:rowOff>
    </xdr:to>
    <xdr:cxnSp macro="">
      <xdr:nvCxnSpPr>
        <xdr:cNvPr id="780" name="直線コネクタ 779"/>
        <xdr:cNvCxnSpPr/>
      </xdr:nvCxnSpPr>
      <xdr:spPr>
        <a:xfrm>
          <a:off x="12814300" y="181715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785" name="n_1mainValue【公民館】&#10;有形固定資産減価償却率"/>
        <xdr:cNvSpPr txBox="1"/>
      </xdr:nvSpPr>
      <xdr:spPr>
        <a:xfrm>
          <a:off x="15266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786" name="n_2mainValue【公民館】&#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787" name="n_3mainValue【公民館】&#10;有形固定資産減価償却率"/>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788" name="n_4mainValue【公民館】&#10;有形固定資産減価償却率"/>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830" name="楕円 829"/>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831" name="【公民館】&#10;一人当たり面積該当値テキスト"/>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832" name="楕円 831"/>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833" name="直線コネクタ 832"/>
        <xdr:cNvCxnSpPr/>
      </xdr:nvCxnSpPr>
      <xdr:spPr>
        <a:xfrm flipV="1">
          <a:off x="21323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834" name="楕円 833"/>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20682</xdr:rowOff>
    </xdr:to>
    <xdr:cxnSp macro="">
      <xdr:nvCxnSpPr>
        <xdr:cNvPr id="835" name="直線コネクタ 834"/>
        <xdr:cNvCxnSpPr/>
      </xdr:nvCxnSpPr>
      <xdr:spPr>
        <a:xfrm>
          <a:off x="20434300" y="18530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149498</xdr:rowOff>
    </xdr:from>
    <xdr:to>
      <xdr:col>102</xdr:col>
      <xdr:colOff>165100</xdr:colOff>
      <xdr:row>108</xdr:row>
      <xdr:rowOff>79648</xdr:rowOff>
    </xdr:to>
    <xdr:sp macro="" textlink="">
      <xdr:nvSpPr>
        <xdr:cNvPr id="836" name="楕円 835"/>
        <xdr:cNvSpPr/>
      </xdr:nvSpPr>
      <xdr:spPr>
        <a:xfrm>
          <a:off x="19494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28848</xdr:rowOff>
    </xdr:to>
    <xdr:cxnSp macro="">
      <xdr:nvCxnSpPr>
        <xdr:cNvPr id="837" name="直線コネクタ 836"/>
        <xdr:cNvCxnSpPr/>
      </xdr:nvCxnSpPr>
      <xdr:spPr>
        <a:xfrm flipV="1">
          <a:off x="19545300" y="1853075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152763</xdr:rowOff>
    </xdr:from>
    <xdr:to>
      <xdr:col>98</xdr:col>
      <xdr:colOff>38100</xdr:colOff>
      <xdr:row>108</xdr:row>
      <xdr:rowOff>82913</xdr:rowOff>
    </xdr:to>
    <xdr:sp macro="" textlink="">
      <xdr:nvSpPr>
        <xdr:cNvPr id="838" name="楕円 837"/>
        <xdr:cNvSpPr/>
      </xdr:nvSpPr>
      <xdr:spPr>
        <a:xfrm>
          <a:off x="18605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28848</xdr:rowOff>
    </xdr:from>
    <xdr:to>
      <xdr:col>102</xdr:col>
      <xdr:colOff>114300</xdr:colOff>
      <xdr:row>108</xdr:row>
      <xdr:rowOff>32113</xdr:rowOff>
    </xdr:to>
    <xdr:cxnSp macro="">
      <xdr:nvCxnSpPr>
        <xdr:cNvPr id="839" name="直線コネクタ 838"/>
        <xdr:cNvCxnSpPr/>
      </xdr:nvCxnSpPr>
      <xdr:spPr>
        <a:xfrm flipV="1">
          <a:off x="18656300" y="185454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844"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845" name="n_2mainValue【公民館】&#10;一人当たり面積"/>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70775</xdr:rowOff>
    </xdr:from>
    <xdr:ext cx="469744" cy="259045"/>
    <xdr:sp macro="" textlink="">
      <xdr:nvSpPr>
        <xdr:cNvPr id="846" name="n_3mainValue【公民館】&#10;一人当たり面積"/>
        <xdr:cNvSpPr txBox="1"/>
      </xdr:nvSpPr>
      <xdr:spPr>
        <a:xfrm>
          <a:off x="193104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74040</xdr:rowOff>
    </xdr:from>
    <xdr:ext cx="469744" cy="259045"/>
    <xdr:sp macro="" textlink="">
      <xdr:nvSpPr>
        <xdr:cNvPr id="847" name="n_4mainValue【公民館】&#10;一人当たり面積"/>
        <xdr:cNvSpPr txBox="1"/>
      </xdr:nvSpPr>
      <xdr:spPr>
        <a:xfrm>
          <a:off x="18421427" y="185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年代に建設された建物が多いためで、今後計画に基づいて、耐用年数を経過した施設の解体撤去を進める。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また、学校施設の有形固定資産減価償却率が上昇しているが、計画に基づき、施設の長寿命化、統廃合に取り組んでいく。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37,684
37,286
230.12
26,665,113
22,923,878
1,339,382
14,329,576
24,387,933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110490</xdr:rowOff>
    </xdr:from>
    <xdr:to>
      <xdr:col>24</xdr:col>
      <xdr:colOff>114300</xdr:colOff>
      <xdr:row>36</xdr:row>
      <xdr:rowOff>40640</xdr:rowOff>
    </xdr:to>
    <xdr:sp macro="" textlink="">
      <xdr:nvSpPr>
        <xdr:cNvPr id="72" name="楕円 71"/>
        <xdr:cNvSpPr/>
      </xdr:nvSpPr>
      <xdr:spPr>
        <a:xfrm>
          <a:off x="4584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133367</xdr:rowOff>
    </xdr:from>
    <xdr:ext cx="405111" cy="259045"/>
    <xdr:sp macro="" textlink="">
      <xdr:nvSpPr>
        <xdr:cNvPr id="73" name="【図書館】&#10;有形固定資産減価償却率該当値テキスト"/>
        <xdr:cNvSpPr txBox="1"/>
      </xdr:nvSpPr>
      <xdr:spPr>
        <a:xfrm>
          <a:off x="46736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62230</xdr:rowOff>
    </xdr:from>
    <xdr:to>
      <xdr:col>20</xdr:col>
      <xdr:colOff>38100</xdr:colOff>
      <xdr:row>35</xdr:row>
      <xdr:rowOff>163830</xdr:rowOff>
    </xdr:to>
    <xdr:sp macro="" textlink="">
      <xdr:nvSpPr>
        <xdr:cNvPr id="74" name="楕円 73"/>
        <xdr:cNvSpPr/>
      </xdr:nvSpPr>
      <xdr:spPr>
        <a:xfrm>
          <a:off x="3746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113030</xdr:rowOff>
    </xdr:from>
    <xdr:to>
      <xdr:col>24</xdr:col>
      <xdr:colOff>63500</xdr:colOff>
      <xdr:row>35</xdr:row>
      <xdr:rowOff>161290</xdr:rowOff>
    </xdr:to>
    <xdr:cxnSp macro="">
      <xdr:nvCxnSpPr>
        <xdr:cNvPr id="75" name="直線コネクタ 74"/>
        <xdr:cNvCxnSpPr/>
      </xdr:nvCxnSpPr>
      <xdr:spPr>
        <a:xfrm>
          <a:off x="3797300" y="6113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xdr:rowOff>
    </xdr:from>
    <xdr:to>
      <xdr:col>15</xdr:col>
      <xdr:colOff>101600</xdr:colOff>
      <xdr:row>35</xdr:row>
      <xdr:rowOff>114300</xdr:rowOff>
    </xdr:to>
    <xdr:sp macro="" textlink="">
      <xdr:nvSpPr>
        <xdr:cNvPr id="76" name="楕円 75"/>
        <xdr:cNvSpPr/>
      </xdr:nvSpPr>
      <xdr:spPr>
        <a:xfrm>
          <a:off x="2857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63500</xdr:rowOff>
    </xdr:from>
    <xdr:to>
      <xdr:col>19</xdr:col>
      <xdr:colOff>177800</xdr:colOff>
      <xdr:row>35</xdr:row>
      <xdr:rowOff>113030</xdr:rowOff>
    </xdr:to>
    <xdr:cxnSp macro="">
      <xdr:nvCxnSpPr>
        <xdr:cNvPr id="77" name="直線コネクタ 76"/>
        <xdr:cNvCxnSpPr/>
      </xdr:nvCxnSpPr>
      <xdr:spPr>
        <a:xfrm>
          <a:off x="2908300" y="6064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135890</xdr:rowOff>
    </xdr:from>
    <xdr:to>
      <xdr:col>10</xdr:col>
      <xdr:colOff>165100</xdr:colOff>
      <xdr:row>35</xdr:row>
      <xdr:rowOff>66040</xdr:rowOff>
    </xdr:to>
    <xdr:sp macro="" textlink="">
      <xdr:nvSpPr>
        <xdr:cNvPr id="78" name="楕円 77"/>
        <xdr:cNvSpPr/>
      </xdr:nvSpPr>
      <xdr:spPr>
        <a:xfrm>
          <a:off x="1968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xdr:rowOff>
    </xdr:from>
    <xdr:to>
      <xdr:col>15</xdr:col>
      <xdr:colOff>50800</xdr:colOff>
      <xdr:row>35</xdr:row>
      <xdr:rowOff>63500</xdr:rowOff>
    </xdr:to>
    <xdr:cxnSp macro="">
      <xdr:nvCxnSpPr>
        <xdr:cNvPr id="79" name="直線コネクタ 78"/>
        <xdr:cNvCxnSpPr/>
      </xdr:nvCxnSpPr>
      <xdr:spPr>
        <a:xfrm>
          <a:off x="2019300" y="6015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86360</xdr:rowOff>
    </xdr:from>
    <xdr:to>
      <xdr:col>6</xdr:col>
      <xdr:colOff>38100</xdr:colOff>
      <xdr:row>35</xdr:row>
      <xdr:rowOff>16510</xdr:rowOff>
    </xdr:to>
    <xdr:sp macro="" textlink="">
      <xdr:nvSpPr>
        <xdr:cNvPr id="80" name="楕円 79"/>
        <xdr:cNvSpPr/>
      </xdr:nvSpPr>
      <xdr:spPr>
        <a:xfrm>
          <a:off x="1079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137160</xdr:rowOff>
    </xdr:from>
    <xdr:to>
      <xdr:col>10</xdr:col>
      <xdr:colOff>114300</xdr:colOff>
      <xdr:row>35</xdr:row>
      <xdr:rowOff>15240</xdr:rowOff>
    </xdr:to>
    <xdr:cxnSp macro="">
      <xdr:nvCxnSpPr>
        <xdr:cNvPr id="81" name="直線コネクタ 80"/>
        <xdr:cNvCxnSpPr/>
      </xdr:nvCxnSpPr>
      <xdr:spPr>
        <a:xfrm>
          <a:off x="1130300" y="59664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8907</xdr:rowOff>
    </xdr:from>
    <xdr:ext cx="405111" cy="259045"/>
    <xdr:sp macro="" textlink="">
      <xdr:nvSpPr>
        <xdr:cNvPr id="86" name="n_1mainValue【図書館】&#10;有形固定資産減価償却率"/>
        <xdr:cNvSpPr txBox="1"/>
      </xdr:nvSpPr>
      <xdr:spPr>
        <a:xfrm>
          <a:off x="3582044" y="583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130827</xdr:rowOff>
    </xdr:from>
    <xdr:ext cx="405111" cy="259045"/>
    <xdr:sp macro="" textlink="">
      <xdr:nvSpPr>
        <xdr:cNvPr id="87" name="n_2mainValue【図書館】&#10;有形固定資産減価償却率"/>
        <xdr:cNvSpPr txBox="1"/>
      </xdr:nvSpPr>
      <xdr:spPr>
        <a:xfrm>
          <a:off x="2705744"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82567</xdr:rowOff>
    </xdr:from>
    <xdr:ext cx="405111" cy="259045"/>
    <xdr:sp macro="" textlink="">
      <xdr:nvSpPr>
        <xdr:cNvPr id="88" name="n_3mainValue【図書館】&#10;有形固定資産減価償却率"/>
        <xdr:cNvSpPr txBox="1"/>
      </xdr:nvSpPr>
      <xdr:spPr>
        <a:xfrm>
          <a:off x="18167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33037</xdr:rowOff>
    </xdr:from>
    <xdr:ext cx="405111" cy="259045"/>
    <xdr:sp macro="" textlink="">
      <xdr:nvSpPr>
        <xdr:cNvPr id="89" name="n_4mainValue【図書館】&#10;有形固定資産減価償却率"/>
        <xdr:cNvSpPr txBox="1"/>
      </xdr:nvSpPr>
      <xdr:spPr>
        <a:xfrm>
          <a:off x="927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97790</xdr:rowOff>
    </xdr:from>
    <xdr:to>
      <xdr:col>55</xdr:col>
      <xdr:colOff>50800</xdr:colOff>
      <xdr:row>42</xdr:row>
      <xdr:rowOff>27940</xdr:rowOff>
    </xdr:to>
    <xdr:sp macro="" textlink="">
      <xdr:nvSpPr>
        <xdr:cNvPr id="129" name="楕円 128"/>
        <xdr:cNvSpPr/>
      </xdr:nvSpPr>
      <xdr:spPr>
        <a:xfrm>
          <a:off x="10426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12717</xdr:rowOff>
    </xdr:from>
    <xdr:ext cx="469744" cy="259045"/>
    <xdr:sp macro="" textlink="">
      <xdr:nvSpPr>
        <xdr:cNvPr id="130" name="【図書館】&#10;一人当たり面積該当値テキスト"/>
        <xdr:cNvSpPr txBox="1"/>
      </xdr:nvSpPr>
      <xdr:spPr>
        <a:xfrm>
          <a:off x="10515600"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31" name="楕円 130"/>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148590</xdr:rowOff>
    </xdr:from>
    <xdr:to>
      <xdr:col>55</xdr:col>
      <xdr:colOff>0</xdr:colOff>
      <xdr:row>41</xdr:row>
      <xdr:rowOff>152400</xdr:rowOff>
    </xdr:to>
    <xdr:cxnSp macro="">
      <xdr:nvCxnSpPr>
        <xdr:cNvPr id="132" name="直線コネクタ 131"/>
        <xdr:cNvCxnSpPr/>
      </xdr:nvCxnSpPr>
      <xdr:spPr>
        <a:xfrm flipV="1">
          <a:off x="9639300" y="7178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33" name="楕円 132"/>
        <xdr:cNvSpPr/>
      </xdr:nvSpPr>
      <xdr:spPr>
        <a:xfrm>
          <a:off x="8699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152400</xdr:rowOff>
    </xdr:to>
    <xdr:cxnSp macro="">
      <xdr:nvCxnSpPr>
        <xdr:cNvPr id="134" name="直線コネクタ 133"/>
        <xdr:cNvCxnSpPr/>
      </xdr:nvCxnSpPr>
      <xdr:spPr>
        <a:xfrm>
          <a:off x="8750300" y="718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105410</xdr:rowOff>
    </xdr:from>
    <xdr:to>
      <xdr:col>41</xdr:col>
      <xdr:colOff>101600</xdr:colOff>
      <xdr:row>42</xdr:row>
      <xdr:rowOff>35560</xdr:rowOff>
    </xdr:to>
    <xdr:sp macro="" textlink="">
      <xdr:nvSpPr>
        <xdr:cNvPr id="135" name="楕円 134"/>
        <xdr:cNvSpPr/>
      </xdr:nvSpPr>
      <xdr:spPr>
        <a:xfrm>
          <a:off x="781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152400</xdr:rowOff>
    </xdr:from>
    <xdr:to>
      <xdr:col>45</xdr:col>
      <xdr:colOff>177800</xdr:colOff>
      <xdr:row>41</xdr:row>
      <xdr:rowOff>156210</xdr:rowOff>
    </xdr:to>
    <xdr:cxnSp macro="">
      <xdr:nvCxnSpPr>
        <xdr:cNvPr id="136" name="直線コネクタ 135"/>
        <xdr:cNvCxnSpPr/>
      </xdr:nvCxnSpPr>
      <xdr:spPr>
        <a:xfrm flipV="1">
          <a:off x="7861300" y="718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105410</xdr:rowOff>
    </xdr:from>
    <xdr:to>
      <xdr:col>36</xdr:col>
      <xdr:colOff>165100</xdr:colOff>
      <xdr:row>42</xdr:row>
      <xdr:rowOff>35560</xdr:rowOff>
    </xdr:to>
    <xdr:sp macro="" textlink="">
      <xdr:nvSpPr>
        <xdr:cNvPr id="137" name="楕円 136"/>
        <xdr:cNvSpPr/>
      </xdr:nvSpPr>
      <xdr:spPr>
        <a:xfrm>
          <a:off x="692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156210</xdr:rowOff>
    </xdr:from>
    <xdr:to>
      <xdr:col>41</xdr:col>
      <xdr:colOff>50800</xdr:colOff>
      <xdr:row>41</xdr:row>
      <xdr:rowOff>156210</xdr:rowOff>
    </xdr:to>
    <xdr:cxnSp macro="">
      <xdr:nvCxnSpPr>
        <xdr:cNvPr id="138" name="直線コネクタ 137"/>
        <xdr:cNvCxnSpPr/>
      </xdr:nvCxnSpPr>
      <xdr:spPr>
        <a:xfrm>
          <a:off x="6972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43" name="n_1mainValue【図書館】&#10;一人当たり面積"/>
        <xdr:cNvSpPr txBox="1"/>
      </xdr:nvSpPr>
      <xdr:spPr>
        <a:xfrm>
          <a:off x="9391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44" name="n_2mainValue【図書館】&#10;一人当たり面積"/>
        <xdr:cNvSpPr txBox="1"/>
      </xdr:nvSpPr>
      <xdr:spPr>
        <a:xfrm>
          <a:off x="85154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26687</xdr:rowOff>
    </xdr:from>
    <xdr:ext cx="469744" cy="259045"/>
    <xdr:sp macro="" textlink="">
      <xdr:nvSpPr>
        <xdr:cNvPr id="145" name="n_3mainValue【図書館】&#10;一人当たり面積"/>
        <xdr:cNvSpPr txBox="1"/>
      </xdr:nvSpPr>
      <xdr:spPr>
        <a:xfrm>
          <a:off x="7626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26687</xdr:rowOff>
    </xdr:from>
    <xdr:ext cx="469744" cy="259045"/>
    <xdr:sp macro="" textlink="">
      <xdr:nvSpPr>
        <xdr:cNvPr id="146" name="n_4mainValue【図書館】&#10;一人当たり面積"/>
        <xdr:cNvSpPr txBox="1"/>
      </xdr:nvSpPr>
      <xdr:spPr>
        <a:xfrm>
          <a:off x="6737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7" name="楕円 186"/>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88" name="【体育館・プール】&#10;有形固定資産減価償却率該当値テキスト"/>
        <xdr:cNvSpPr txBox="1"/>
      </xdr:nvSpPr>
      <xdr:spPr>
        <a:xfrm>
          <a:off x="4673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89" name="楕円 188"/>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83820</xdr:rowOff>
    </xdr:to>
    <xdr:cxnSp macro="">
      <xdr:nvCxnSpPr>
        <xdr:cNvPr id="190" name="直線コネクタ 189"/>
        <xdr:cNvCxnSpPr/>
      </xdr:nvCxnSpPr>
      <xdr:spPr>
        <a:xfrm>
          <a:off x="3797300" y="10328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1" name="楕円 190"/>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41910</xdr:rowOff>
    </xdr:to>
    <xdr:cxnSp macro="">
      <xdr:nvCxnSpPr>
        <xdr:cNvPr id="192" name="直線コネクタ 191"/>
        <xdr:cNvCxnSpPr/>
      </xdr:nvCxnSpPr>
      <xdr:spPr>
        <a:xfrm>
          <a:off x="2908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3" name="楕円 192"/>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0</xdr:rowOff>
    </xdr:to>
    <xdr:cxnSp macro="">
      <xdr:nvCxnSpPr>
        <xdr:cNvPr id="194" name="直線コネクタ 193"/>
        <xdr:cNvCxnSpPr/>
      </xdr:nvCxnSpPr>
      <xdr:spPr>
        <a:xfrm>
          <a:off x="2019300" y="10267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59690</xdr:rowOff>
    </xdr:from>
    <xdr:to>
      <xdr:col>6</xdr:col>
      <xdr:colOff>38100</xdr:colOff>
      <xdr:row>59</xdr:row>
      <xdr:rowOff>161290</xdr:rowOff>
    </xdr:to>
    <xdr:sp macro="" textlink="">
      <xdr:nvSpPr>
        <xdr:cNvPr id="195" name="楕円 194"/>
        <xdr:cNvSpPr/>
      </xdr:nvSpPr>
      <xdr:spPr>
        <a:xfrm>
          <a:off x="1079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110490</xdr:rowOff>
    </xdr:from>
    <xdr:to>
      <xdr:col>10</xdr:col>
      <xdr:colOff>114300</xdr:colOff>
      <xdr:row>59</xdr:row>
      <xdr:rowOff>152400</xdr:rowOff>
    </xdr:to>
    <xdr:cxnSp macro="">
      <xdr:nvCxnSpPr>
        <xdr:cNvPr id="196" name="直線コネクタ 195"/>
        <xdr:cNvCxnSpPr/>
      </xdr:nvCxnSpPr>
      <xdr:spPr>
        <a:xfrm>
          <a:off x="1130300" y="10226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201" name="n_1mainValue【体育館・プール】&#10;有形固定資産減価償却率"/>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main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203" name="n_3main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4" name="n_4mainValue【体育館・プール】&#10;有形固定資産減価償却率"/>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100076</xdr:rowOff>
    </xdr:from>
    <xdr:to>
      <xdr:col>55</xdr:col>
      <xdr:colOff>50800</xdr:colOff>
      <xdr:row>63</xdr:row>
      <xdr:rowOff>30226</xdr:rowOff>
    </xdr:to>
    <xdr:sp macro="" textlink="">
      <xdr:nvSpPr>
        <xdr:cNvPr id="242" name="楕円 241"/>
        <xdr:cNvSpPr/>
      </xdr:nvSpPr>
      <xdr:spPr>
        <a:xfrm>
          <a:off x="10426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122953</xdr:rowOff>
    </xdr:from>
    <xdr:ext cx="469744" cy="259045"/>
    <xdr:sp macro="" textlink="">
      <xdr:nvSpPr>
        <xdr:cNvPr id="243" name="【体育館・プール】&#10;一人当たり面積該当値テキスト"/>
        <xdr:cNvSpPr txBox="1"/>
      </xdr:nvSpPr>
      <xdr:spPr>
        <a:xfrm>
          <a:off x="10515600" y="1058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103734</xdr:rowOff>
    </xdr:from>
    <xdr:to>
      <xdr:col>50</xdr:col>
      <xdr:colOff>165100</xdr:colOff>
      <xdr:row>63</xdr:row>
      <xdr:rowOff>33884</xdr:rowOff>
    </xdr:to>
    <xdr:sp macro="" textlink="">
      <xdr:nvSpPr>
        <xdr:cNvPr id="244" name="楕円 243"/>
        <xdr:cNvSpPr/>
      </xdr:nvSpPr>
      <xdr:spPr>
        <a:xfrm>
          <a:off x="9588500" y="10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150876</xdr:rowOff>
    </xdr:from>
    <xdr:to>
      <xdr:col>55</xdr:col>
      <xdr:colOff>0</xdr:colOff>
      <xdr:row>62</xdr:row>
      <xdr:rowOff>154534</xdr:rowOff>
    </xdr:to>
    <xdr:cxnSp macro="">
      <xdr:nvCxnSpPr>
        <xdr:cNvPr id="245" name="直線コネクタ 244"/>
        <xdr:cNvCxnSpPr/>
      </xdr:nvCxnSpPr>
      <xdr:spPr>
        <a:xfrm flipV="1">
          <a:off x="9639300" y="1078077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106476</xdr:rowOff>
    </xdr:from>
    <xdr:to>
      <xdr:col>46</xdr:col>
      <xdr:colOff>38100</xdr:colOff>
      <xdr:row>63</xdr:row>
      <xdr:rowOff>36626</xdr:rowOff>
    </xdr:to>
    <xdr:sp macro="" textlink="">
      <xdr:nvSpPr>
        <xdr:cNvPr id="246" name="楕円 245"/>
        <xdr:cNvSpPr/>
      </xdr:nvSpPr>
      <xdr:spPr>
        <a:xfrm>
          <a:off x="8699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154534</xdr:rowOff>
    </xdr:from>
    <xdr:to>
      <xdr:col>50</xdr:col>
      <xdr:colOff>114300</xdr:colOff>
      <xdr:row>62</xdr:row>
      <xdr:rowOff>157276</xdr:rowOff>
    </xdr:to>
    <xdr:cxnSp macro="">
      <xdr:nvCxnSpPr>
        <xdr:cNvPr id="247" name="直線コネクタ 246"/>
        <xdr:cNvCxnSpPr/>
      </xdr:nvCxnSpPr>
      <xdr:spPr>
        <a:xfrm flipV="1">
          <a:off x="8750300" y="1078443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126136</xdr:rowOff>
    </xdr:from>
    <xdr:to>
      <xdr:col>41</xdr:col>
      <xdr:colOff>101600</xdr:colOff>
      <xdr:row>63</xdr:row>
      <xdr:rowOff>56286</xdr:rowOff>
    </xdr:to>
    <xdr:sp macro="" textlink="">
      <xdr:nvSpPr>
        <xdr:cNvPr id="248" name="楕円 247"/>
        <xdr:cNvSpPr/>
      </xdr:nvSpPr>
      <xdr:spPr>
        <a:xfrm>
          <a:off x="78105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157276</xdr:rowOff>
    </xdr:from>
    <xdr:to>
      <xdr:col>45</xdr:col>
      <xdr:colOff>177800</xdr:colOff>
      <xdr:row>63</xdr:row>
      <xdr:rowOff>5486</xdr:rowOff>
    </xdr:to>
    <xdr:cxnSp macro="">
      <xdr:nvCxnSpPr>
        <xdr:cNvPr id="249" name="直線コネクタ 248"/>
        <xdr:cNvCxnSpPr/>
      </xdr:nvCxnSpPr>
      <xdr:spPr>
        <a:xfrm flipV="1">
          <a:off x="7861300" y="1078717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128880</xdr:rowOff>
    </xdr:from>
    <xdr:to>
      <xdr:col>36</xdr:col>
      <xdr:colOff>165100</xdr:colOff>
      <xdr:row>63</xdr:row>
      <xdr:rowOff>59030</xdr:rowOff>
    </xdr:to>
    <xdr:sp macro="" textlink="">
      <xdr:nvSpPr>
        <xdr:cNvPr id="250" name="楕円 249"/>
        <xdr:cNvSpPr/>
      </xdr:nvSpPr>
      <xdr:spPr>
        <a:xfrm>
          <a:off x="6921500" y="107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5486</xdr:rowOff>
    </xdr:from>
    <xdr:to>
      <xdr:col>41</xdr:col>
      <xdr:colOff>50800</xdr:colOff>
      <xdr:row>63</xdr:row>
      <xdr:rowOff>8230</xdr:rowOff>
    </xdr:to>
    <xdr:cxnSp macro="">
      <xdr:nvCxnSpPr>
        <xdr:cNvPr id="251" name="直線コネクタ 250"/>
        <xdr:cNvCxnSpPr/>
      </xdr:nvCxnSpPr>
      <xdr:spPr>
        <a:xfrm flipV="1">
          <a:off x="6972300" y="1080683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50411</xdr:rowOff>
    </xdr:from>
    <xdr:ext cx="469744" cy="259045"/>
    <xdr:sp macro="" textlink="">
      <xdr:nvSpPr>
        <xdr:cNvPr id="256" name="n_1mainValue【体育館・プール】&#10;一人当たり面積"/>
        <xdr:cNvSpPr txBox="1"/>
      </xdr:nvSpPr>
      <xdr:spPr>
        <a:xfrm>
          <a:off x="9391727" y="1050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53153</xdr:rowOff>
    </xdr:from>
    <xdr:ext cx="469744" cy="259045"/>
    <xdr:sp macro="" textlink="">
      <xdr:nvSpPr>
        <xdr:cNvPr id="257" name="n_2mainValue【体育館・プール】&#10;一人当たり面積"/>
        <xdr:cNvSpPr txBox="1"/>
      </xdr:nvSpPr>
      <xdr:spPr>
        <a:xfrm>
          <a:off x="8515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72813</xdr:rowOff>
    </xdr:from>
    <xdr:ext cx="469744" cy="259045"/>
    <xdr:sp macro="" textlink="">
      <xdr:nvSpPr>
        <xdr:cNvPr id="258" name="n_3mainValue【体育館・プール】&#10;一人当たり面積"/>
        <xdr:cNvSpPr txBox="1"/>
      </xdr:nvSpPr>
      <xdr:spPr>
        <a:xfrm>
          <a:off x="7626427" y="105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75557</xdr:rowOff>
    </xdr:from>
    <xdr:ext cx="469744" cy="259045"/>
    <xdr:sp macro="" textlink="">
      <xdr:nvSpPr>
        <xdr:cNvPr id="259" name="n_4mainValue【体育館・プール】&#10;一人当たり面積"/>
        <xdr:cNvSpPr txBox="1"/>
      </xdr:nvSpPr>
      <xdr:spPr>
        <a:xfrm>
          <a:off x="6737427" y="105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6" name="テキスト ボックス 2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99" name="直線コネクタ 2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1" name="直線コネクタ 3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3" name="直線コネクタ 3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4"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5" name="フローチャート: 判断 304"/>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6" name="フローチャート: 判断 305"/>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7" name="フローチャート: 判断 306"/>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8" name="フローチャート: 判断 307"/>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09" name="フローチャート: 判断 308"/>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15" name="楕円 314"/>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118127</xdr:rowOff>
    </xdr:from>
    <xdr:ext cx="405111" cy="259045"/>
    <xdr:sp macro="" textlink="">
      <xdr:nvSpPr>
        <xdr:cNvPr id="316" name="【市民会館】&#10;有形固定資産減価償却率該当値テキスト"/>
        <xdr:cNvSpPr txBox="1"/>
      </xdr:nvSpPr>
      <xdr:spPr>
        <a:xfrm>
          <a:off x="4673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317" name="楕円 316"/>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152400</xdr:rowOff>
    </xdr:from>
    <xdr:to>
      <xdr:col>24</xdr:col>
      <xdr:colOff>63500</xdr:colOff>
      <xdr:row>105</xdr:row>
      <xdr:rowOff>19050</xdr:rowOff>
    </xdr:to>
    <xdr:cxnSp macro="">
      <xdr:nvCxnSpPr>
        <xdr:cNvPr id="318" name="直線コネクタ 317"/>
        <xdr:cNvCxnSpPr/>
      </xdr:nvCxnSpPr>
      <xdr:spPr>
        <a:xfrm>
          <a:off x="3797300" y="1798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62230</xdr:rowOff>
    </xdr:from>
    <xdr:to>
      <xdr:col>15</xdr:col>
      <xdr:colOff>101600</xdr:colOff>
      <xdr:row>104</xdr:row>
      <xdr:rowOff>163830</xdr:rowOff>
    </xdr:to>
    <xdr:sp macro="" textlink="">
      <xdr:nvSpPr>
        <xdr:cNvPr id="319" name="楕円 318"/>
        <xdr:cNvSpPr/>
      </xdr:nvSpPr>
      <xdr:spPr>
        <a:xfrm>
          <a:off x="2857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113030</xdr:rowOff>
    </xdr:from>
    <xdr:to>
      <xdr:col>19</xdr:col>
      <xdr:colOff>177800</xdr:colOff>
      <xdr:row>104</xdr:row>
      <xdr:rowOff>152400</xdr:rowOff>
    </xdr:to>
    <xdr:cxnSp macro="">
      <xdr:nvCxnSpPr>
        <xdr:cNvPr id="320" name="直線コネクタ 319"/>
        <xdr:cNvCxnSpPr/>
      </xdr:nvCxnSpPr>
      <xdr:spPr>
        <a:xfrm>
          <a:off x="2908300" y="1794383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321" name="楕円 320"/>
        <xdr:cNvSpPr/>
      </xdr:nvSpPr>
      <xdr:spPr>
        <a:xfrm>
          <a:off x="1968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97789</xdr:rowOff>
    </xdr:from>
    <xdr:to>
      <xdr:col>15</xdr:col>
      <xdr:colOff>50800</xdr:colOff>
      <xdr:row>104</xdr:row>
      <xdr:rowOff>113030</xdr:rowOff>
    </xdr:to>
    <xdr:cxnSp macro="">
      <xdr:nvCxnSpPr>
        <xdr:cNvPr id="322" name="直線コネクタ 321"/>
        <xdr:cNvCxnSpPr/>
      </xdr:nvCxnSpPr>
      <xdr:spPr>
        <a:xfrm>
          <a:off x="2019300" y="179285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52070</xdr:rowOff>
    </xdr:from>
    <xdr:to>
      <xdr:col>6</xdr:col>
      <xdr:colOff>38100</xdr:colOff>
      <xdr:row>104</xdr:row>
      <xdr:rowOff>153670</xdr:rowOff>
    </xdr:to>
    <xdr:sp macro="" textlink="">
      <xdr:nvSpPr>
        <xdr:cNvPr id="323" name="楕円 322"/>
        <xdr:cNvSpPr/>
      </xdr:nvSpPr>
      <xdr:spPr>
        <a:xfrm>
          <a:off x="1079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97789</xdr:rowOff>
    </xdr:from>
    <xdr:to>
      <xdr:col>10</xdr:col>
      <xdr:colOff>114300</xdr:colOff>
      <xdr:row>104</xdr:row>
      <xdr:rowOff>102870</xdr:rowOff>
    </xdr:to>
    <xdr:cxnSp macro="">
      <xdr:nvCxnSpPr>
        <xdr:cNvPr id="324" name="直線コネクタ 323"/>
        <xdr:cNvCxnSpPr/>
      </xdr:nvCxnSpPr>
      <xdr:spPr>
        <a:xfrm flipV="1">
          <a:off x="1130300" y="179285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5"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6"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7"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28"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22877</xdr:rowOff>
    </xdr:from>
    <xdr:ext cx="405111" cy="259045"/>
    <xdr:sp macro="" textlink="">
      <xdr:nvSpPr>
        <xdr:cNvPr id="329" name="n_1mainValue【市民会館】&#10;有形固定資産減価償却率"/>
        <xdr:cNvSpPr txBox="1"/>
      </xdr:nvSpPr>
      <xdr:spPr>
        <a:xfrm>
          <a:off x="3582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154957</xdr:rowOff>
    </xdr:from>
    <xdr:ext cx="405111" cy="259045"/>
    <xdr:sp macro="" textlink="">
      <xdr:nvSpPr>
        <xdr:cNvPr id="330" name="n_2mainValue【市民会館】&#10;有形固定資産減価償却率"/>
        <xdr:cNvSpPr txBox="1"/>
      </xdr:nvSpPr>
      <xdr:spPr>
        <a:xfrm>
          <a:off x="2705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139716</xdr:rowOff>
    </xdr:from>
    <xdr:ext cx="405111" cy="259045"/>
    <xdr:sp macro="" textlink="">
      <xdr:nvSpPr>
        <xdr:cNvPr id="331" name="n_3mainValue【市民会館】&#10;有形固定資産減価償却率"/>
        <xdr:cNvSpPr txBox="1"/>
      </xdr:nvSpPr>
      <xdr:spPr>
        <a:xfrm>
          <a:off x="1816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144797</xdr:rowOff>
    </xdr:from>
    <xdr:ext cx="405111" cy="259045"/>
    <xdr:sp macro="" textlink="">
      <xdr:nvSpPr>
        <xdr:cNvPr id="332" name="n_4mainValue【市民会館】&#10;有形固定資産減価償却率"/>
        <xdr:cNvSpPr txBox="1"/>
      </xdr:nvSpPr>
      <xdr:spPr>
        <a:xfrm>
          <a:off x="927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6" name="直線コネクタ 355"/>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7"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8" name="直線コネクタ 357"/>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59"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0" name="直線コネクタ 359"/>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1"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2" name="フローチャート: 判断 361"/>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3" name="フローチャート: 判断 362"/>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4" name="フローチャート: 判断 363"/>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5" name="フローチャート: 判断 364"/>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6" name="フローチャート: 判断 365"/>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126364</xdr:rowOff>
    </xdr:from>
    <xdr:to>
      <xdr:col>55</xdr:col>
      <xdr:colOff>50800</xdr:colOff>
      <xdr:row>107</xdr:row>
      <xdr:rowOff>56514</xdr:rowOff>
    </xdr:to>
    <xdr:sp macro="" textlink="">
      <xdr:nvSpPr>
        <xdr:cNvPr id="372" name="楕円 371"/>
        <xdr:cNvSpPr/>
      </xdr:nvSpPr>
      <xdr:spPr>
        <a:xfrm>
          <a:off x="10426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104791</xdr:rowOff>
    </xdr:from>
    <xdr:ext cx="469744" cy="259045"/>
    <xdr:sp macro="" textlink="">
      <xdr:nvSpPr>
        <xdr:cNvPr id="373" name="【市民会館】&#10;一人当たり面積該当値テキスト"/>
        <xdr:cNvSpPr txBox="1"/>
      </xdr:nvSpPr>
      <xdr:spPr>
        <a:xfrm>
          <a:off x="10515600"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374" name="楕円 373"/>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5714</xdr:rowOff>
    </xdr:from>
    <xdr:to>
      <xdr:col>55</xdr:col>
      <xdr:colOff>0</xdr:colOff>
      <xdr:row>107</xdr:row>
      <xdr:rowOff>11430</xdr:rowOff>
    </xdr:to>
    <xdr:cxnSp macro="">
      <xdr:nvCxnSpPr>
        <xdr:cNvPr id="375" name="直線コネクタ 374"/>
        <xdr:cNvCxnSpPr/>
      </xdr:nvCxnSpPr>
      <xdr:spPr>
        <a:xfrm flipV="1">
          <a:off x="9639300" y="183508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137795</xdr:rowOff>
    </xdr:from>
    <xdr:to>
      <xdr:col>46</xdr:col>
      <xdr:colOff>38100</xdr:colOff>
      <xdr:row>107</xdr:row>
      <xdr:rowOff>67945</xdr:rowOff>
    </xdr:to>
    <xdr:sp macro="" textlink="">
      <xdr:nvSpPr>
        <xdr:cNvPr id="376" name="楕円 375"/>
        <xdr:cNvSpPr/>
      </xdr:nvSpPr>
      <xdr:spPr>
        <a:xfrm>
          <a:off x="8699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17145</xdr:rowOff>
    </xdr:to>
    <xdr:cxnSp macro="">
      <xdr:nvCxnSpPr>
        <xdr:cNvPr id="377" name="直線コネクタ 376"/>
        <xdr:cNvCxnSpPr/>
      </xdr:nvCxnSpPr>
      <xdr:spPr>
        <a:xfrm flipV="1">
          <a:off x="8750300" y="1835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95886</xdr:rowOff>
    </xdr:from>
    <xdr:to>
      <xdr:col>41</xdr:col>
      <xdr:colOff>101600</xdr:colOff>
      <xdr:row>108</xdr:row>
      <xdr:rowOff>26036</xdr:rowOff>
    </xdr:to>
    <xdr:sp macro="" textlink="">
      <xdr:nvSpPr>
        <xdr:cNvPr id="378" name="楕円 377"/>
        <xdr:cNvSpPr/>
      </xdr:nvSpPr>
      <xdr:spPr>
        <a:xfrm>
          <a:off x="7810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17145</xdr:rowOff>
    </xdr:from>
    <xdr:to>
      <xdr:col>45</xdr:col>
      <xdr:colOff>177800</xdr:colOff>
      <xdr:row>107</xdr:row>
      <xdr:rowOff>146686</xdr:rowOff>
    </xdr:to>
    <xdr:cxnSp macro="">
      <xdr:nvCxnSpPr>
        <xdr:cNvPr id="379" name="直線コネクタ 378"/>
        <xdr:cNvCxnSpPr/>
      </xdr:nvCxnSpPr>
      <xdr:spPr>
        <a:xfrm flipV="1">
          <a:off x="7861300" y="183622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99695</xdr:rowOff>
    </xdr:from>
    <xdr:to>
      <xdr:col>36</xdr:col>
      <xdr:colOff>165100</xdr:colOff>
      <xdr:row>108</xdr:row>
      <xdr:rowOff>29845</xdr:rowOff>
    </xdr:to>
    <xdr:sp macro="" textlink="">
      <xdr:nvSpPr>
        <xdr:cNvPr id="380" name="楕円 379"/>
        <xdr:cNvSpPr/>
      </xdr:nvSpPr>
      <xdr:spPr>
        <a:xfrm>
          <a:off x="6921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146686</xdr:rowOff>
    </xdr:from>
    <xdr:to>
      <xdr:col>41</xdr:col>
      <xdr:colOff>50800</xdr:colOff>
      <xdr:row>107</xdr:row>
      <xdr:rowOff>150495</xdr:rowOff>
    </xdr:to>
    <xdr:cxnSp macro="">
      <xdr:nvCxnSpPr>
        <xdr:cNvPr id="381" name="直線コネクタ 380"/>
        <xdr:cNvCxnSpPr/>
      </xdr:nvCxnSpPr>
      <xdr:spPr>
        <a:xfrm flipV="1">
          <a:off x="6972300" y="184918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2"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3"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4"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85"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386" name="n_1main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59072</xdr:rowOff>
    </xdr:from>
    <xdr:ext cx="469744" cy="259045"/>
    <xdr:sp macro="" textlink="">
      <xdr:nvSpPr>
        <xdr:cNvPr id="387" name="n_2mainValue【市民会館】&#10;一人当たり面積"/>
        <xdr:cNvSpPr txBox="1"/>
      </xdr:nvSpPr>
      <xdr:spPr>
        <a:xfrm>
          <a:off x="8515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17163</xdr:rowOff>
    </xdr:from>
    <xdr:ext cx="469744" cy="259045"/>
    <xdr:sp macro="" textlink="">
      <xdr:nvSpPr>
        <xdr:cNvPr id="388" name="n_3mainValue【市民会館】&#10;一人当たり面積"/>
        <xdr:cNvSpPr txBox="1"/>
      </xdr:nvSpPr>
      <xdr:spPr>
        <a:xfrm>
          <a:off x="7626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20972</xdr:rowOff>
    </xdr:from>
    <xdr:ext cx="469744" cy="259045"/>
    <xdr:sp macro="" textlink="">
      <xdr:nvSpPr>
        <xdr:cNvPr id="389" name="n_4mainValue【市民会館】&#10;一人当たり面積"/>
        <xdr:cNvSpPr txBox="1"/>
      </xdr:nvSpPr>
      <xdr:spPr>
        <a:xfrm>
          <a:off x="6737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4" name="直線コネクタ 413"/>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5"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6" name="直線コネクタ 415"/>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7"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8" name="直線コネクタ 417"/>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19"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0" name="フローチャート: 判断 419"/>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1" name="フローチャート: 判断 420"/>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2" name="フローチャート: 判断 421"/>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3" name="フローチャート: 判断 422"/>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4" name="フローチャート: 判断 423"/>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34925</xdr:rowOff>
    </xdr:from>
    <xdr:to>
      <xdr:col>85</xdr:col>
      <xdr:colOff>177800</xdr:colOff>
      <xdr:row>40</xdr:row>
      <xdr:rowOff>136525</xdr:rowOff>
    </xdr:to>
    <xdr:sp macro="" textlink="">
      <xdr:nvSpPr>
        <xdr:cNvPr id="430" name="楕円 429"/>
        <xdr:cNvSpPr/>
      </xdr:nvSpPr>
      <xdr:spPr>
        <a:xfrm>
          <a:off x="16268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13352</xdr:rowOff>
    </xdr:from>
    <xdr:ext cx="405111" cy="259045"/>
    <xdr:sp macro="" textlink="">
      <xdr:nvSpPr>
        <xdr:cNvPr id="431" name="【一般廃棄物処理施設】&#10;有形固定資産減価償却率該当値テキスト"/>
        <xdr:cNvSpPr txBox="1"/>
      </xdr:nvSpPr>
      <xdr:spPr>
        <a:xfrm>
          <a:off x="163576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32" name="楕円 431"/>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85725</xdr:rowOff>
    </xdr:to>
    <xdr:cxnSp macro="">
      <xdr:nvCxnSpPr>
        <xdr:cNvPr id="433" name="直線コネクタ 432"/>
        <xdr:cNvCxnSpPr/>
      </xdr:nvCxnSpPr>
      <xdr:spPr>
        <a:xfrm>
          <a:off x="15481300" y="68999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113030</xdr:rowOff>
    </xdr:from>
    <xdr:to>
      <xdr:col>76</xdr:col>
      <xdr:colOff>165100</xdr:colOff>
      <xdr:row>40</xdr:row>
      <xdr:rowOff>43180</xdr:rowOff>
    </xdr:to>
    <xdr:sp macro="" textlink="">
      <xdr:nvSpPr>
        <xdr:cNvPr id="434" name="楕円 433"/>
        <xdr:cNvSpPr/>
      </xdr:nvSpPr>
      <xdr:spPr>
        <a:xfrm>
          <a:off x="1454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41910</xdr:rowOff>
    </xdr:to>
    <xdr:cxnSp macro="">
      <xdr:nvCxnSpPr>
        <xdr:cNvPr id="435" name="直線コネクタ 434"/>
        <xdr:cNvCxnSpPr/>
      </xdr:nvCxnSpPr>
      <xdr:spPr>
        <a:xfrm>
          <a:off x="14592300" y="68503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61595</xdr:rowOff>
    </xdr:from>
    <xdr:to>
      <xdr:col>72</xdr:col>
      <xdr:colOff>38100</xdr:colOff>
      <xdr:row>39</xdr:row>
      <xdr:rowOff>163195</xdr:rowOff>
    </xdr:to>
    <xdr:sp macro="" textlink="">
      <xdr:nvSpPr>
        <xdr:cNvPr id="436" name="楕円 435"/>
        <xdr:cNvSpPr/>
      </xdr:nvSpPr>
      <xdr:spPr>
        <a:xfrm>
          <a:off x="13652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112395</xdr:rowOff>
    </xdr:from>
    <xdr:to>
      <xdr:col>76</xdr:col>
      <xdr:colOff>114300</xdr:colOff>
      <xdr:row>39</xdr:row>
      <xdr:rowOff>163830</xdr:rowOff>
    </xdr:to>
    <xdr:cxnSp macro="">
      <xdr:nvCxnSpPr>
        <xdr:cNvPr id="437" name="直線コネクタ 436"/>
        <xdr:cNvCxnSpPr/>
      </xdr:nvCxnSpPr>
      <xdr:spPr>
        <a:xfrm>
          <a:off x="13703300" y="6798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29210</xdr:rowOff>
    </xdr:from>
    <xdr:to>
      <xdr:col>67</xdr:col>
      <xdr:colOff>101600</xdr:colOff>
      <xdr:row>39</xdr:row>
      <xdr:rowOff>130810</xdr:rowOff>
    </xdr:to>
    <xdr:sp macro="" textlink="">
      <xdr:nvSpPr>
        <xdr:cNvPr id="438" name="楕円 437"/>
        <xdr:cNvSpPr/>
      </xdr:nvSpPr>
      <xdr:spPr>
        <a:xfrm>
          <a:off x="1276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80010</xdr:rowOff>
    </xdr:from>
    <xdr:to>
      <xdr:col>71</xdr:col>
      <xdr:colOff>177800</xdr:colOff>
      <xdr:row>39</xdr:row>
      <xdr:rowOff>112395</xdr:rowOff>
    </xdr:to>
    <xdr:cxnSp macro="">
      <xdr:nvCxnSpPr>
        <xdr:cNvPr id="439" name="直線コネクタ 438"/>
        <xdr:cNvCxnSpPr/>
      </xdr:nvCxnSpPr>
      <xdr:spPr>
        <a:xfrm>
          <a:off x="12814300" y="67665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0"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1"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2"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43"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44" name="n_1mainValue【一般廃棄物処理施設】&#10;有形固定資産減価償却率"/>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34307</xdr:rowOff>
    </xdr:from>
    <xdr:ext cx="405111" cy="259045"/>
    <xdr:sp macro="" textlink="">
      <xdr:nvSpPr>
        <xdr:cNvPr id="445" name="n_2mainValue【一般廃棄物処理施設】&#10;有形固定資産減価償却率"/>
        <xdr:cNvSpPr txBox="1"/>
      </xdr:nvSpPr>
      <xdr:spPr>
        <a:xfrm>
          <a:off x="14389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154322</xdr:rowOff>
    </xdr:from>
    <xdr:ext cx="405111" cy="259045"/>
    <xdr:sp macro="" textlink="">
      <xdr:nvSpPr>
        <xdr:cNvPr id="446" name="n_3mainValue【一般廃棄物処理施設】&#10;有形固定資産減価償却率"/>
        <xdr:cNvSpPr txBox="1"/>
      </xdr:nvSpPr>
      <xdr:spPr>
        <a:xfrm>
          <a:off x="13500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121937</xdr:rowOff>
    </xdr:from>
    <xdr:ext cx="405111" cy="259045"/>
    <xdr:sp macro="" textlink="">
      <xdr:nvSpPr>
        <xdr:cNvPr id="447" name="n_4mainValue【一般廃棄物処理施設】&#10;有形固定資産減価償却率"/>
        <xdr:cNvSpPr txBox="1"/>
      </xdr:nvSpPr>
      <xdr:spPr>
        <a:xfrm>
          <a:off x="12611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9" name="直線コネクタ 468"/>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0"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1" name="直線コネクタ 470"/>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2"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3" name="直線コネクタ 472"/>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4"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5" name="フローチャート: 判断 474"/>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6" name="フローチャート: 判断 475"/>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7" name="フローチャート: 判断 476"/>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8" name="フローチャート: 判断 477"/>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9" name="フローチャート: 判断 478"/>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6145</xdr:rowOff>
    </xdr:from>
    <xdr:to>
      <xdr:col>116</xdr:col>
      <xdr:colOff>114300</xdr:colOff>
      <xdr:row>41</xdr:row>
      <xdr:rowOff>107745</xdr:rowOff>
    </xdr:to>
    <xdr:sp macro="" textlink="">
      <xdr:nvSpPr>
        <xdr:cNvPr id="485" name="楕円 484"/>
        <xdr:cNvSpPr/>
      </xdr:nvSpPr>
      <xdr:spPr>
        <a:xfrm>
          <a:off x="22110700" y="70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92522</xdr:rowOff>
    </xdr:from>
    <xdr:ext cx="534377" cy="259045"/>
    <xdr:sp macro="" textlink="">
      <xdr:nvSpPr>
        <xdr:cNvPr id="486" name="【一般廃棄物処理施設】&#10;一人当たり有形固定資産（償却資産）額該当値テキスト"/>
        <xdr:cNvSpPr txBox="1"/>
      </xdr:nvSpPr>
      <xdr:spPr>
        <a:xfrm>
          <a:off x="22199600" y="695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7572</xdr:rowOff>
    </xdr:from>
    <xdr:to>
      <xdr:col>112</xdr:col>
      <xdr:colOff>38100</xdr:colOff>
      <xdr:row>41</xdr:row>
      <xdr:rowOff>109172</xdr:rowOff>
    </xdr:to>
    <xdr:sp macro="" textlink="">
      <xdr:nvSpPr>
        <xdr:cNvPr id="487" name="楕円 486"/>
        <xdr:cNvSpPr/>
      </xdr:nvSpPr>
      <xdr:spPr>
        <a:xfrm>
          <a:off x="21272500" y="70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56945</xdr:rowOff>
    </xdr:from>
    <xdr:to>
      <xdr:col>116</xdr:col>
      <xdr:colOff>63500</xdr:colOff>
      <xdr:row>41</xdr:row>
      <xdr:rowOff>58372</xdr:rowOff>
    </xdr:to>
    <xdr:cxnSp macro="">
      <xdr:nvCxnSpPr>
        <xdr:cNvPr id="488" name="直線コネクタ 487"/>
        <xdr:cNvCxnSpPr/>
      </xdr:nvCxnSpPr>
      <xdr:spPr>
        <a:xfrm flipV="1">
          <a:off x="21323300" y="7086395"/>
          <a:ext cx="8382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8772</xdr:rowOff>
    </xdr:from>
    <xdr:to>
      <xdr:col>107</xdr:col>
      <xdr:colOff>101600</xdr:colOff>
      <xdr:row>41</xdr:row>
      <xdr:rowOff>110372</xdr:rowOff>
    </xdr:to>
    <xdr:sp macro="" textlink="">
      <xdr:nvSpPr>
        <xdr:cNvPr id="489" name="楕円 488"/>
        <xdr:cNvSpPr/>
      </xdr:nvSpPr>
      <xdr:spPr>
        <a:xfrm>
          <a:off x="20383500" y="70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58372</xdr:rowOff>
    </xdr:from>
    <xdr:to>
      <xdr:col>111</xdr:col>
      <xdr:colOff>177800</xdr:colOff>
      <xdr:row>41</xdr:row>
      <xdr:rowOff>59572</xdr:rowOff>
    </xdr:to>
    <xdr:cxnSp macro="">
      <xdr:nvCxnSpPr>
        <xdr:cNvPr id="490" name="直線コネクタ 489"/>
        <xdr:cNvCxnSpPr/>
      </xdr:nvCxnSpPr>
      <xdr:spPr>
        <a:xfrm flipV="1">
          <a:off x="20434300" y="708782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10084</xdr:rowOff>
    </xdr:from>
    <xdr:to>
      <xdr:col>102</xdr:col>
      <xdr:colOff>165100</xdr:colOff>
      <xdr:row>41</xdr:row>
      <xdr:rowOff>111684</xdr:rowOff>
    </xdr:to>
    <xdr:sp macro="" textlink="">
      <xdr:nvSpPr>
        <xdr:cNvPr id="491" name="楕円 490"/>
        <xdr:cNvSpPr/>
      </xdr:nvSpPr>
      <xdr:spPr>
        <a:xfrm>
          <a:off x="19494500" y="703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59572</xdr:rowOff>
    </xdr:from>
    <xdr:to>
      <xdr:col>107</xdr:col>
      <xdr:colOff>50800</xdr:colOff>
      <xdr:row>41</xdr:row>
      <xdr:rowOff>60884</xdr:rowOff>
    </xdr:to>
    <xdr:cxnSp macro="">
      <xdr:nvCxnSpPr>
        <xdr:cNvPr id="492" name="直線コネクタ 491"/>
        <xdr:cNvCxnSpPr/>
      </xdr:nvCxnSpPr>
      <xdr:spPr>
        <a:xfrm flipV="1">
          <a:off x="19545300" y="7089022"/>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4065</xdr:rowOff>
    </xdr:from>
    <xdr:to>
      <xdr:col>98</xdr:col>
      <xdr:colOff>38100</xdr:colOff>
      <xdr:row>41</xdr:row>
      <xdr:rowOff>105665</xdr:rowOff>
    </xdr:to>
    <xdr:sp macro="" textlink="">
      <xdr:nvSpPr>
        <xdr:cNvPr id="493" name="楕円 492"/>
        <xdr:cNvSpPr/>
      </xdr:nvSpPr>
      <xdr:spPr>
        <a:xfrm>
          <a:off x="18605500" y="70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54865</xdr:rowOff>
    </xdr:from>
    <xdr:to>
      <xdr:col>102</xdr:col>
      <xdr:colOff>114300</xdr:colOff>
      <xdr:row>41</xdr:row>
      <xdr:rowOff>60884</xdr:rowOff>
    </xdr:to>
    <xdr:cxnSp macro="">
      <xdr:nvCxnSpPr>
        <xdr:cNvPr id="494" name="直線コネクタ 493"/>
        <xdr:cNvCxnSpPr/>
      </xdr:nvCxnSpPr>
      <xdr:spPr>
        <a:xfrm>
          <a:off x="18656300" y="7084315"/>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5"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9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100299</xdr:rowOff>
    </xdr:from>
    <xdr:ext cx="534377" cy="259045"/>
    <xdr:sp macro="" textlink="">
      <xdr:nvSpPr>
        <xdr:cNvPr id="499" name="n_1mainValue【一般廃棄物処理施設】&#10;一人当たり有形固定資産（償却資産）額"/>
        <xdr:cNvSpPr txBox="1"/>
      </xdr:nvSpPr>
      <xdr:spPr>
        <a:xfrm>
          <a:off x="21043411" y="712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101499</xdr:rowOff>
    </xdr:from>
    <xdr:ext cx="534377" cy="259045"/>
    <xdr:sp macro="" textlink="">
      <xdr:nvSpPr>
        <xdr:cNvPr id="500" name="n_2mainValue【一般廃棄物処理施設】&#10;一人当たり有形固定資産（償却資産）額"/>
        <xdr:cNvSpPr txBox="1"/>
      </xdr:nvSpPr>
      <xdr:spPr>
        <a:xfrm>
          <a:off x="20167111" y="713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102811</xdr:rowOff>
    </xdr:from>
    <xdr:ext cx="534377" cy="259045"/>
    <xdr:sp macro="" textlink="">
      <xdr:nvSpPr>
        <xdr:cNvPr id="501" name="n_3mainValue【一般廃棄物処理施設】&#10;一人当たり有形固定資産（償却資産）額"/>
        <xdr:cNvSpPr txBox="1"/>
      </xdr:nvSpPr>
      <xdr:spPr>
        <a:xfrm>
          <a:off x="19278111" y="71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96792</xdr:rowOff>
    </xdr:from>
    <xdr:ext cx="534377" cy="259045"/>
    <xdr:sp macro="" textlink="">
      <xdr:nvSpPr>
        <xdr:cNvPr id="502" name="n_4mainValue【一般廃棄物処理施設】&#10;一人当たり有形固定資産（償却資産）額"/>
        <xdr:cNvSpPr txBox="1"/>
      </xdr:nvSpPr>
      <xdr:spPr>
        <a:xfrm>
          <a:off x="18389111" y="71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8" name="直線コネクタ 527"/>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0" name="直線コネクタ 52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1"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2" name="直線コネクタ 53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33"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4" name="フローチャート: 判断 533"/>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5" name="フローチャート: 判断 534"/>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6" name="フローチャート: 判断 535"/>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7" name="フローチャート: 判断 536"/>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8" name="フローチャート: 判断 537"/>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65133</xdr:rowOff>
    </xdr:from>
    <xdr:to>
      <xdr:col>85</xdr:col>
      <xdr:colOff>177800</xdr:colOff>
      <xdr:row>58</xdr:row>
      <xdr:rowOff>166733</xdr:rowOff>
    </xdr:to>
    <xdr:sp macro="" textlink="">
      <xdr:nvSpPr>
        <xdr:cNvPr id="544" name="楕円 543"/>
        <xdr:cNvSpPr/>
      </xdr:nvSpPr>
      <xdr:spPr>
        <a:xfrm>
          <a:off x="162687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88010</xdr:rowOff>
    </xdr:from>
    <xdr:ext cx="405111" cy="259045"/>
    <xdr:sp macro="" textlink="">
      <xdr:nvSpPr>
        <xdr:cNvPr id="545" name="【保健センター・保健所】&#10;有形固定資産減価償却率該当値テキスト"/>
        <xdr:cNvSpPr txBox="1"/>
      </xdr:nvSpPr>
      <xdr:spPr>
        <a:xfrm>
          <a:off x="16357600" y="986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546" name="楕円 545"/>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115933</xdr:rowOff>
    </xdr:to>
    <xdr:cxnSp macro="">
      <xdr:nvCxnSpPr>
        <xdr:cNvPr id="547" name="直線コネクタ 546"/>
        <xdr:cNvCxnSpPr/>
      </xdr:nvCxnSpPr>
      <xdr:spPr>
        <a:xfrm>
          <a:off x="15481300" y="100257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168003</xdr:rowOff>
    </xdr:from>
    <xdr:to>
      <xdr:col>76</xdr:col>
      <xdr:colOff>165100</xdr:colOff>
      <xdr:row>58</xdr:row>
      <xdr:rowOff>98153</xdr:rowOff>
    </xdr:to>
    <xdr:sp macro="" textlink="">
      <xdr:nvSpPr>
        <xdr:cNvPr id="548" name="楕円 547"/>
        <xdr:cNvSpPr/>
      </xdr:nvSpPr>
      <xdr:spPr>
        <a:xfrm>
          <a:off x="14541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47353</xdr:rowOff>
    </xdr:from>
    <xdr:to>
      <xdr:col>81</xdr:col>
      <xdr:colOff>50800</xdr:colOff>
      <xdr:row>58</xdr:row>
      <xdr:rowOff>81643</xdr:rowOff>
    </xdr:to>
    <xdr:cxnSp macro="">
      <xdr:nvCxnSpPr>
        <xdr:cNvPr id="549" name="直線コネクタ 548"/>
        <xdr:cNvCxnSpPr/>
      </xdr:nvCxnSpPr>
      <xdr:spPr>
        <a:xfrm>
          <a:off x="14592300" y="99914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133713</xdr:rowOff>
    </xdr:from>
    <xdr:to>
      <xdr:col>72</xdr:col>
      <xdr:colOff>38100</xdr:colOff>
      <xdr:row>58</xdr:row>
      <xdr:rowOff>63863</xdr:rowOff>
    </xdr:to>
    <xdr:sp macro="" textlink="">
      <xdr:nvSpPr>
        <xdr:cNvPr id="550" name="楕円 549"/>
        <xdr:cNvSpPr/>
      </xdr:nvSpPr>
      <xdr:spPr>
        <a:xfrm>
          <a:off x="13652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13063</xdr:rowOff>
    </xdr:from>
    <xdr:to>
      <xdr:col>76</xdr:col>
      <xdr:colOff>114300</xdr:colOff>
      <xdr:row>58</xdr:row>
      <xdr:rowOff>47353</xdr:rowOff>
    </xdr:to>
    <xdr:cxnSp macro="">
      <xdr:nvCxnSpPr>
        <xdr:cNvPr id="551" name="直線コネクタ 550"/>
        <xdr:cNvCxnSpPr/>
      </xdr:nvCxnSpPr>
      <xdr:spPr>
        <a:xfrm>
          <a:off x="13703300" y="99571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105954</xdr:rowOff>
    </xdr:from>
    <xdr:to>
      <xdr:col>67</xdr:col>
      <xdr:colOff>101600</xdr:colOff>
      <xdr:row>58</xdr:row>
      <xdr:rowOff>36104</xdr:rowOff>
    </xdr:to>
    <xdr:sp macro="" textlink="">
      <xdr:nvSpPr>
        <xdr:cNvPr id="552" name="楕円 551"/>
        <xdr:cNvSpPr/>
      </xdr:nvSpPr>
      <xdr:spPr>
        <a:xfrm>
          <a:off x="12763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156754</xdr:rowOff>
    </xdr:from>
    <xdr:to>
      <xdr:col>71</xdr:col>
      <xdr:colOff>177800</xdr:colOff>
      <xdr:row>58</xdr:row>
      <xdr:rowOff>13063</xdr:rowOff>
    </xdr:to>
    <xdr:cxnSp macro="">
      <xdr:nvCxnSpPr>
        <xdr:cNvPr id="553" name="直線コネクタ 552"/>
        <xdr:cNvCxnSpPr/>
      </xdr:nvCxnSpPr>
      <xdr:spPr>
        <a:xfrm>
          <a:off x="12814300" y="99294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54"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55"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56"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557"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558"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114680</xdr:rowOff>
    </xdr:from>
    <xdr:ext cx="405111" cy="259045"/>
    <xdr:sp macro="" textlink="">
      <xdr:nvSpPr>
        <xdr:cNvPr id="559" name="n_2mainValue【保健センター・保健所】&#10;有形固定資産減価償却率"/>
        <xdr:cNvSpPr txBox="1"/>
      </xdr:nvSpPr>
      <xdr:spPr>
        <a:xfrm>
          <a:off x="14389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80390</xdr:rowOff>
    </xdr:from>
    <xdr:ext cx="405111" cy="259045"/>
    <xdr:sp macro="" textlink="">
      <xdr:nvSpPr>
        <xdr:cNvPr id="560" name="n_3mainValue【保健センター・保健所】&#10;有形固定資産減価償却率"/>
        <xdr:cNvSpPr txBox="1"/>
      </xdr:nvSpPr>
      <xdr:spPr>
        <a:xfrm>
          <a:off x="13500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52631</xdr:rowOff>
    </xdr:from>
    <xdr:ext cx="405111" cy="259045"/>
    <xdr:sp macro="" textlink="">
      <xdr:nvSpPr>
        <xdr:cNvPr id="561" name="n_4mainValue【保健センター・保健所】&#10;有形固定資産減価償却率"/>
        <xdr:cNvSpPr txBox="1"/>
      </xdr:nvSpPr>
      <xdr:spPr>
        <a:xfrm>
          <a:off x="126117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5" name="直線コネクタ 584"/>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7" name="直線コネクタ 58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8"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9" name="直線コネクタ 588"/>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90"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1" name="フローチャート: 判断 590"/>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2" name="フローチャート: 判断 591"/>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3" name="フローチャート: 判断 592"/>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4" name="フローチャート: 判断 593"/>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5" name="フローチャート: 判断 594"/>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158750</xdr:rowOff>
    </xdr:from>
    <xdr:to>
      <xdr:col>116</xdr:col>
      <xdr:colOff>114300</xdr:colOff>
      <xdr:row>61</xdr:row>
      <xdr:rowOff>88900</xdr:rowOff>
    </xdr:to>
    <xdr:sp macro="" textlink="">
      <xdr:nvSpPr>
        <xdr:cNvPr id="601" name="楕円 600"/>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10177</xdr:rowOff>
    </xdr:from>
    <xdr:ext cx="469744" cy="259045"/>
    <xdr:sp macro="" textlink="">
      <xdr:nvSpPr>
        <xdr:cNvPr id="602" name="【保健センター・保健所】&#10;一人当たり面積該当値テキスト"/>
        <xdr:cNvSpPr txBox="1"/>
      </xdr:nvSpPr>
      <xdr:spPr>
        <a:xfrm>
          <a:off x="22199600"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170180</xdr:rowOff>
    </xdr:from>
    <xdr:to>
      <xdr:col>112</xdr:col>
      <xdr:colOff>38100</xdr:colOff>
      <xdr:row>61</xdr:row>
      <xdr:rowOff>100330</xdr:rowOff>
    </xdr:to>
    <xdr:sp macro="" textlink="">
      <xdr:nvSpPr>
        <xdr:cNvPr id="603" name="楕円 602"/>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61</xdr:row>
      <xdr:rowOff>49530</xdr:rowOff>
    </xdr:to>
    <xdr:cxnSp macro="">
      <xdr:nvCxnSpPr>
        <xdr:cNvPr id="604" name="直線コネクタ 603"/>
        <xdr:cNvCxnSpPr/>
      </xdr:nvCxnSpPr>
      <xdr:spPr>
        <a:xfrm flipV="1">
          <a:off x="21323300" y="10496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05" name="楕円 604"/>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49530</xdr:rowOff>
    </xdr:from>
    <xdr:to>
      <xdr:col>111</xdr:col>
      <xdr:colOff>177800</xdr:colOff>
      <xdr:row>61</xdr:row>
      <xdr:rowOff>57150</xdr:rowOff>
    </xdr:to>
    <xdr:cxnSp macro="">
      <xdr:nvCxnSpPr>
        <xdr:cNvPr id="606" name="直線コネクタ 605"/>
        <xdr:cNvCxnSpPr/>
      </xdr:nvCxnSpPr>
      <xdr:spPr>
        <a:xfrm flipV="1">
          <a:off x="20434300" y="1050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07" name="楕円 606"/>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62</xdr:row>
      <xdr:rowOff>95250</xdr:rowOff>
    </xdr:to>
    <xdr:cxnSp macro="">
      <xdr:nvCxnSpPr>
        <xdr:cNvPr id="608" name="直線コネクタ 607"/>
        <xdr:cNvCxnSpPr/>
      </xdr:nvCxnSpPr>
      <xdr:spPr>
        <a:xfrm flipV="1">
          <a:off x="19545300" y="10515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52070</xdr:rowOff>
    </xdr:from>
    <xdr:to>
      <xdr:col>98</xdr:col>
      <xdr:colOff>38100</xdr:colOff>
      <xdr:row>62</xdr:row>
      <xdr:rowOff>153670</xdr:rowOff>
    </xdr:to>
    <xdr:sp macro="" textlink="">
      <xdr:nvSpPr>
        <xdr:cNvPr id="609" name="楕円 608"/>
        <xdr:cNvSpPr/>
      </xdr:nvSpPr>
      <xdr:spPr>
        <a:xfrm>
          <a:off x="18605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95250</xdr:rowOff>
    </xdr:from>
    <xdr:to>
      <xdr:col>102</xdr:col>
      <xdr:colOff>114300</xdr:colOff>
      <xdr:row>62</xdr:row>
      <xdr:rowOff>102870</xdr:rowOff>
    </xdr:to>
    <xdr:cxnSp macro="">
      <xdr:nvCxnSpPr>
        <xdr:cNvPr id="610" name="直線コネクタ 609"/>
        <xdr:cNvCxnSpPr/>
      </xdr:nvCxnSpPr>
      <xdr:spPr>
        <a:xfrm flipV="1">
          <a:off x="18656300" y="10725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11"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12"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13"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614"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116857</xdr:rowOff>
    </xdr:from>
    <xdr:ext cx="469744" cy="259045"/>
    <xdr:sp macro="" textlink="">
      <xdr:nvSpPr>
        <xdr:cNvPr id="615" name="n_1mainValue【保健センター・保健所】&#10;一人当たり面積"/>
        <xdr:cNvSpPr txBox="1"/>
      </xdr:nvSpPr>
      <xdr:spPr>
        <a:xfrm>
          <a:off x="21075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16" name="n_2main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17" name="n_3main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170197</xdr:rowOff>
    </xdr:from>
    <xdr:ext cx="469744" cy="259045"/>
    <xdr:sp macro="" textlink="">
      <xdr:nvSpPr>
        <xdr:cNvPr id="618" name="n_4mainValue【保健センター・保健所】&#10;一人当たり面積"/>
        <xdr:cNvSpPr txBox="1"/>
      </xdr:nvSpPr>
      <xdr:spPr>
        <a:xfrm>
          <a:off x="18421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4" name="直線コネクタ 643"/>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7"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8" name="直線コネクタ 647"/>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49"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0" name="フローチャート: 判断 649"/>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1" name="フローチャート: 判断 650"/>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2" name="フローチャート: 判断 651"/>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3" name="フローチャート: 判断 652"/>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4" name="フローチャート: 判断 653"/>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93436</xdr:rowOff>
    </xdr:from>
    <xdr:to>
      <xdr:col>85</xdr:col>
      <xdr:colOff>177800</xdr:colOff>
      <xdr:row>85</xdr:row>
      <xdr:rowOff>23586</xdr:rowOff>
    </xdr:to>
    <xdr:sp macro="" textlink="">
      <xdr:nvSpPr>
        <xdr:cNvPr id="660" name="楕円 659"/>
        <xdr:cNvSpPr/>
      </xdr:nvSpPr>
      <xdr:spPr>
        <a:xfrm>
          <a:off x="162687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71863</xdr:rowOff>
    </xdr:from>
    <xdr:ext cx="405111" cy="259045"/>
    <xdr:sp macro="" textlink="">
      <xdr:nvSpPr>
        <xdr:cNvPr id="661" name="【消防施設】&#10;有形固定資産減価償却率該当値テキスト"/>
        <xdr:cNvSpPr txBox="1"/>
      </xdr:nvSpPr>
      <xdr:spPr>
        <a:xfrm>
          <a:off x="16357600"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662" name="楕円 661"/>
        <xdr:cNvSpPr/>
      </xdr:nvSpPr>
      <xdr:spPr>
        <a:xfrm>
          <a:off x="1543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119743</xdr:rowOff>
    </xdr:from>
    <xdr:to>
      <xdr:col>85</xdr:col>
      <xdr:colOff>127000</xdr:colOff>
      <xdr:row>84</xdr:row>
      <xdr:rowOff>144236</xdr:rowOff>
    </xdr:to>
    <xdr:cxnSp macro="">
      <xdr:nvCxnSpPr>
        <xdr:cNvPr id="663" name="直線コネクタ 662"/>
        <xdr:cNvCxnSpPr/>
      </xdr:nvCxnSpPr>
      <xdr:spPr>
        <a:xfrm>
          <a:off x="15481300" y="1452154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33020</xdr:rowOff>
    </xdr:from>
    <xdr:to>
      <xdr:col>76</xdr:col>
      <xdr:colOff>165100</xdr:colOff>
      <xdr:row>84</xdr:row>
      <xdr:rowOff>134620</xdr:rowOff>
    </xdr:to>
    <xdr:sp macro="" textlink="">
      <xdr:nvSpPr>
        <xdr:cNvPr id="664" name="楕円 663"/>
        <xdr:cNvSpPr/>
      </xdr:nvSpPr>
      <xdr:spPr>
        <a:xfrm>
          <a:off x="1454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83820</xdr:rowOff>
    </xdr:from>
    <xdr:to>
      <xdr:col>81</xdr:col>
      <xdr:colOff>50800</xdr:colOff>
      <xdr:row>84</xdr:row>
      <xdr:rowOff>119743</xdr:rowOff>
    </xdr:to>
    <xdr:cxnSp macro="">
      <xdr:nvCxnSpPr>
        <xdr:cNvPr id="665" name="直線コネクタ 664"/>
        <xdr:cNvCxnSpPr/>
      </xdr:nvCxnSpPr>
      <xdr:spPr>
        <a:xfrm>
          <a:off x="14592300" y="144856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168548</xdr:rowOff>
    </xdr:from>
    <xdr:to>
      <xdr:col>72</xdr:col>
      <xdr:colOff>38100</xdr:colOff>
      <xdr:row>84</xdr:row>
      <xdr:rowOff>98698</xdr:rowOff>
    </xdr:to>
    <xdr:sp macro="" textlink="">
      <xdr:nvSpPr>
        <xdr:cNvPr id="666" name="楕円 665"/>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83820</xdr:rowOff>
    </xdr:to>
    <xdr:cxnSp macro="">
      <xdr:nvCxnSpPr>
        <xdr:cNvPr id="667" name="直線コネクタ 666"/>
        <xdr:cNvCxnSpPr/>
      </xdr:nvCxnSpPr>
      <xdr:spPr>
        <a:xfrm>
          <a:off x="13703300" y="144496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145687</xdr:rowOff>
    </xdr:from>
    <xdr:to>
      <xdr:col>67</xdr:col>
      <xdr:colOff>101600</xdr:colOff>
      <xdr:row>82</xdr:row>
      <xdr:rowOff>75837</xdr:rowOff>
    </xdr:to>
    <xdr:sp macro="" textlink="">
      <xdr:nvSpPr>
        <xdr:cNvPr id="668" name="楕円 667"/>
        <xdr:cNvSpPr/>
      </xdr:nvSpPr>
      <xdr:spPr>
        <a:xfrm>
          <a:off x="12763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25037</xdr:rowOff>
    </xdr:from>
    <xdr:to>
      <xdr:col>71</xdr:col>
      <xdr:colOff>177800</xdr:colOff>
      <xdr:row>84</xdr:row>
      <xdr:rowOff>47898</xdr:rowOff>
    </xdr:to>
    <xdr:cxnSp macro="">
      <xdr:nvCxnSpPr>
        <xdr:cNvPr id="669" name="直線コネクタ 668"/>
        <xdr:cNvCxnSpPr/>
      </xdr:nvCxnSpPr>
      <xdr:spPr>
        <a:xfrm>
          <a:off x="12814300" y="14083937"/>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0"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1"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2"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673"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674" name="n_1mainValue【消防施設】&#10;有形固定資産減価償却率"/>
        <xdr:cNvSpPr txBox="1"/>
      </xdr:nvSpPr>
      <xdr:spPr>
        <a:xfrm>
          <a:off x="15266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125747</xdr:rowOff>
    </xdr:from>
    <xdr:ext cx="405111" cy="259045"/>
    <xdr:sp macro="" textlink="">
      <xdr:nvSpPr>
        <xdr:cNvPr id="675" name="n_2mainValue【消防施設】&#10;有形固定資産減価償却率"/>
        <xdr:cNvSpPr txBox="1"/>
      </xdr:nvSpPr>
      <xdr:spPr>
        <a:xfrm>
          <a:off x="14389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676" name="n_3mainValue【消防施設】&#10;有形固定資産減価償却率"/>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92364</xdr:rowOff>
    </xdr:from>
    <xdr:ext cx="405111" cy="259045"/>
    <xdr:sp macro="" textlink="">
      <xdr:nvSpPr>
        <xdr:cNvPr id="677" name="n_4mainValue【消防施設】&#10;有形固定資産減価償却率"/>
        <xdr:cNvSpPr txBox="1"/>
      </xdr:nvSpPr>
      <xdr:spPr>
        <a:xfrm>
          <a:off x="12611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99" name="直線コネクタ 69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1" name="直線コネクタ 70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3" name="直線コネクタ 70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4"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5" name="フローチャート: 判断 70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6" name="フローチャート: 判断 70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7" name="フローチャート: 判断 70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8" name="フローチャート: 判断 70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09" name="フローチャート: 判断 708"/>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84683</xdr:rowOff>
    </xdr:from>
    <xdr:to>
      <xdr:col>116</xdr:col>
      <xdr:colOff>114300</xdr:colOff>
      <xdr:row>86</xdr:row>
      <xdr:rowOff>14833</xdr:rowOff>
    </xdr:to>
    <xdr:sp macro="" textlink="">
      <xdr:nvSpPr>
        <xdr:cNvPr id="715" name="楕円 714"/>
        <xdr:cNvSpPr/>
      </xdr:nvSpPr>
      <xdr:spPr>
        <a:xfrm>
          <a:off x="22110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716" name="【消防施設】&#10;一人当たり面積該当値テキスト"/>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84683</xdr:rowOff>
    </xdr:from>
    <xdr:to>
      <xdr:col>112</xdr:col>
      <xdr:colOff>38100</xdr:colOff>
      <xdr:row>86</xdr:row>
      <xdr:rowOff>14833</xdr:rowOff>
    </xdr:to>
    <xdr:sp macro="" textlink="">
      <xdr:nvSpPr>
        <xdr:cNvPr id="717" name="楕円 716"/>
        <xdr:cNvSpPr/>
      </xdr:nvSpPr>
      <xdr:spPr>
        <a:xfrm>
          <a:off x="21272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135483</xdr:rowOff>
    </xdr:from>
    <xdr:to>
      <xdr:col>116</xdr:col>
      <xdr:colOff>63500</xdr:colOff>
      <xdr:row>85</xdr:row>
      <xdr:rowOff>135483</xdr:rowOff>
    </xdr:to>
    <xdr:cxnSp macro="">
      <xdr:nvCxnSpPr>
        <xdr:cNvPr id="718" name="直線コネクタ 717"/>
        <xdr:cNvCxnSpPr/>
      </xdr:nvCxnSpPr>
      <xdr:spPr>
        <a:xfrm>
          <a:off x="21323300" y="14708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19" name="楕円 718"/>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135483</xdr:rowOff>
    </xdr:from>
    <xdr:to>
      <xdr:col>111</xdr:col>
      <xdr:colOff>177800</xdr:colOff>
      <xdr:row>85</xdr:row>
      <xdr:rowOff>136398</xdr:rowOff>
    </xdr:to>
    <xdr:cxnSp macro="">
      <xdr:nvCxnSpPr>
        <xdr:cNvPr id="720" name="直線コネクタ 719"/>
        <xdr:cNvCxnSpPr/>
      </xdr:nvCxnSpPr>
      <xdr:spPr>
        <a:xfrm flipV="1">
          <a:off x="20434300" y="147087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87427</xdr:rowOff>
    </xdr:from>
    <xdr:to>
      <xdr:col>102</xdr:col>
      <xdr:colOff>165100</xdr:colOff>
      <xdr:row>86</xdr:row>
      <xdr:rowOff>17577</xdr:rowOff>
    </xdr:to>
    <xdr:sp macro="" textlink="">
      <xdr:nvSpPr>
        <xdr:cNvPr id="721" name="楕円 720"/>
        <xdr:cNvSpPr/>
      </xdr:nvSpPr>
      <xdr:spPr>
        <a:xfrm>
          <a:off x="19494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138227</xdr:rowOff>
    </xdr:to>
    <xdr:cxnSp macro="">
      <xdr:nvCxnSpPr>
        <xdr:cNvPr id="722" name="直線コネクタ 721"/>
        <xdr:cNvCxnSpPr/>
      </xdr:nvCxnSpPr>
      <xdr:spPr>
        <a:xfrm flipV="1">
          <a:off x="19545300" y="147096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23" name="楕円 722"/>
        <xdr:cNvSpPr/>
      </xdr:nvSpPr>
      <xdr:spPr>
        <a:xfrm>
          <a:off x="18605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104394</xdr:rowOff>
    </xdr:from>
    <xdr:to>
      <xdr:col>102</xdr:col>
      <xdr:colOff>114300</xdr:colOff>
      <xdr:row>85</xdr:row>
      <xdr:rowOff>138227</xdr:rowOff>
    </xdr:to>
    <xdr:cxnSp macro="">
      <xdr:nvCxnSpPr>
        <xdr:cNvPr id="724" name="直線コネクタ 723"/>
        <xdr:cNvCxnSpPr/>
      </xdr:nvCxnSpPr>
      <xdr:spPr>
        <a:xfrm>
          <a:off x="18656300" y="1467764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5"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6"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7"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8"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5960</xdr:rowOff>
    </xdr:from>
    <xdr:ext cx="469744" cy="259045"/>
    <xdr:sp macro="" textlink="">
      <xdr:nvSpPr>
        <xdr:cNvPr id="729" name="n_1mainValue【消防施設】&#10;一人当たり面積"/>
        <xdr:cNvSpPr txBox="1"/>
      </xdr:nvSpPr>
      <xdr:spPr>
        <a:xfrm>
          <a:off x="210757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0" name="n_2mainValue【消防施設】&#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8704</xdr:rowOff>
    </xdr:from>
    <xdr:ext cx="469744" cy="259045"/>
    <xdr:sp macro="" textlink="">
      <xdr:nvSpPr>
        <xdr:cNvPr id="731" name="n_3mainValue【消防施設】&#10;一人当たり面積"/>
        <xdr:cNvSpPr txBox="1"/>
      </xdr:nvSpPr>
      <xdr:spPr>
        <a:xfrm>
          <a:off x="193104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32" name="n_4mainValue【消防施設】&#10;一人当たり面積"/>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8" name="直線コネクタ 757"/>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0" name="直線コネクタ 7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1"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2" name="直線コネクタ 761"/>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63"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4" name="フローチャート: 判断 763"/>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5" name="フローチャート: 判断 764"/>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6" name="フローチャート: 判断 765"/>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7" name="フローチャート: 判断 766"/>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8" name="フローチャート: 判断 767"/>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4" name="楕円 773"/>
        <xdr:cNvSpPr/>
      </xdr:nvSpPr>
      <xdr:spPr>
        <a:xfrm>
          <a:off x="16268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10358</xdr:rowOff>
    </xdr:from>
    <xdr:ext cx="405111" cy="259045"/>
    <xdr:sp macro="" textlink="">
      <xdr:nvSpPr>
        <xdr:cNvPr id="775" name="【庁舎】&#10;有形固定資産減価償却率該当値テキスト"/>
        <xdr:cNvSpPr txBox="1"/>
      </xdr:nvSpPr>
      <xdr:spPr>
        <a:xfrm>
          <a:off x="16357600"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776" name="楕円 775"/>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82731</xdr:rowOff>
    </xdr:to>
    <xdr:cxnSp macro="">
      <xdr:nvCxnSpPr>
        <xdr:cNvPr id="777" name="直線コネクタ 776"/>
        <xdr:cNvCxnSpPr/>
      </xdr:nvCxnSpPr>
      <xdr:spPr>
        <a:xfrm>
          <a:off x="15481300" y="182205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129902</xdr:rowOff>
    </xdr:from>
    <xdr:to>
      <xdr:col>76</xdr:col>
      <xdr:colOff>165100</xdr:colOff>
      <xdr:row>106</xdr:row>
      <xdr:rowOff>60052</xdr:rowOff>
    </xdr:to>
    <xdr:sp macro="" textlink="">
      <xdr:nvSpPr>
        <xdr:cNvPr id="778" name="楕円 777"/>
        <xdr:cNvSpPr/>
      </xdr:nvSpPr>
      <xdr:spPr>
        <a:xfrm>
          <a:off x="1454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xdr:rowOff>
    </xdr:from>
    <xdr:to>
      <xdr:col>81</xdr:col>
      <xdr:colOff>50800</xdr:colOff>
      <xdr:row>106</xdr:row>
      <xdr:rowOff>46808</xdr:rowOff>
    </xdr:to>
    <xdr:cxnSp macro="">
      <xdr:nvCxnSpPr>
        <xdr:cNvPr id="779" name="直線コネクタ 778"/>
        <xdr:cNvCxnSpPr/>
      </xdr:nvCxnSpPr>
      <xdr:spPr>
        <a:xfrm>
          <a:off x="14592300" y="181829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780" name="楕円 779"/>
        <xdr:cNvSpPr/>
      </xdr:nvSpPr>
      <xdr:spPr>
        <a:xfrm>
          <a:off x="1365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106</xdr:row>
      <xdr:rowOff>9252</xdr:rowOff>
    </xdr:to>
    <xdr:cxnSp macro="">
      <xdr:nvCxnSpPr>
        <xdr:cNvPr id="781" name="直線コネクタ 780"/>
        <xdr:cNvCxnSpPr/>
      </xdr:nvCxnSpPr>
      <xdr:spPr>
        <a:xfrm>
          <a:off x="13703300" y="181453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126637</xdr:rowOff>
    </xdr:from>
    <xdr:to>
      <xdr:col>67</xdr:col>
      <xdr:colOff>101600</xdr:colOff>
      <xdr:row>105</xdr:row>
      <xdr:rowOff>56787</xdr:rowOff>
    </xdr:to>
    <xdr:sp macro="" textlink="">
      <xdr:nvSpPr>
        <xdr:cNvPr id="782" name="楕円 781"/>
        <xdr:cNvSpPr/>
      </xdr:nvSpPr>
      <xdr:spPr>
        <a:xfrm>
          <a:off x="12763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5987</xdr:rowOff>
    </xdr:from>
    <xdr:to>
      <xdr:col>71</xdr:col>
      <xdr:colOff>177800</xdr:colOff>
      <xdr:row>105</xdr:row>
      <xdr:rowOff>143148</xdr:rowOff>
    </xdr:to>
    <xdr:cxnSp macro="">
      <xdr:nvCxnSpPr>
        <xdr:cNvPr id="783" name="直線コネクタ 782"/>
        <xdr:cNvCxnSpPr/>
      </xdr:nvCxnSpPr>
      <xdr:spPr>
        <a:xfrm>
          <a:off x="12814300" y="1800823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4"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85"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86"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87"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788" name="n_1mainValue【庁舎】&#10;有形固定資産減価償却率"/>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51179</xdr:rowOff>
    </xdr:from>
    <xdr:ext cx="405111" cy="259045"/>
    <xdr:sp macro="" textlink="">
      <xdr:nvSpPr>
        <xdr:cNvPr id="789" name="n_2mainValue【庁舎】&#10;有形固定資産減価償却率"/>
        <xdr:cNvSpPr txBox="1"/>
      </xdr:nvSpPr>
      <xdr:spPr>
        <a:xfrm>
          <a:off x="14389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790" name="n_3mainValue【庁舎】&#10;有形固定資産減価償却率"/>
        <xdr:cNvSpPr txBox="1"/>
      </xdr:nvSpPr>
      <xdr:spPr>
        <a:xfrm>
          <a:off x="13500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73314</xdr:rowOff>
    </xdr:from>
    <xdr:ext cx="405111" cy="259045"/>
    <xdr:sp macro="" textlink="">
      <xdr:nvSpPr>
        <xdr:cNvPr id="791" name="n_4mainValue【庁舎】&#10;有形固定資産減価償却率"/>
        <xdr:cNvSpPr txBox="1"/>
      </xdr:nvSpPr>
      <xdr:spPr>
        <a:xfrm>
          <a:off x="12611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7" name="直線コネクタ 816"/>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8"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19" name="直線コネクタ 818"/>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0"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1" name="直線コネクタ 820"/>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22"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3" name="フローチャート: 判断 822"/>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4" name="フローチャート: 判断 823"/>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5" name="フローチャート: 判断 824"/>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6" name="フローチャート: 判断 825"/>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7" name="フローチャート: 判断 826"/>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92348</xdr:rowOff>
    </xdr:from>
    <xdr:to>
      <xdr:col>116</xdr:col>
      <xdr:colOff>114300</xdr:colOff>
      <xdr:row>100</xdr:row>
      <xdr:rowOff>22498</xdr:rowOff>
    </xdr:to>
    <xdr:sp macro="" textlink="">
      <xdr:nvSpPr>
        <xdr:cNvPr id="833" name="楕円 832"/>
        <xdr:cNvSpPr/>
      </xdr:nvSpPr>
      <xdr:spPr>
        <a:xfrm>
          <a:off x="221107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7275</xdr:rowOff>
    </xdr:from>
    <xdr:ext cx="469744" cy="259045"/>
    <xdr:sp macro="" textlink="">
      <xdr:nvSpPr>
        <xdr:cNvPr id="834" name="【庁舎】&#10;一人当たり面積該当値テキスト"/>
        <xdr:cNvSpPr txBox="1"/>
      </xdr:nvSpPr>
      <xdr:spPr>
        <a:xfrm>
          <a:off x="22199600" y="1698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121738</xdr:rowOff>
    </xdr:from>
    <xdr:to>
      <xdr:col>112</xdr:col>
      <xdr:colOff>38100</xdr:colOff>
      <xdr:row>100</xdr:row>
      <xdr:rowOff>51888</xdr:rowOff>
    </xdr:to>
    <xdr:sp macro="" textlink="">
      <xdr:nvSpPr>
        <xdr:cNvPr id="835" name="楕円 834"/>
        <xdr:cNvSpPr/>
      </xdr:nvSpPr>
      <xdr:spPr>
        <a:xfrm>
          <a:off x="21272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143148</xdr:rowOff>
    </xdr:from>
    <xdr:to>
      <xdr:col>116</xdr:col>
      <xdr:colOff>63500</xdr:colOff>
      <xdr:row>100</xdr:row>
      <xdr:rowOff>1088</xdr:rowOff>
    </xdr:to>
    <xdr:cxnSp macro="">
      <xdr:nvCxnSpPr>
        <xdr:cNvPr id="836" name="直線コネクタ 835"/>
        <xdr:cNvCxnSpPr/>
      </xdr:nvCxnSpPr>
      <xdr:spPr>
        <a:xfrm flipV="1">
          <a:off x="21323300" y="171166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147864</xdr:rowOff>
    </xdr:from>
    <xdr:to>
      <xdr:col>107</xdr:col>
      <xdr:colOff>101600</xdr:colOff>
      <xdr:row>100</xdr:row>
      <xdr:rowOff>78014</xdr:rowOff>
    </xdr:to>
    <xdr:sp macro="" textlink="">
      <xdr:nvSpPr>
        <xdr:cNvPr id="837" name="楕円 836"/>
        <xdr:cNvSpPr/>
      </xdr:nvSpPr>
      <xdr:spPr>
        <a:xfrm>
          <a:off x="20383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xdr:rowOff>
    </xdr:from>
    <xdr:to>
      <xdr:col>111</xdr:col>
      <xdr:colOff>177800</xdr:colOff>
      <xdr:row>100</xdr:row>
      <xdr:rowOff>27214</xdr:rowOff>
    </xdr:to>
    <xdr:cxnSp macro="">
      <xdr:nvCxnSpPr>
        <xdr:cNvPr id="838" name="直線コネクタ 837"/>
        <xdr:cNvCxnSpPr/>
      </xdr:nvCxnSpPr>
      <xdr:spPr>
        <a:xfrm flipV="1">
          <a:off x="20434300" y="171460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152763</xdr:rowOff>
    </xdr:from>
    <xdr:to>
      <xdr:col>102</xdr:col>
      <xdr:colOff>165100</xdr:colOff>
      <xdr:row>105</xdr:row>
      <xdr:rowOff>82913</xdr:rowOff>
    </xdr:to>
    <xdr:sp macro="" textlink="">
      <xdr:nvSpPr>
        <xdr:cNvPr id="839" name="楕円 838"/>
        <xdr:cNvSpPr/>
      </xdr:nvSpPr>
      <xdr:spPr>
        <a:xfrm>
          <a:off x="19494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27214</xdr:rowOff>
    </xdr:from>
    <xdr:to>
      <xdr:col>107</xdr:col>
      <xdr:colOff>50800</xdr:colOff>
      <xdr:row>105</xdr:row>
      <xdr:rowOff>32113</xdr:rowOff>
    </xdr:to>
    <xdr:cxnSp macro="">
      <xdr:nvCxnSpPr>
        <xdr:cNvPr id="840" name="直線コネクタ 839"/>
        <xdr:cNvCxnSpPr/>
      </xdr:nvCxnSpPr>
      <xdr:spPr>
        <a:xfrm flipV="1">
          <a:off x="19545300" y="17172214"/>
          <a:ext cx="889000" cy="86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41" name="楕円 840"/>
        <xdr:cNvSpPr/>
      </xdr:nvSpPr>
      <xdr:spPr>
        <a:xfrm>
          <a:off x="18605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32113</xdr:rowOff>
    </xdr:from>
    <xdr:to>
      <xdr:col>102</xdr:col>
      <xdr:colOff>114300</xdr:colOff>
      <xdr:row>105</xdr:row>
      <xdr:rowOff>41911</xdr:rowOff>
    </xdr:to>
    <xdr:cxnSp macro="">
      <xdr:nvCxnSpPr>
        <xdr:cNvPr id="842" name="直線コネクタ 841"/>
        <xdr:cNvCxnSpPr/>
      </xdr:nvCxnSpPr>
      <xdr:spPr>
        <a:xfrm flipV="1">
          <a:off x="18656300" y="180343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3"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4"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5"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46"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68415</xdr:rowOff>
    </xdr:from>
    <xdr:ext cx="469744" cy="259045"/>
    <xdr:sp macro="" textlink="">
      <xdr:nvSpPr>
        <xdr:cNvPr id="847" name="n_1mainValue【庁舎】&#10;一人当たり面積"/>
        <xdr:cNvSpPr txBox="1"/>
      </xdr:nvSpPr>
      <xdr:spPr>
        <a:xfrm>
          <a:off x="21075727" y="168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94541</xdr:rowOff>
    </xdr:from>
    <xdr:ext cx="469744" cy="259045"/>
    <xdr:sp macro="" textlink="">
      <xdr:nvSpPr>
        <xdr:cNvPr id="848" name="n_2mainValue【庁舎】&#10;一人当たり面積"/>
        <xdr:cNvSpPr txBox="1"/>
      </xdr:nvSpPr>
      <xdr:spPr>
        <a:xfrm>
          <a:off x="20199427" y="1689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99440</xdr:rowOff>
    </xdr:from>
    <xdr:ext cx="469744" cy="259045"/>
    <xdr:sp macro="" textlink="">
      <xdr:nvSpPr>
        <xdr:cNvPr id="849" name="n_3mainValue【庁舎】&#10;一人当たり面積"/>
        <xdr:cNvSpPr txBox="1"/>
      </xdr:nvSpPr>
      <xdr:spPr>
        <a:xfrm>
          <a:off x="19310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50" name="n_4mainValue【庁舎】&#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類似団体と比較して特に有形固定資産減価償却率が高くなっている施設は、一般廃棄物処理施設、消防施設であり、特に低くなっている施設は保健センターである。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一般廃棄物処理施設は新しい施設の建設を予定しており、老朽化対策に取り組んでいく。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保健センターは施設の集約化を進めたことにより、維持管理費用が抑えられていると考えられる。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37,684
37,286
230.12
26,665,113
22,923,878
1,339,382
14,329,576
24,387,933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臨時財政対策債の発行を抑制しているため、経常収支比率は上昇しているものの、合併算定替の特例による普通交付税の加算等により、類似団体平均並みとなっている。このため、合併算定替適用期間の終了による歳入の減少を見据え、職員数の削減や事務事業の抜本的な見直し、経常経費の削減を継続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28847</xdr:rowOff>
    </xdr:from>
    <xdr:to>
      <xdr:col>23</xdr:col>
      <xdr:colOff>133350</xdr:colOff>
      <xdr:row>60</xdr:row>
      <xdr:rowOff>118473</xdr:rowOff>
    </xdr:to>
    <xdr:cxnSp macro="">
      <xdr:nvCxnSpPr>
        <xdr:cNvPr id="134" name="直線コネクタ 133"/>
        <xdr:cNvCxnSpPr/>
      </xdr:nvCxnSpPr>
      <xdr:spPr>
        <a:xfrm>
          <a:off x="4114800" y="10315847"/>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145143</xdr:rowOff>
    </xdr:from>
    <xdr:to>
      <xdr:col>19</xdr:col>
      <xdr:colOff>133350</xdr:colOff>
      <xdr:row>60</xdr:row>
      <xdr:rowOff>28847</xdr:rowOff>
    </xdr:to>
    <xdr:cxnSp macro="">
      <xdr:nvCxnSpPr>
        <xdr:cNvPr id="137" name="直線コネクタ 136"/>
        <xdr:cNvCxnSpPr/>
      </xdr:nvCxnSpPr>
      <xdr:spPr>
        <a:xfrm>
          <a:off x="3225800" y="1026069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86541</xdr:rowOff>
    </xdr:from>
    <xdr:to>
      <xdr:col>15</xdr:col>
      <xdr:colOff>82550</xdr:colOff>
      <xdr:row>59</xdr:row>
      <xdr:rowOff>145143</xdr:rowOff>
    </xdr:to>
    <xdr:cxnSp macro="">
      <xdr:nvCxnSpPr>
        <xdr:cNvPr id="140" name="直線コネクタ 139"/>
        <xdr:cNvCxnSpPr/>
      </xdr:nvCxnSpPr>
      <xdr:spPr>
        <a:xfrm>
          <a:off x="2336800" y="1020209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86541</xdr:rowOff>
    </xdr:to>
    <xdr:cxnSp macro="">
      <xdr:nvCxnSpPr>
        <xdr:cNvPr id="143" name="直線コネクタ 142"/>
        <xdr:cNvCxnSpPr/>
      </xdr:nvCxnSpPr>
      <xdr:spPr>
        <a:xfrm>
          <a:off x="1447800" y="1016762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53" name="楕円 152"/>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39750</xdr:rowOff>
    </xdr:from>
    <xdr:ext cx="762000" cy="259045"/>
    <xdr:sp macro="" textlink="">
      <xdr:nvSpPr>
        <xdr:cNvPr id="154"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149497</xdr:rowOff>
    </xdr:from>
    <xdr:to>
      <xdr:col>19</xdr:col>
      <xdr:colOff>184150</xdr:colOff>
      <xdr:row>60</xdr:row>
      <xdr:rowOff>79647</xdr:rowOff>
    </xdr:to>
    <xdr:sp macro="" textlink="">
      <xdr:nvSpPr>
        <xdr:cNvPr id="155" name="楕円 154"/>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89824</xdr:rowOff>
    </xdr:from>
    <xdr:ext cx="736600" cy="259045"/>
    <xdr:sp macro="" textlink="">
      <xdr:nvSpPr>
        <xdr:cNvPr id="156" name="テキスト ボックス 155"/>
        <xdr:cNvSpPr txBox="1"/>
      </xdr:nvSpPr>
      <xdr:spPr>
        <a:xfrm>
          <a:off x="3733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94343</xdr:rowOff>
    </xdr:from>
    <xdr:to>
      <xdr:col>15</xdr:col>
      <xdr:colOff>133350</xdr:colOff>
      <xdr:row>60</xdr:row>
      <xdr:rowOff>24493</xdr:rowOff>
    </xdr:to>
    <xdr:sp macro="" textlink="">
      <xdr:nvSpPr>
        <xdr:cNvPr id="157" name="楕円 156"/>
        <xdr:cNvSpPr/>
      </xdr:nvSpPr>
      <xdr:spPr>
        <a:xfrm>
          <a:off x="3175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34670</xdr:rowOff>
    </xdr:from>
    <xdr:ext cx="762000" cy="259045"/>
    <xdr:sp macro="" textlink="">
      <xdr:nvSpPr>
        <xdr:cNvPr id="158" name="テキスト ボックス 157"/>
        <xdr:cNvSpPr txBox="1"/>
      </xdr:nvSpPr>
      <xdr:spPr>
        <a:xfrm>
          <a:off x="2844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35741</xdr:rowOff>
    </xdr:from>
    <xdr:to>
      <xdr:col>11</xdr:col>
      <xdr:colOff>82550</xdr:colOff>
      <xdr:row>59</xdr:row>
      <xdr:rowOff>137341</xdr:rowOff>
    </xdr:to>
    <xdr:sp macro="" textlink="">
      <xdr:nvSpPr>
        <xdr:cNvPr id="159" name="楕円 158"/>
        <xdr:cNvSpPr/>
      </xdr:nvSpPr>
      <xdr:spPr>
        <a:xfrm>
          <a:off x="2286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147518</xdr:rowOff>
    </xdr:from>
    <xdr:ext cx="762000" cy="259045"/>
    <xdr:sp macro="" textlink="">
      <xdr:nvSpPr>
        <xdr:cNvPr id="160" name="テキスト ボックス 159"/>
        <xdr:cNvSpPr txBox="1"/>
      </xdr:nvSpPr>
      <xdr:spPr>
        <a:xfrm>
          <a:off x="1955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61" name="楕円 160"/>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2" name="テキスト ボックス 161"/>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７町村が合併したことにより、類似団体と比べて職員数が多く、人件費が高くなっていることや、旧町村で運営していた施設を引き継いだことから、類似団体と比べて公共施設が多く、管理経費が高くなっているためである。現在、公共施設等総合管理計画に基づく公共施設の再編を実施しているが、更なる効率的な運営のために、行財政改革を推進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100873</xdr:rowOff>
    </xdr:from>
    <xdr:to>
      <xdr:col>23</xdr:col>
      <xdr:colOff>133350</xdr:colOff>
      <xdr:row>83</xdr:row>
      <xdr:rowOff>8320</xdr:rowOff>
    </xdr:to>
    <xdr:cxnSp macro="">
      <xdr:nvCxnSpPr>
        <xdr:cNvPr id="197" name="直線コネクタ 196"/>
        <xdr:cNvCxnSpPr/>
      </xdr:nvCxnSpPr>
      <xdr:spPr>
        <a:xfrm>
          <a:off x="4114800" y="14159773"/>
          <a:ext cx="838200" cy="7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66873</xdr:rowOff>
    </xdr:from>
    <xdr:to>
      <xdr:col>19</xdr:col>
      <xdr:colOff>133350</xdr:colOff>
      <xdr:row>82</xdr:row>
      <xdr:rowOff>100873</xdr:rowOff>
    </xdr:to>
    <xdr:cxnSp macro="">
      <xdr:nvCxnSpPr>
        <xdr:cNvPr id="200" name="直線コネクタ 199"/>
        <xdr:cNvCxnSpPr/>
      </xdr:nvCxnSpPr>
      <xdr:spPr>
        <a:xfrm>
          <a:off x="3225800" y="14125773"/>
          <a:ext cx="889000" cy="3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65318</xdr:rowOff>
    </xdr:from>
    <xdr:to>
      <xdr:col>15</xdr:col>
      <xdr:colOff>82550</xdr:colOff>
      <xdr:row>82</xdr:row>
      <xdr:rowOff>66873</xdr:rowOff>
    </xdr:to>
    <xdr:cxnSp macro="">
      <xdr:nvCxnSpPr>
        <xdr:cNvPr id="203" name="直線コネクタ 202"/>
        <xdr:cNvCxnSpPr/>
      </xdr:nvCxnSpPr>
      <xdr:spPr>
        <a:xfrm>
          <a:off x="2336800" y="14124218"/>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35911</xdr:rowOff>
    </xdr:from>
    <xdr:to>
      <xdr:col>11</xdr:col>
      <xdr:colOff>31750</xdr:colOff>
      <xdr:row>82</xdr:row>
      <xdr:rowOff>65318</xdr:rowOff>
    </xdr:to>
    <xdr:cxnSp macro="">
      <xdr:nvCxnSpPr>
        <xdr:cNvPr id="206" name="直線コネクタ 205"/>
        <xdr:cNvCxnSpPr/>
      </xdr:nvCxnSpPr>
      <xdr:spPr>
        <a:xfrm>
          <a:off x="1447800" y="14094811"/>
          <a:ext cx="889000" cy="2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128970</xdr:rowOff>
    </xdr:from>
    <xdr:to>
      <xdr:col>23</xdr:col>
      <xdr:colOff>184150</xdr:colOff>
      <xdr:row>83</xdr:row>
      <xdr:rowOff>59120</xdr:rowOff>
    </xdr:to>
    <xdr:sp macro="" textlink="">
      <xdr:nvSpPr>
        <xdr:cNvPr id="216" name="楕円 215"/>
        <xdr:cNvSpPr/>
      </xdr:nvSpPr>
      <xdr:spPr>
        <a:xfrm>
          <a:off x="4902200" y="141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101047</xdr:rowOff>
    </xdr:from>
    <xdr:ext cx="762000" cy="259045"/>
    <xdr:sp macro="" textlink="">
      <xdr:nvSpPr>
        <xdr:cNvPr id="217" name="人件費・物件費等の状況該当値テキスト"/>
        <xdr:cNvSpPr txBox="1"/>
      </xdr:nvSpPr>
      <xdr:spPr>
        <a:xfrm>
          <a:off x="5041900" y="141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50073</xdr:rowOff>
    </xdr:from>
    <xdr:to>
      <xdr:col>19</xdr:col>
      <xdr:colOff>184150</xdr:colOff>
      <xdr:row>82</xdr:row>
      <xdr:rowOff>151673</xdr:rowOff>
    </xdr:to>
    <xdr:sp macro="" textlink="">
      <xdr:nvSpPr>
        <xdr:cNvPr id="218" name="楕円 217"/>
        <xdr:cNvSpPr/>
      </xdr:nvSpPr>
      <xdr:spPr>
        <a:xfrm>
          <a:off x="4064000" y="141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136450</xdr:rowOff>
    </xdr:from>
    <xdr:ext cx="736600" cy="259045"/>
    <xdr:sp macro="" textlink="">
      <xdr:nvSpPr>
        <xdr:cNvPr id="219" name="テキスト ボックス 218"/>
        <xdr:cNvSpPr txBox="1"/>
      </xdr:nvSpPr>
      <xdr:spPr>
        <a:xfrm>
          <a:off x="3733800" y="1419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16073</xdr:rowOff>
    </xdr:from>
    <xdr:to>
      <xdr:col>15</xdr:col>
      <xdr:colOff>133350</xdr:colOff>
      <xdr:row>82</xdr:row>
      <xdr:rowOff>117673</xdr:rowOff>
    </xdr:to>
    <xdr:sp macro="" textlink="">
      <xdr:nvSpPr>
        <xdr:cNvPr id="220" name="楕円 219"/>
        <xdr:cNvSpPr/>
      </xdr:nvSpPr>
      <xdr:spPr>
        <a:xfrm>
          <a:off x="3175000" y="140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102450</xdr:rowOff>
    </xdr:from>
    <xdr:ext cx="762000" cy="259045"/>
    <xdr:sp macro="" textlink="">
      <xdr:nvSpPr>
        <xdr:cNvPr id="221" name="テキスト ボックス 220"/>
        <xdr:cNvSpPr txBox="1"/>
      </xdr:nvSpPr>
      <xdr:spPr>
        <a:xfrm>
          <a:off x="2844800" y="1416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14518</xdr:rowOff>
    </xdr:from>
    <xdr:to>
      <xdr:col>11</xdr:col>
      <xdr:colOff>82550</xdr:colOff>
      <xdr:row>82</xdr:row>
      <xdr:rowOff>116118</xdr:rowOff>
    </xdr:to>
    <xdr:sp macro="" textlink="">
      <xdr:nvSpPr>
        <xdr:cNvPr id="222" name="楕円 221"/>
        <xdr:cNvSpPr/>
      </xdr:nvSpPr>
      <xdr:spPr>
        <a:xfrm>
          <a:off x="2286000" y="140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100895</xdr:rowOff>
    </xdr:from>
    <xdr:ext cx="762000" cy="259045"/>
    <xdr:sp macro="" textlink="">
      <xdr:nvSpPr>
        <xdr:cNvPr id="223" name="テキスト ボックス 222"/>
        <xdr:cNvSpPr txBox="1"/>
      </xdr:nvSpPr>
      <xdr:spPr>
        <a:xfrm>
          <a:off x="1955800" y="1415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156561</xdr:rowOff>
    </xdr:from>
    <xdr:to>
      <xdr:col>7</xdr:col>
      <xdr:colOff>31750</xdr:colOff>
      <xdr:row>82</xdr:row>
      <xdr:rowOff>86711</xdr:rowOff>
    </xdr:to>
    <xdr:sp macro="" textlink="">
      <xdr:nvSpPr>
        <xdr:cNvPr id="224" name="楕円 223"/>
        <xdr:cNvSpPr/>
      </xdr:nvSpPr>
      <xdr:spPr>
        <a:xfrm>
          <a:off x="1397000" y="140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71488</xdr:rowOff>
    </xdr:from>
    <xdr:ext cx="762000" cy="259045"/>
    <xdr:sp macro="" textlink="">
      <xdr:nvSpPr>
        <xdr:cNvPr id="225" name="テキスト ボックス 224"/>
        <xdr:cNvSpPr txBox="1"/>
      </xdr:nvSpPr>
      <xdr:spPr>
        <a:xfrm>
          <a:off x="1066800" y="1413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旧来からの給与体系により、類似団体平均を上回る</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となっている。今後も人事院勧告や千葉県人事委員会勧告の実施状況を勘案し、国や千葉県に準じた方向で給与制度の適正化を図り、人件費の抑制に努める。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26811</xdr:rowOff>
    </xdr:to>
    <xdr:cxnSp macro="">
      <xdr:nvCxnSpPr>
        <xdr:cNvPr id="259" name="直線コネクタ 258"/>
        <xdr:cNvCxnSpPr/>
      </xdr:nvCxnSpPr>
      <xdr:spPr>
        <a:xfrm>
          <a:off x="16179800" y="150741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40216</xdr:rowOff>
    </xdr:to>
    <xdr:cxnSp macro="">
      <xdr:nvCxnSpPr>
        <xdr:cNvPr id="262" name="直線コネクタ 261"/>
        <xdr:cNvCxnSpPr/>
      </xdr:nvCxnSpPr>
      <xdr:spPr>
        <a:xfrm flipV="1">
          <a:off x="15290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93839</xdr:rowOff>
    </xdr:to>
    <xdr:cxnSp macro="">
      <xdr:nvCxnSpPr>
        <xdr:cNvPr id="265" name="直線コネクタ 264"/>
        <xdr:cNvCxnSpPr/>
      </xdr:nvCxnSpPr>
      <xdr:spPr>
        <a:xfrm flipV="1">
          <a:off x="14401800" y="151278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93839</xdr:rowOff>
    </xdr:to>
    <xdr:cxnSp macro="">
      <xdr:nvCxnSpPr>
        <xdr:cNvPr id="268" name="直線コネクタ 267"/>
        <xdr:cNvCxnSpPr/>
      </xdr:nvCxnSpPr>
      <xdr:spPr>
        <a:xfrm>
          <a:off x="13512800" y="151278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8" name="楕円 277"/>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9" name="給与水準   （国との比較）該当値テキスト"/>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0" name="楕円 279"/>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1" name="テキスト ボックス 280"/>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2" name="楕円 281"/>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3" name="テキスト ボックス 282"/>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4" name="楕円 283"/>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5" name="テキスト ボックス 284"/>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6" name="楕円 285"/>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7" name="テキスト ボックス 286"/>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市町村合併により、職員数が類似団体平均を上回っている。定員適正化計画に基づき職員数の削減を進めるとともに、組織機構及び事業の見直し等により、適切な定員管理に努める。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76381</xdr:rowOff>
    </xdr:from>
    <xdr:to>
      <xdr:col>81</xdr:col>
      <xdr:colOff>44450</xdr:colOff>
      <xdr:row>63</xdr:row>
      <xdr:rowOff>98213</xdr:rowOff>
    </xdr:to>
    <xdr:cxnSp macro="">
      <xdr:nvCxnSpPr>
        <xdr:cNvPr id="324" name="直線コネクタ 323"/>
        <xdr:cNvCxnSpPr/>
      </xdr:nvCxnSpPr>
      <xdr:spPr>
        <a:xfrm>
          <a:off x="16179800" y="10877731"/>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64891</xdr:rowOff>
    </xdr:from>
    <xdr:to>
      <xdr:col>77</xdr:col>
      <xdr:colOff>44450</xdr:colOff>
      <xdr:row>63</xdr:row>
      <xdr:rowOff>76381</xdr:rowOff>
    </xdr:to>
    <xdr:cxnSp macro="">
      <xdr:nvCxnSpPr>
        <xdr:cNvPr id="327" name="直線コネクタ 326"/>
        <xdr:cNvCxnSpPr/>
      </xdr:nvCxnSpPr>
      <xdr:spPr>
        <a:xfrm>
          <a:off x="15290800" y="1086624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41910</xdr:rowOff>
    </xdr:from>
    <xdr:to>
      <xdr:col>72</xdr:col>
      <xdr:colOff>203200</xdr:colOff>
      <xdr:row>63</xdr:row>
      <xdr:rowOff>64891</xdr:rowOff>
    </xdr:to>
    <xdr:cxnSp macro="">
      <xdr:nvCxnSpPr>
        <xdr:cNvPr id="330" name="直線コネクタ 329"/>
        <xdr:cNvCxnSpPr/>
      </xdr:nvCxnSpPr>
      <xdr:spPr>
        <a:xfrm>
          <a:off x="14401800" y="1084326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44208</xdr:rowOff>
    </xdr:to>
    <xdr:cxnSp macro="">
      <xdr:nvCxnSpPr>
        <xdr:cNvPr id="333" name="直線コネクタ 332"/>
        <xdr:cNvCxnSpPr/>
      </xdr:nvCxnSpPr>
      <xdr:spPr>
        <a:xfrm flipV="1">
          <a:off x="13512800" y="108432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47413</xdr:rowOff>
    </xdr:from>
    <xdr:to>
      <xdr:col>81</xdr:col>
      <xdr:colOff>95250</xdr:colOff>
      <xdr:row>63</xdr:row>
      <xdr:rowOff>149013</xdr:rowOff>
    </xdr:to>
    <xdr:sp macro="" textlink="">
      <xdr:nvSpPr>
        <xdr:cNvPr id="343" name="楕円 342"/>
        <xdr:cNvSpPr/>
      </xdr:nvSpPr>
      <xdr:spPr>
        <a:xfrm>
          <a:off x="16967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19490</xdr:rowOff>
    </xdr:from>
    <xdr:ext cx="762000" cy="259045"/>
    <xdr:sp macro="" textlink="">
      <xdr:nvSpPr>
        <xdr:cNvPr id="344" name="定員管理の状況該当値テキスト"/>
        <xdr:cNvSpPr txBox="1"/>
      </xdr:nvSpPr>
      <xdr:spPr>
        <a:xfrm>
          <a:off x="17106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25581</xdr:rowOff>
    </xdr:from>
    <xdr:to>
      <xdr:col>77</xdr:col>
      <xdr:colOff>95250</xdr:colOff>
      <xdr:row>63</xdr:row>
      <xdr:rowOff>127181</xdr:rowOff>
    </xdr:to>
    <xdr:sp macro="" textlink="">
      <xdr:nvSpPr>
        <xdr:cNvPr id="345" name="楕円 344"/>
        <xdr:cNvSpPr/>
      </xdr:nvSpPr>
      <xdr:spPr>
        <a:xfrm>
          <a:off x="16129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111958</xdr:rowOff>
    </xdr:from>
    <xdr:ext cx="736600" cy="259045"/>
    <xdr:sp macro="" textlink="">
      <xdr:nvSpPr>
        <xdr:cNvPr id="346" name="テキスト ボックス 345"/>
        <xdr:cNvSpPr txBox="1"/>
      </xdr:nvSpPr>
      <xdr:spPr>
        <a:xfrm>
          <a:off x="15798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14091</xdr:rowOff>
    </xdr:from>
    <xdr:to>
      <xdr:col>73</xdr:col>
      <xdr:colOff>44450</xdr:colOff>
      <xdr:row>63</xdr:row>
      <xdr:rowOff>115691</xdr:rowOff>
    </xdr:to>
    <xdr:sp macro="" textlink="">
      <xdr:nvSpPr>
        <xdr:cNvPr id="347" name="楕円 346"/>
        <xdr:cNvSpPr/>
      </xdr:nvSpPr>
      <xdr:spPr>
        <a:xfrm>
          <a:off x="152400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100468</xdr:rowOff>
    </xdr:from>
    <xdr:ext cx="762000" cy="259045"/>
    <xdr:sp macro="" textlink="">
      <xdr:nvSpPr>
        <xdr:cNvPr id="348" name="テキスト ボックス 347"/>
        <xdr:cNvSpPr txBox="1"/>
      </xdr:nvSpPr>
      <xdr:spPr>
        <a:xfrm>
          <a:off x="14909800" y="109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9" name="楕円 348"/>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50" name="テキスト ボックス 349"/>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164858</xdr:rowOff>
    </xdr:from>
    <xdr:to>
      <xdr:col>64</xdr:col>
      <xdr:colOff>152400</xdr:colOff>
      <xdr:row>63</xdr:row>
      <xdr:rowOff>95008</xdr:rowOff>
    </xdr:to>
    <xdr:sp macro="" textlink="">
      <xdr:nvSpPr>
        <xdr:cNvPr id="351" name="楕円 350"/>
        <xdr:cNvSpPr/>
      </xdr:nvSpPr>
      <xdr:spPr>
        <a:xfrm>
          <a:off x="13462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79785</xdr:rowOff>
    </xdr:from>
    <xdr:ext cx="762000" cy="259045"/>
    <xdr:sp macro="" textlink="">
      <xdr:nvSpPr>
        <xdr:cNvPr id="352" name="テキスト ボックス 351"/>
        <xdr:cNvSpPr txBox="1"/>
      </xdr:nvSpPr>
      <xdr:spPr>
        <a:xfrm>
          <a:off x="13131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緊急度・住民ニーズを的確に把握した事業の選択と、合併特例事業や過疎対策事業のように交付税措置のある有利な起債を利用することにより、類似団体平均を下回っているが、比率自体は年々増加している状況である。今後も投資事業の厳選等による実質公債費比率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36</xdr:row>
      <xdr:rowOff>167322</xdr:rowOff>
    </xdr:to>
    <xdr:cxnSp macro="">
      <xdr:nvCxnSpPr>
        <xdr:cNvPr id="386" name="直線コネクタ 385"/>
        <xdr:cNvCxnSpPr/>
      </xdr:nvCxnSpPr>
      <xdr:spPr>
        <a:xfrm>
          <a:off x="16179800" y="6337512"/>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165312</xdr:rowOff>
    </xdr:to>
    <xdr:cxnSp macro="">
      <xdr:nvCxnSpPr>
        <xdr:cNvPr id="389" name="直線コネクタ 388"/>
        <xdr:cNvCxnSpPr/>
      </xdr:nvCxnSpPr>
      <xdr:spPr>
        <a:xfrm>
          <a:off x="15290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163301</xdr:rowOff>
    </xdr:to>
    <xdr:cxnSp macro="">
      <xdr:nvCxnSpPr>
        <xdr:cNvPr id="392" name="直線コネクタ 391"/>
        <xdr:cNvCxnSpPr/>
      </xdr:nvCxnSpPr>
      <xdr:spPr>
        <a:xfrm>
          <a:off x="14401800" y="63274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139171</xdr:rowOff>
    </xdr:from>
    <xdr:to>
      <xdr:col>68</xdr:col>
      <xdr:colOff>152400</xdr:colOff>
      <xdr:row>36</xdr:row>
      <xdr:rowOff>155258</xdr:rowOff>
    </xdr:to>
    <xdr:cxnSp macro="">
      <xdr:nvCxnSpPr>
        <xdr:cNvPr id="395" name="直線コネクタ 394"/>
        <xdr:cNvCxnSpPr/>
      </xdr:nvCxnSpPr>
      <xdr:spPr>
        <a:xfrm>
          <a:off x="13512800" y="63113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5" name="楕円 404"/>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6" name="公債費負担の状況該当値テキスト"/>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114512</xdr:rowOff>
    </xdr:from>
    <xdr:to>
      <xdr:col>77</xdr:col>
      <xdr:colOff>95250</xdr:colOff>
      <xdr:row>37</xdr:row>
      <xdr:rowOff>44662</xdr:rowOff>
    </xdr:to>
    <xdr:sp macro="" textlink="">
      <xdr:nvSpPr>
        <xdr:cNvPr id="407" name="楕円 406"/>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54839</xdr:rowOff>
    </xdr:from>
    <xdr:ext cx="736600" cy="259045"/>
    <xdr:sp macro="" textlink="">
      <xdr:nvSpPr>
        <xdr:cNvPr id="408" name="テキスト ボックス 407"/>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9" name="楕円 408"/>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10" name="テキスト ボックス 409"/>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11" name="楕円 410"/>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12" name="テキスト ボックス 411"/>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88371</xdr:rowOff>
    </xdr:from>
    <xdr:to>
      <xdr:col>64</xdr:col>
      <xdr:colOff>152400</xdr:colOff>
      <xdr:row>37</xdr:row>
      <xdr:rowOff>18521</xdr:rowOff>
    </xdr:to>
    <xdr:sp macro="" textlink="">
      <xdr:nvSpPr>
        <xdr:cNvPr id="413" name="楕円 412"/>
        <xdr:cNvSpPr/>
      </xdr:nvSpPr>
      <xdr:spPr>
        <a:xfrm>
          <a:off x="13462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28698</xdr:rowOff>
    </xdr:from>
    <xdr:ext cx="762000" cy="259045"/>
    <xdr:sp macro="" textlink="">
      <xdr:nvSpPr>
        <xdr:cNvPr id="414" name="テキスト ボックス 413"/>
        <xdr:cNvSpPr txBox="1"/>
      </xdr:nvSpPr>
      <xdr:spPr>
        <a:xfrm>
          <a:off x="13131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を抑制し、健全な財政運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37,684
37,286
230.12
26,665,113
22,923,878
1,339,382
14,329,576
24,387,933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類似団体と比較して多いことから、経常収支比率の人件費分が高くなっている。これは、市町村合併による旧団体からの職員を引き継いだことが大きな要因で、引き続き、職員の定員適正化計画の取り組みにより、新規採用の抑制を図る等、長期的視点に立った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130810</xdr:rowOff>
    </xdr:to>
    <xdr:cxnSp macro="">
      <xdr:nvCxnSpPr>
        <xdr:cNvPr id="66" name="直線コネクタ 65"/>
        <xdr:cNvCxnSpPr/>
      </xdr:nvCxnSpPr>
      <xdr:spPr>
        <a:xfrm>
          <a:off x="3987800" y="6421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77470</xdr:rowOff>
    </xdr:to>
    <xdr:cxnSp macro="">
      <xdr:nvCxnSpPr>
        <xdr:cNvPr id="69" name="直線コネクタ 68"/>
        <xdr:cNvCxnSpPr/>
      </xdr:nvCxnSpPr>
      <xdr:spPr>
        <a:xfrm>
          <a:off x="3098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77470</xdr:rowOff>
    </xdr:to>
    <xdr:cxnSp macro="">
      <xdr:nvCxnSpPr>
        <xdr:cNvPr id="72" name="直線コネクタ 71"/>
        <xdr:cNvCxnSpPr/>
      </xdr:nvCxnSpPr>
      <xdr:spPr>
        <a:xfrm flipV="1">
          <a:off x="2209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115570</xdr:rowOff>
    </xdr:to>
    <xdr:cxnSp macro="">
      <xdr:nvCxnSpPr>
        <xdr:cNvPr id="75" name="直線コネクタ 74"/>
        <xdr:cNvCxnSpPr/>
      </xdr:nvCxnSpPr>
      <xdr:spPr>
        <a:xfrm flipV="1">
          <a:off x="1320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概ね類似団体平均程度となっている。市町村合併前と変わらない住民サービス維持のため、旧団体運営施設を合併後も多く継続している。引き続き、民間委託や指定管理者制度の導入などによる効果的な運営に努め、公共施設等総合管理計画に基づく公共施設の再編を行っていく方針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80736</xdr:rowOff>
    </xdr:to>
    <xdr:cxnSp macro="">
      <xdr:nvCxnSpPr>
        <xdr:cNvPr id="129" name="直線コネクタ 128"/>
        <xdr:cNvCxnSpPr/>
      </xdr:nvCxnSpPr>
      <xdr:spPr>
        <a:xfrm>
          <a:off x="15671800" y="2973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58964</xdr:rowOff>
    </xdr:to>
    <xdr:cxnSp macro="">
      <xdr:nvCxnSpPr>
        <xdr:cNvPr id="132" name="直線コネクタ 131"/>
        <xdr:cNvCxnSpPr/>
      </xdr:nvCxnSpPr>
      <xdr:spPr>
        <a:xfrm>
          <a:off x="14782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15421</xdr:rowOff>
    </xdr:to>
    <xdr:cxnSp macro="">
      <xdr:nvCxnSpPr>
        <xdr:cNvPr id="135" name="直線コネクタ 134"/>
        <xdr:cNvCxnSpPr/>
      </xdr:nvCxnSpPr>
      <xdr:spPr>
        <a:xfrm>
          <a:off x="13893800" y="2908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48079</xdr:rowOff>
    </xdr:to>
    <xdr:cxnSp macro="">
      <xdr:nvCxnSpPr>
        <xdr:cNvPr id="138" name="直線コネクタ 137"/>
        <xdr:cNvCxnSpPr/>
      </xdr:nvCxnSpPr>
      <xdr:spPr>
        <a:xfrm flipV="1">
          <a:off x="13004800" y="2908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46463</xdr:rowOff>
    </xdr:from>
    <xdr:ext cx="762000" cy="259045"/>
    <xdr:sp macro="" textlink="">
      <xdr:nvSpPr>
        <xdr:cNvPr id="149" name="物件費該当値テキスト"/>
        <xdr:cNvSpPr txBox="1"/>
      </xdr:nvSpPr>
      <xdr:spPr>
        <a:xfrm>
          <a:off x="165989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50" name="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51" name="テキスト ボックス 150"/>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53" name="テキスト ボックス 152"/>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5" name="テキスト ボックス 154"/>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7" name="テキスト ボックス 156"/>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合併以降ほぼ横ばいで推移しているが、近年では障害介護給付費の増加により上昇傾向にあ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53</xdr:row>
      <xdr:rowOff>156935</xdr:rowOff>
    </xdr:to>
    <xdr:cxnSp macro="">
      <xdr:nvCxnSpPr>
        <xdr:cNvPr id="192" name="直線コネクタ 191"/>
        <xdr:cNvCxnSpPr/>
      </xdr:nvCxnSpPr>
      <xdr:spPr>
        <a:xfrm>
          <a:off x="3987800" y="9200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113393</xdr:rowOff>
    </xdr:to>
    <xdr:cxnSp macro="">
      <xdr:nvCxnSpPr>
        <xdr:cNvPr id="195" name="直線コネクタ 194"/>
        <xdr:cNvCxnSpPr/>
      </xdr:nvCxnSpPr>
      <xdr:spPr>
        <a:xfrm>
          <a:off x="3098800" y="9124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69850</xdr:rowOff>
    </xdr:to>
    <xdr:cxnSp macro="">
      <xdr:nvCxnSpPr>
        <xdr:cNvPr id="198" name="直線コネクタ 197"/>
        <xdr:cNvCxnSpPr/>
      </xdr:nvCxnSpPr>
      <xdr:spPr>
        <a:xfrm flipV="1">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80735</xdr:rowOff>
    </xdr:to>
    <xdr:cxnSp macro="">
      <xdr:nvCxnSpPr>
        <xdr:cNvPr id="201" name="直線コネクタ 200"/>
        <xdr:cNvCxnSpPr/>
      </xdr:nvCxnSpPr>
      <xdr:spPr>
        <a:xfrm flipV="1">
          <a:off x="1320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11" name="楕円 210"/>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122662</xdr:rowOff>
    </xdr:from>
    <xdr:ext cx="762000" cy="259045"/>
    <xdr:sp macro="" textlink="">
      <xdr:nvSpPr>
        <xdr:cNvPr id="212" name="扶助費該当値テキスト"/>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62593</xdr:rowOff>
    </xdr:from>
    <xdr:to>
      <xdr:col>20</xdr:col>
      <xdr:colOff>38100</xdr:colOff>
      <xdr:row>53</xdr:row>
      <xdr:rowOff>164193</xdr:rowOff>
    </xdr:to>
    <xdr:sp macro="" textlink="">
      <xdr:nvSpPr>
        <xdr:cNvPr id="213" name="楕円 212"/>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2920</xdr:rowOff>
    </xdr:from>
    <xdr:ext cx="736600" cy="259045"/>
    <xdr:sp macro="" textlink="">
      <xdr:nvSpPr>
        <xdr:cNvPr id="214" name="テキスト ボックス 213"/>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5" name="楕円 214"/>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6" name="テキスト ボックス 215"/>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7" name="楕円 21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8" name="テキスト ボックス 21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19" name="楕円 218"/>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20" name="テキスト ボックス 219"/>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容は、国民健康保険特別会計、後期高齢者医療特別会計、介護保険特別会計への繰出金である。その他に係る経常収支比率は、類似団体よりも良好な数値で推移しており、今後も繰出増加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73660</xdr:rowOff>
    </xdr:to>
    <xdr:cxnSp macro="">
      <xdr:nvCxnSpPr>
        <xdr:cNvPr id="253" name="直線コネクタ 252"/>
        <xdr:cNvCxnSpPr/>
      </xdr:nvCxnSpPr>
      <xdr:spPr>
        <a:xfrm>
          <a:off x="15671800" y="965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58420</xdr:rowOff>
    </xdr:to>
    <xdr:cxnSp macro="">
      <xdr:nvCxnSpPr>
        <xdr:cNvPr id="256" name="直線コネクタ 255"/>
        <xdr:cNvCxnSpPr/>
      </xdr:nvCxnSpPr>
      <xdr:spPr>
        <a:xfrm flipV="1">
          <a:off x="14782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58420</xdr:rowOff>
    </xdr:to>
    <xdr:cxnSp macro="">
      <xdr:nvCxnSpPr>
        <xdr:cNvPr id="259" name="直線コネクタ 258"/>
        <xdr:cNvCxnSpPr/>
      </xdr:nvCxnSpPr>
      <xdr:spPr>
        <a:xfrm>
          <a:off x="13893800" y="958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153670</xdr:rowOff>
    </xdr:to>
    <xdr:cxnSp macro="">
      <xdr:nvCxnSpPr>
        <xdr:cNvPr id="262" name="直線コネクタ 261"/>
        <xdr:cNvCxnSpPr/>
      </xdr:nvCxnSpPr>
      <xdr:spPr>
        <a:xfrm>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2" name="楕円 271"/>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3"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6" name="楕円 275"/>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7" name="テキスト ボックス 276"/>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8" name="楕円 27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9" name="テキスト ボックス 278"/>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80" name="楕円 279"/>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1" name="テキスト ボックス 28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補助金等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67564</xdr:rowOff>
    </xdr:to>
    <xdr:cxnSp macro="">
      <xdr:nvCxnSpPr>
        <xdr:cNvPr id="311" name="直線コネクタ 310"/>
        <xdr:cNvCxnSpPr/>
      </xdr:nvCxnSpPr>
      <xdr:spPr>
        <a:xfrm>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58420</xdr:rowOff>
    </xdr:to>
    <xdr:cxnSp macro="">
      <xdr:nvCxnSpPr>
        <xdr:cNvPr id="314" name="直線コネクタ 313"/>
        <xdr:cNvCxnSpPr/>
      </xdr:nvCxnSpPr>
      <xdr:spPr>
        <a:xfrm>
          <a:off x="14782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7" name="直線コネクタ 316"/>
        <xdr:cNvCxnSpPr/>
      </xdr:nvCxnSpPr>
      <xdr:spPr>
        <a:xfrm>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xdr:rowOff>
    </xdr:to>
    <xdr:cxnSp macro="">
      <xdr:nvCxnSpPr>
        <xdr:cNvPr id="320" name="直線コネクタ 319"/>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0" name="楕円 329"/>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1"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2" name="楕円 331"/>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3" name="テキスト ボックス 332"/>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4" name="楕円 333"/>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5" name="テキスト ボックス 334"/>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6" name="楕円 335"/>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7" name="テキスト ボックス 336"/>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8" name="楕円 337"/>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9" name="テキスト ボックス 338"/>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合併町村の地方債を引き継いだことに加え、老朽化した公共施設の大規模改修等により地方債現在高が増加した影響で、地方債の元利償還金が膨らんでおり、公債費に係る経常収支比率は類似団体平均を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ポイント上回っている。引き続き、後世への負担を抑制し、健全な財政運営に努める。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117475</xdr:rowOff>
    </xdr:from>
    <xdr:to>
      <xdr:col>24</xdr:col>
      <xdr:colOff>25400</xdr:colOff>
      <xdr:row>75</xdr:row>
      <xdr:rowOff>132715</xdr:rowOff>
    </xdr:to>
    <xdr:cxnSp macro="">
      <xdr:nvCxnSpPr>
        <xdr:cNvPr id="371" name="直線コネクタ 370"/>
        <xdr:cNvCxnSpPr/>
      </xdr:nvCxnSpPr>
      <xdr:spPr>
        <a:xfrm>
          <a:off x="3987800" y="129762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117475</xdr:rowOff>
    </xdr:from>
    <xdr:to>
      <xdr:col>19</xdr:col>
      <xdr:colOff>187325</xdr:colOff>
      <xdr:row>75</xdr:row>
      <xdr:rowOff>125095</xdr:rowOff>
    </xdr:to>
    <xdr:cxnSp macro="">
      <xdr:nvCxnSpPr>
        <xdr:cNvPr id="374" name="直線コネクタ 373"/>
        <xdr:cNvCxnSpPr/>
      </xdr:nvCxnSpPr>
      <xdr:spPr>
        <a:xfrm flipV="1">
          <a:off x="3098800" y="129762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113665</xdr:rowOff>
    </xdr:from>
    <xdr:to>
      <xdr:col>15</xdr:col>
      <xdr:colOff>98425</xdr:colOff>
      <xdr:row>75</xdr:row>
      <xdr:rowOff>125095</xdr:rowOff>
    </xdr:to>
    <xdr:cxnSp macro="">
      <xdr:nvCxnSpPr>
        <xdr:cNvPr id="377" name="直線コネクタ 376"/>
        <xdr:cNvCxnSpPr/>
      </xdr:nvCxnSpPr>
      <xdr:spPr>
        <a:xfrm>
          <a:off x="2209800" y="12972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75565</xdr:rowOff>
    </xdr:from>
    <xdr:to>
      <xdr:col>11</xdr:col>
      <xdr:colOff>9525</xdr:colOff>
      <xdr:row>75</xdr:row>
      <xdr:rowOff>113665</xdr:rowOff>
    </xdr:to>
    <xdr:cxnSp macro="">
      <xdr:nvCxnSpPr>
        <xdr:cNvPr id="380" name="直線コネクタ 379"/>
        <xdr:cNvCxnSpPr/>
      </xdr:nvCxnSpPr>
      <xdr:spPr>
        <a:xfrm>
          <a:off x="1320800" y="12934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81915</xdr:rowOff>
    </xdr:from>
    <xdr:to>
      <xdr:col>24</xdr:col>
      <xdr:colOff>76200</xdr:colOff>
      <xdr:row>76</xdr:row>
      <xdr:rowOff>12064</xdr:rowOff>
    </xdr:to>
    <xdr:sp macro="" textlink="">
      <xdr:nvSpPr>
        <xdr:cNvPr id="390" name="楕円 389"/>
        <xdr:cNvSpPr/>
      </xdr:nvSpPr>
      <xdr:spPr>
        <a:xfrm>
          <a:off x="47752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53992</xdr:rowOff>
    </xdr:from>
    <xdr:ext cx="762000" cy="259045"/>
    <xdr:sp macro="" textlink="">
      <xdr:nvSpPr>
        <xdr:cNvPr id="391" name="公債費該当値テキスト"/>
        <xdr:cNvSpPr txBox="1"/>
      </xdr:nvSpPr>
      <xdr:spPr>
        <a:xfrm>
          <a:off x="49149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66675</xdr:rowOff>
    </xdr:from>
    <xdr:to>
      <xdr:col>20</xdr:col>
      <xdr:colOff>38100</xdr:colOff>
      <xdr:row>75</xdr:row>
      <xdr:rowOff>168275</xdr:rowOff>
    </xdr:to>
    <xdr:sp macro="" textlink="">
      <xdr:nvSpPr>
        <xdr:cNvPr id="392" name="楕円 391"/>
        <xdr:cNvSpPr/>
      </xdr:nvSpPr>
      <xdr:spPr>
        <a:xfrm>
          <a:off x="3937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153052</xdr:rowOff>
    </xdr:from>
    <xdr:ext cx="736600" cy="259045"/>
    <xdr:sp macro="" textlink="">
      <xdr:nvSpPr>
        <xdr:cNvPr id="393" name="テキスト ボックス 392"/>
        <xdr:cNvSpPr txBox="1"/>
      </xdr:nvSpPr>
      <xdr:spPr>
        <a:xfrm>
          <a:off x="3606800" y="1301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74295</xdr:rowOff>
    </xdr:from>
    <xdr:to>
      <xdr:col>15</xdr:col>
      <xdr:colOff>149225</xdr:colOff>
      <xdr:row>76</xdr:row>
      <xdr:rowOff>4445</xdr:rowOff>
    </xdr:to>
    <xdr:sp macro="" textlink="">
      <xdr:nvSpPr>
        <xdr:cNvPr id="394" name="楕円 393"/>
        <xdr:cNvSpPr/>
      </xdr:nvSpPr>
      <xdr:spPr>
        <a:xfrm>
          <a:off x="3048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160672</xdr:rowOff>
    </xdr:from>
    <xdr:ext cx="762000" cy="259045"/>
    <xdr:sp macro="" textlink="">
      <xdr:nvSpPr>
        <xdr:cNvPr id="395" name="テキスト ボックス 394"/>
        <xdr:cNvSpPr txBox="1"/>
      </xdr:nvSpPr>
      <xdr:spPr>
        <a:xfrm>
          <a:off x="2717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62865</xdr:rowOff>
    </xdr:from>
    <xdr:to>
      <xdr:col>11</xdr:col>
      <xdr:colOff>60325</xdr:colOff>
      <xdr:row>75</xdr:row>
      <xdr:rowOff>164464</xdr:rowOff>
    </xdr:to>
    <xdr:sp macro="" textlink="">
      <xdr:nvSpPr>
        <xdr:cNvPr id="396" name="楕円 395"/>
        <xdr:cNvSpPr/>
      </xdr:nvSpPr>
      <xdr:spPr>
        <a:xfrm>
          <a:off x="2159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149241</xdr:rowOff>
    </xdr:from>
    <xdr:ext cx="762000" cy="259045"/>
    <xdr:sp macro="" textlink="">
      <xdr:nvSpPr>
        <xdr:cNvPr id="397" name="テキスト ボックス 396"/>
        <xdr:cNvSpPr txBox="1"/>
      </xdr:nvSpPr>
      <xdr:spPr>
        <a:xfrm>
          <a:off x="1828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24765</xdr:rowOff>
    </xdr:from>
    <xdr:to>
      <xdr:col>6</xdr:col>
      <xdr:colOff>171450</xdr:colOff>
      <xdr:row>75</xdr:row>
      <xdr:rowOff>126365</xdr:rowOff>
    </xdr:to>
    <xdr:sp macro="" textlink="">
      <xdr:nvSpPr>
        <xdr:cNvPr id="398" name="楕円 397"/>
        <xdr:cNvSpPr/>
      </xdr:nvSpPr>
      <xdr:spPr>
        <a:xfrm>
          <a:off x="1270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111141</xdr:rowOff>
    </xdr:from>
    <xdr:ext cx="762000" cy="259045"/>
    <xdr:sp macro="" textlink="">
      <xdr:nvSpPr>
        <xdr:cNvPr id="399" name="テキスト ボックス 398"/>
        <xdr:cNvSpPr txBox="1"/>
      </xdr:nvSpPr>
      <xdr:spPr>
        <a:xfrm>
          <a:off x="939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良好な数値で推移している。これは、普通交付税額によるところが大きいため、今後、合併算定替えの縮減により悪化する恐れがある。そのため、主に合併により増加した人件費や物件費の計画的な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110998</xdr:rowOff>
    </xdr:to>
    <xdr:cxnSp macro="">
      <xdr:nvCxnSpPr>
        <xdr:cNvPr id="430" name="直線コネクタ 429"/>
        <xdr:cNvCxnSpPr/>
      </xdr:nvCxnSpPr>
      <xdr:spPr>
        <a:xfrm>
          <a:off x="15671800" y="128874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108712</xdr:rowOff>
    </xdr:from>
    <xdr:to>
      <xdr:col>78</xdr:col>
      <xdr:colOff>69850</xdr:colOff>
      <xdr:row>75</xdr:row>
      <xdr:rowOff>28702</xdr:rowOff>
    </xdr:to>
    <xdr:cxnSp macro="">
      <xdr:nvCxnSpPr>
        <xdr:cNvPr id="433" name="直線コネクタ 432"/>
        <xdr:cNvCxnSpPr/>
      </xdr:nvCxnSpPr>
      <xdr:spPr>
        <a:xfrm>
          <a:off x="14782800" y="12796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108712</xdr:rowOff>
    </xdr:to>
    <xdr:cxnSp macro="">
      <xdr:nvCxnSpPr>
        <xdr:cNvPr id="436" name="直線コネクタ 435"/>
        <xdr:cNvCxnSpPr/>
      </xdr:nvCxnSpPr>
      <xdr:spPr>
        <a:xfrm>
          <a:off x="13893800" y="127457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104140</xdr:rowOff>
    </xdr:to>
    <xdr:cxnSp macro="">
      <xdr:nvCxnSpPr>
        <xdr:cNvPr id="439" name="直線コネクタ 438"/>
        <xdr:cNvCxnSpPr/>
      </xdr:nvCxnSpPr>
      <xdr:spPr>
        <a:xfrm flipV="1">
          <a:off x="13004800" y="12745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9" name="楕円 448"/>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50" name="公債費以外該当値テキスト"/>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1" name="楕円 450"/>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2" name="テキスト ボックス 451"/>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57912</xdr:rowOff>
    </xdr:from>
    <xdr:to>
      <xdr:col>74</xdr:col>
      <xdr:colOff>31750</xdr:colOff>
      <xdr:row>74</xdr:row>
      <xdr:rowOff>159512</xdr:rowOff>
    </xdr:to>
    <xdr:sp macro="" textlink="">
      <xdr:nvSpPr>
        <xdr:cNvPr id="453" name="楕円 452"/>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169689</xdr:rowOff>
    </xdr:from>
    <xdr:ext cx="762000" cy="259045"/>
    <xdr:sp macro="" textlink="">
      <xdr:nvSpPr>
        <xdr:cNvPr id="454" name="テキスト ボックス 453"/>
        <xdr:cNvSpPr txBox="1"/>
      </xdr:nvSpPr>
      <xdr:spPr>
        <a:xfrm>
          <a:off x="14401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5" name="楕円 454"/>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6" name="テキスト ボックス 455"/>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7" name="楕円 456"/>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58" name="テキスト ボックス 457"/>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100927</xdr:rowOff>
    </xdr:from>
    <xdr:to>
      <xdr:col>29</xdr:col>
      <xdr:colOff>127000</xdr:colOff>
      <xdr:row>15</xdr:row>
      <xdr:rowOff>163754</xdr:rowOff>
    </xdr:to>
    <xdr:cxnSp macro="">
      <xdr:nvCxnSpPr>
        <xdr:cNvPr id="50" name="直線コネクタ 49"/>
        <xdr:cNvCxnSpPr/>
      </xdr:nvCxnSpPr>
      <xdr:spPr bwMode="auto">
        <a:xfrm flipV="1">
          <a:off x="5003800" y="2720302"/>
          <a:ext cx="647700" cy="6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163754</xdr:rowOff>
    </xdr:from>
    <xdr:to>
      <xdr:col>26</xdr:col>
      <xdr:colOff>50800</xdr:colOff>
      <xdr:row>16</xdr:row>
      <xdr:rowOff>24409</xdr:rowOff>
    </xdr:to>
    <xdr:cxnSp macro="">
      <xdr:nvCxnSpPr>
        <xdr:cNvPr id="53" name="直線コネクタ 52"/>
        <xdr:cNvCxnSpPr/>
      </xdr:nvCxnSpPr>
      <xdr:spPr bwMode="auto">
        <a:xfrm flipV="1">
          <a:off x="4305300" y="2783129"/>
          <a:ext cx="698500" cy="32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24409</xdr:rowOff>
    </xdr:from>
    <xdr:to>
      <xdr:col>22</xdr:col>
      <xdr:colOff>114300</xdr:colOff>
      <xdr:row>16</xdr:row>
      <xdr:rowOff>47549</xdr:rowOff>
    </xdr:to>
    <xdr:cxnSp macro="">
      <xdr:nvCxnSpPr>
        <xdr:cNvPr id="56" name="直線コネクタ 55"/>
        <xdr:cNvCxnSpPr/>
      </xdr:nvCxnSpPr>
      <xdr:spPr bwMode="auto">
        <a:xfrm flipV="1">
          <a:off x="3606800" y="2815234"/>
          <a:ext cx="698500" cy="2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28296</xdr:rowOff>
    </xdr:from>
    <xdr:to>
      <xdr:col>18</xdr:col>
      <xdr:colOff>177800</xdr:colOff>
      <xdr:row>16</xdr:row>
      <xdr:rowOff>47549</xdr:rowOff>
    </xdr:to>
    <xdr:cxnSp macro="">
      <xdr:nvCxnSpPr>
        <xdr:cNvPr id="59" name="直線コネクタ 58"/>
        <xdr:cNvCxnSpPr/>
      </xdr:nvCxnSpPr>
      <xdr:spPr bwMode="auto">
        <a:xfrm>
          <a:off x="2908300" y="2819121"/>
          <a:ext cx="698500" cy="1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50127</xdr:rowOff>
    </xdr:from>
    <xdr:to>
      <xdr:col>29</xdr:col>
      <xdr:colOff>177800</xdr:colOff>
      <xdr:row>15</xdr:row>
      <xdr:rowOff>151727</xdr:rowOff>
    </xdr:to>
    <xdr:sp macro="" textlink="">
      <xdr:nvSpPr>
        <xdr:cNvPr id="69" name="楕円 68"/>
        <xdr:cNvSpPr/>
      </xdr:nvSpPr>
      <xdr:spPr bwMode="auto">
        <a:xfrm>
          <a:off x="5600700" y="266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66654</xdr:rowOff>
    </xdr:from>
    <xdr:ext cx="762000" cy="259045"/>
    <xdr:sp macro="" textlink="">
      <xdr:nvSpPr>
        <xdr:cNvPr id="70" name="人口1人当たり決算額の推移該当値テキスト130"/>
        <xdr:cNvSpPr txBox="1"/>
      </xdr:nvSpPr>
      <xdr:spPr>
        <a:xfrm>
          <a:off x="5740400" y="251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112954</xdr:rowOff>
    </xdr:from>
    <xdr:to>
      <xdr:col>26</xdr:col>
      <xdr:colOff>101600</xdr:colOff>
      <xdr:row>16</xdr:row>
      <xdr:rowOff>43104</xdr:rowOff>
    </xdr:to>
    <xdr:sp macro="" textlink="">
      <xdr:nvSpPr>
        <xdr:cNvPr id="71" name="楕円 70"/>
        <xdr:cNvSpPr/>
      </xdr:nvSpPr>
      <xdr:spPr bwMode="auto">
        <a:xfrm>
          <a:off x="4953000" y="273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53281</xdr:rowOff>
    </xdr:from>
    <xdr:ext cx="736600" cy="259045"/>
    <xdr:sp macro="" textlink="">
      <xdr:nvSpPr>
        <xdr:cNvPr id="72" name="テキスト ボックス 71"/>
        <xdr:cNvSpPr txBox="1"/>
      </xdr:nvSpPr>
      <xdr:spPr>
        <a:xfrm>
          <a:off x="4622800" y="250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145059</xdr:rowOff>
    </xdr:from>
    <xdr:to>
      <xdr:col>22</xdr:col>
      <xdr:colOff>165100</xdr:colOff>
      <xdr:row>16</xdr:row>
      <xdr:rowOff>75209</xdr:rowOff>
    </xdr:to>
    <xdr:sp macro="" textlink="">
      <xdr:nvSpPr>
        <xdr:cNvPr id="73" name="楕円 72"/>
        <xdr:cNvSpPr/>
      </xdr:nvSpPr>
      <xdr:spPr bwMode="auto">
        <a:xfrm>
          <a:off x="4254500" y="27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85386</xdr:rowOff>
    </xdr:from>
    <xdr:ext cx="762000" cy="259045"/>
    <xdr:sp macro="" textlink="">
      <xdr:nvSpPr>
        <xdr:cNvPr id="74" name="テキスト ボックス 73"/>
        <xdr:cNvSpPr txBox="1"/>
      </xdr:nvSpPr>
      <xdr:spPr>
        <a:xfrm>
          <a:off x="3924300" y="25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168199</xdr:rowOff>
    </xdr:from>
    <xdr:to>
      <xdr:col>19</xdr:col>
      <xdr:colOff>38100</xdr:colOff>
      <xdr:row>16</xdr:row>
      <xdr:rowOff>98349</xdr:rowOff>
    </xdr:to>
    <xdr:sp macro="" textlink="">
      <xdr:nvSpPr>
        <xdr:cNvPr id="75" name="楕円 74"/>
        <xdr:cNvSpPr/>
      </xdr:nvSpPr>
      <xdr:spPr bwMode="auto">
        <a:xfrm>
          <a:off x="3556000" y="278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108526</xdr:rowOff>
    </xdr:from>
    <xdr:ext cx="762000" cy="259045"/>
    <xdr:sp macro="" textlink="">
      <xdr:nvSpPr>
        <xdr:cNvPr id="76" name="テキスト ボックス 75"/>
        <xdr:cNvSpPr txBox="1"/>
      </xdr:nvSpPr>
      <xdr:spPr>
        <a:xfrm>
          <a:off x="3225800" y="255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148946</xdr:rowOff>
    </xdr:from>
    <xdr:to>
      <xdr:col>15</xdr:col>
      <xdr:colOff>101600</xdr:colOff>
      <xdr:row>16</xdr:row>
      <xdr:rowOff>79096</xdr:rowOff>
    </xdr:to>
    <xdr:sp macro="" textlink="">
      <xdr:nvSpPr>
        <xdr:cNvPr id="77" name="楕円 76"/>
        <xdr:cNvSpPr/>
      </xdr:nvSpPr>
      <xdr:spPr bwMode="auto">
        <a:xfrm>
          <a:off x="2857500" y="276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89273</xdr:rowOff>
    </xdr:from>
    <xdr:ext cx="762000" cy="259045"/>
    <xdr:sp macro="" textlink="">
      <xdr:nvSpPr>
        <xdr:cNvPr id="78" name="テキスト ボックス 77"/>
        <xdr:cNvSpPr txBox="1"/>
      </xdr:nvSpPr>
      <xdr:spPr>
        <a:xfrm>
          <a:off x="2527300" y="253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335026</xdr:rowOff>
    </xdr:from>
    <xdr:to>
      <xdr:col>29</xdr:col>
      <xdr:colOff>127000</xdr:colOff>
      <xdr:row>37</xdr:row>
      <xdr:rowOff>340573</xdr:rowOff>
    </xdr:to>
    <xdr:cxnSp macro="">
      <xdr:nvCxnSpPr>
        <xdr:cNvPr id="112" name="直線コネクタ 111"/>
        <xdr:cNvCxnSpPr/>
      </xdr:nvCxnSpPr>
      <xdr:spPr bwMode="auto">
        <a:xfrm flipV="1">
          <a:off x="5003800" y="7459726"/>
          <a:ext cx="6477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338314</xdr:rowOff>
    </xdr:from>
    <xdr:to>
      <xdr:col>26</xdr:col>
      <xdr:colOff>50800</xdr:colOff>
      <xdr:row>37</xdr:row>
      <xdr:rowOff>340573</xdr:rowOff>
    </xdr:to>
    <xdr:cxnSp macro="">
      <xdr:nvCxnSpPr>
        <xdr:cNvPr id="115" name="直線コネクタ 114"/>
        <xdr:cNvCxnSpPr/>
      </xdr:nvCxnSpPr>
      <xdr:spPr bwMode="auto">
        <a:xfrm>
          <a:off x="4305300" y="7463014"/>
          <a:ext cx="698500" cy="2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335838</xdr:rowOff>
    </xdr:from>
    <xdr:to>
      <xdr:col>22</xdr:col>
      <xdr:colOff>114300</xdr:colOff>
      <xdr:row>37</xdr:row>
      <xdr:rowOff>338314</xdr:rowOff>
    </xdr:to>
    <xdr:cxnSp macro="">
      <xdr:nvCxnSpPr>
        <xdr:cNvPr id="118" name="直線コネクタ 117"/>
        <xdr:cNvCxnSpPr/>
      </xdr:nvCxnSpPr>
      <xdr:spPr bwMode="auto">
        <a:xfrm>
          <a:off x="3606800" y="7460538"/>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335838</xdr:rowOff>
    </xdr:from>
    <xdr:to>
      <xdr:col>18</xdr:col>
      <xdr:colOff>177800</xdr:colOff>
      <xdr:row>37</xdr:row>
      <xdr:rowOff>340085</xdr:rowOff>
    </xdr:to>
    <xdr:cxnSp macro="">
      <xdr:nvCxnSpPr>
        <xdr:cNvPr id="121" name="直線コネクタ 120"/>
        <xdr:cNvCxnSpPr/>
      </xdr:nvCxnSpPr>
      <xdr:spPr bwMode="auto">
        <a:xfrm flipV="1">
          <a:off x="2908300" y="7460538"/>
          <a:ext cx="698500" cy="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284226</xdr:rowOff>
    </xdr:from>
    <xdr:to>
      <xdr:col>29</xdr:col>
      <xdr:colOff>177800</xdr:colOff>
      <xdr:row>38</xdr:row>
      <xdr:rowOff>42926</xdr:rowOff>
    </xdr:to>
    <xdr:sp macro="" textlink="">
      <xdr:nvSpPr>
        <xdr:cNvPr id="131" name="楕円 130"/>
        <xdr:cNvSpPr/>
      </xdr:nvSpPr>
      <xdr:spPr bwMode="auto">
        <a:xfrm>
          <a:off x="5600700" y="740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256303</xdr:rowOff>
    </xdr:from>
    <xdr:ext cx="762000" cy="259045"/>
    <xdr:sp macro="" textlink="">
      <xdr:nvSpPr>
        <xdr:cNvPr id="132" name="人口1人当たり決算額の推移該当値テキスト445"/>
        <xdr:cNvSpPr txBox="1"/>
      </xdr:nvSpPr>
      <xdr:spPr>
        <a:xfrm>
          <a:off x="5740400" y="738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289773</xdr:rowOff>
    </xdr:from>
    <xdr:to>
      <xdr:col>26</xdr:col>
      <xdr:colOff>101600</xdr:colOff>
      <xdr:row>38</xdr:row>
      <xdr:rowOff>48473</xdr:rowOff>
    </xdr:to>
    <xdr:sp macro="" textlink="">
      <xdr:nvSpPr>
        <xdr:cNvPr id="133" name="楕円 132"/>
        <xdr:cNvSpPr/>
      </xdr:nvSpPr>
      <xdr:spPr bwMode="auto">
        <a:xfrm>
          <a:off x="4953000" y="741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33250</xdr:rowOff>
    </xdr:from>
    <xdr:ext cx="736600" cy="259045"/>
    <xdr:sp macro="" textlink="">
      <xdr:nvSpPr>
        <xdr:cNvPr id="134" name="テキスト ボックス 133"/>
        <xdr:cNvSpPr txBox="1"/>
      </xdr:nvSpPr>
      <xdr:spPr>
        <a:xfrm>
          <a:off x="4622800" y="750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287514</xdr:rowOff>
    </xdr:from>
    <xdr:to>
      <xdr:col>22</xdr:col>
      <xdr:colOff>165100</xdr:colOff>
      <xdr:row>38</xdr:row>
      <xdr:rowOff>46214</xdr:rowOff>
    </xdr:to>
    <xdr:sp macro="" textlink="">
      <xdr:nvSpPr>
        <xdr:cNvPr id="135" name="楕円 134"/>
        <xdr:cNvSpPr/>
      </xdr:nvSpPr>
      <xdr:spPr bwMode="auto">
        <a:xfrm>
          <a:off x="4254500" y="741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30991</xdr:rowOff>
    </xdr:from>
    <xdr:ext cx="762000" cy="259045"/>
    <xdr:sp macro="" textlink="">
      <xdr:nvSpPr>
        <xdr:cNvPr id="136" name="テキスト ボックス 135"/>
        <xdr:cNvSpPr txBox="1"/>
      </xdr:nvSpPr>
      <xdr:spPr>
        <a:xfrm>
          <a:off x="3924300" y="749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285038</xdr:rowOff>
    </xdr:from>
    <xdr:to>
      <xdr:col>19</xdr:col>
      <xdr:colOff>38100</xdr:colOff>
      <xdr:row>38</xdr:row>
      <xdr:rowOff>43738</xdr:rowOff>
    </xdr:to>
    <xdr:sp macro="" textlink="">
      <xdr:nvSpPr>
        <xdr:cNvPr id="137" name="楕円 136"/>
        <xdr:cNvSpPr/>
      </xdr:nvSpPr>
      <xdr:spPr bwMode="auto">
        <a:xfrm>
          <a:off x="3556000" y="740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28515</xdr:rowOff>
    </xdr:from>
    <xdr:ext cx="762000" cy="259045"/>
    <xdr:sp macro="" textlink="">
      <xdr:nvSpPr>
        <xdr:cNvPr id="138" name="テキスト ボックス 137"/>
        <xdr:cNvSpPr txBox="1"/>
      </xdr:nvSpPr>
      <xdr:spPr>
        <a:xfrm>
          <a:off x="3225800" y="7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289285</xdr:rowOff>
    </xdr:from>
    <xdr:to>
      <xdr:col>15</xdr:col>
      <xdr:colOff>101600</xdr:colOff>
      <xdr:row>38</xdr:row>
      <xdr:rowOff>47985</xdr:rowOff>
    </xdr:to>
    <xdr:sp macro="" textlink="">
      <xdr:nvSpPr>
        <xdr:cNvPr id="139" name="楕円 138"/>
        <xdr:cNvSpPr/>
      </xdr:nvSpPr>
      <xdr:spPr bwMode="auto">
        <a:xfrm>
          <a:off x="2857500" y="741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32762</xdr:rowOff>
    </xdr:from>
    <xdr:ext cx="762000" cy="259045"/>
    <xdr:sp macro="" textlink="">
      <xdr:nvSpPr>
        <xdr:cNvPr id="140" name="テキスト ボックス 139"/>
        <xdr:cNvSpPr txBox="1"/>
      </xdr:nvSpPr>
      <xdr:spPr>
        <a:xfrm>
          <a:off x="2527300" y="750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37,684
37,286
230.12
26,665,113
22,923,878
1,339,382
14,329,576
24,387,933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140636</xdr:rowOff>
    </xdr:from>
    <xdr:to>
      <xdr:col>24</xdr:col>
      <xdr:colOff>63500</xdr:colOff>
      <xdr:row>35</xdr:row>
      <xdr:rowOff>25346</xdr:rowOff>
    </xdr:to>
    <xdr:cxnSp macro="">
      <xdr:nvCxnSpPr>
        <xdr:cNvPr id="63" name="直線コネクタ 62"/>
        <xdr:cNvCxnSpPr/>
      </xdr:nvCxnSpPr>
      <xdr:spPr>
        <a:xfrm flipV="1">
          <a:off x="3797300" y="5969936"/>
          <a:ext cx="8382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25041</xdr:rowOff>
    </xdr:from>
    <xdr:to>
      <xdr:col>19</xdr:col>
      <xdr:colOff>177800</xdr:colOff>
      <xdr:row>35</xdr:row>
      <xdr:rowOff>25346</xdr:rowOff>
    </xdr:to>
    <xdr:cxnSp macro="">
      <xdr:nvCxnSpPr>
        <xdr:cNvPr id="66" name="直線コネクタ 65"/>
        <xdr:cNvCxnSpPr/>
      </xdr:nvCxnSpPr>
      <xdr:spPr>
        <a:xfrm>
          <a:off x="2908300" y="602579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25041</xdr:rowOff>
    </xdr:from>
    <xdr:to>
      <xdr:col>15</xdr:col>
      <xdr:colOff>50800</xdr:colOff>
      <xdr:row>35</xdr:row>
      <xdr:rowOff>25922</xdr:rowOff>
    </xdr:to>
    <xdr:cxnSp macro="">
      <xdr:nvCxnSpPr>
        <xdr:cNvPr id="69" name="直線コネクタ 68"/>
        <xdr:cNvCxnSpPr/>
      </xdr:nvCxnSpPr>
      <xdr:spPr>
        <a:xfrm flipV="1">
          <a:off x="2019300" y="6025791"/>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23419</xdr:rowOff>
    </xdr:from>
    <xdr:to>
      <xdr:col>10</xdr:col>
      <xdr:colOff>114300</xdr:colOff>
      <xdr:row>35</xdr:row>
      <xdr:rowOff>25922</xdr:rowOff>
    </xdr:to>
    <xdr:cxnSp macro="">
      <xdr:nvCxnSpPr>
        <xdr:cNvPr id="72" name="直線コネクタ 71"/>
        <xdr:cNvCxnSpPr/>
      </xdr:nvCxnSpPr>
      <xdr:spPr>
        <a:xfrm>
          <a:off x="1130300" y="6024169"/>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89836</xdr:rowOff>
    </xdr:from>
    <xdr:to>
      <xdr:col>24</xdr:col>
      <xdr:colOff>114300</xdr:colOff>
      <xdr:row>35</xdr:row>
      <xdr:rowOff>19986</xdr:rowOff>
    </xdr:to>
    <xdr:sp macro="" textlink="">
      <xdr:nvSpPr>
        <xdr:cNvPr id="82" name="楕円 81"/>
        <xdr:cNvSpPr/>
      </xdr:nvSpPr>
      <xdr:spPr>
        <a:xfrm>
          <a:off x="4584700" y="59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112713</xdr:rowOff>
    </xdr:from>
    <xdr:ext cx="599010" cy="259045"/>
    <xdr:sp macro="" textlink="">
      <xdr:nvSpPr>
        <xdr:cNvPr id="83" name="人件費該当値テキスト"/>
        <xdr:cNvSpPr txBox="1"/>
      </xdr:nvSpPr>
      <xdr:spPr>
        <a:xfrm>
          <a:off x="4686300" y="577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145996</xdr:rowOff>
    </xdr:from>
    <xdr:to>
      <xdr:col>20</xdr:col>
      <xdr:colOff>38100</xdr:colOff>
      <xdr:row>35</xdr:row>
      <xdr:rowOff>76146</xdr:rowOff>
    </xdr:to>
    <xdr:sp macro="" textlink="">
      <xdr:nvSpPr>
        <xdr:cNvPr id="84" name="楕円 83"/>
        <xdr:cNvSpPr/>
      </xdr:nvSpPr>
      <xdr:spPr>
        <a:xfrm>
          <a:off x="3746500" y="597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92673</xdr:rowOff>
    </xdr:from>
    <xdr:ext cx="534377" cy="259045"/>
    <xdr:sp macro="" textlink="">
      <xdr:nvSpPr>
        <xdr:cNvPr id="85" name="テキスト ボックス 84"/>
        <xdr:cNvSpPr txBox="1"/>
      </xdr:nvSpPr>
      <xdr:spPr>
        <a:xfrm>
          <a:off x="3530111" y="575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145691</xdr:rowOff>
    </xdr:from>
    <xdr:to>
      <xdr:col>15</xdr:col>
      <xdr:colOff>101600</xdr:colOff>
      <xdr:row>35</xdr:row>
      <xdr:rowOff>75841</xdr:rowOff>
    </xdr:to>
    <xdr:sp macro="" textlink="">
      <xdr:nvSpPr>
        <xdr:cNvPr id="86" name="楕円 85"/>
        <xdr:cNvSpPr/>
      </xdr:nvSpPr>
      <xdr:spPr>
        <a:xfrm>
          <a:off x="2857500" y="59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92368</xdr:rowOff>
    </xdr:from>
    <xdr:ext cx="534377" cy="259045"/>
    <xdr:sp macro="" textlink="">
      <xdr:nvSpPr>
        <xdr:cNvPr id="87" name="テキスト ボックス 86"/>
        <xdr:cNvSpPr txBox="1"/>
      </xdr:nvSpPr>
      <xdr:spPr>
        <a:xfrm>
          <a:off x="2641111" y="57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146572</xdr:rowOff>
    </xdr:from>
    <xdr:to>
      <xdr:col>10</xdr:col>
      <xdr:colOff>165100</xdr:colOff>
      <xdr:row>35</xdr:row>
      <xdr:rowOff>76722</xdr:rowOff>
    </xdr:to>
    <xdr:sp macro="" textlink="">
      <xdr:nvSpPr>
        <xdr:cNvPr id="88" name="楕円 87"/>
        <xdr:cNvSpPr/>
      </xdr:nvSpPr>
      <xdr:spPr>
        <a:xfrm>
          <a:off x="1968500" y="59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93249</xdr:rowOff>
    </xdr:from>
    <xdr:ext cx="534377" cy="259045"/>
    <xdr:sp macro="" textlink="">
      <xdr:nvSpPr>
        <xdr:cNvPr id="89" name="テキスト ボックス 88"/>
        <xdr:cNvSpPr txBox="1"/>
      </xdr:nvSpPr>
      <xdr:spPr>
        <a:xfrm>
          <a:off x="1752111" y="57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144069</xdr:rowOff>
    </xdr:from>
    <xdr:to>
      <xdr:col>6</xdr:col>
      <xdr:colOff>38100</xdr:colOff>
      <xdr:row>35</xdr:row>
      <xdr:rowOff>74219</xdr:rowOff>
    </xdr:to>
    <xdr:sp macro="" textlink="">
      <xdr:nvSpPr>
        <xdr:cNvPr id="90" name="楕円 89"/>
        <xdr:cNvSpPr/>
      </xdr:nvSpPr>
      <xdr:spPr>
        <a:xfrm>
          <a:off x="1079500" y="59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90746</xdr:rowOff>
    </xdr:from>
    <xdr:ext cx="534377" cy="259045"/>
    <xdr:sp macro="" textlink="">
      <xdr:nvSpPr>
        <xdr:cNvPr id="91" name="テキスト ボックス 90"/>
        <xdr:cNvSpPr txBox="1"/>
      </xdr:nvSpPr>
      <xdr:spPr>
        <a:xfrm>
          <a:off x="863111" y="57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147939</xdr:rowOff>
    </xdr:from>
    <xdr:to>
      <xdr:col>24</xdr:col>
      <xdr:colOff>63500</xdr:colOff>
      <xdr:row>56</xdr:row>
      <xdr:rowOff>48388</xdr:rowOff>
    </xdr:to>
    <xdr:cxnSp macro="">
      <xdr:nvCxnSpPr>
        <xdr:cNvPr id="118" name="直線コネクタ 117"/>
        <xdr:cNvCxnSpPr/>
      </xdr:nvCxnSpPr>
      <xdr:spPr>
        <a:xfrm flipV="1">
          <a:off x="3797300" y="9577689"/>
          <a:ext cx="838200" cy="7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48388</xdr:rowOff>
    </xdr:from>
    <xdr:to>
      <xdr:col>19</xdr:col>
      <xdr:colOff>177800</xdr:colOff>
      <xdr:row>56</xdr:row>
      <xdr:rowOff>79404</xdr:rowOff>
    </xdr:to>
    <xdr:cxnSp macro="">
      <xdr:nvCxnSpPr>
        <xdr:cNvPr id="121" name="直線コネクタ 120"/>
        <xdr:cNvCxnSpPr/>
      </xdr:nvCxnSpPr>
      <xdr:spPr>
        <a:xfrm flipV="1">
          <a:off x="2908300" y="9649588"/>
          <a:ext cx="889000" cy="3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74796</xdr:rowOff>
    </xdr:from>
    <xdr:to>
      <xdr:col>15</xdr:col>
      <xdr:colOff>50800</xdr:colOff>
      <xdr:row>56</xdr:row>
      <xdr:rowOff>79404</xdr:rowOff>
    </xdr:to>
    <xdr:cxnSp macro="">
      <xdr:nvCxnSpPr>
        <xdr:cNvPr id="124" name="直線コネクタ 123"/>
        <xdr:cNvCxnSpPr/>
      </xdr:nvCxnSpPr>
      <xdr:spPr>
        <a:xfrm>
          <a:off x="2019300" y="9675996"/>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74796</xdr:rowOff>
    </xdr:from>
    <xdr:to>
      <xdr:col>10</xdr:col>
      <xdr:colOff>114300</xdr:colOff>
      <xdr:row>56</xdr:row>
      <xdr:rowOff>112643</xdr:rowOff>
    </xdr:to>
    <xdr:cxnSp macro="">
      <xdr:nvCxnSpPr>
        <xdr:cNvPr id="127" name="直線コネクタ 126"/>
        <xdr:cNvCxnSpPr/>
      </xdr:nvCxnSpPr>
      <xdr:spPr>
        <a:xfrm flipV="1">
          <a:off x="1130300" y="9675996"/>
          <a:ext cx="889000" cy="3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97139</xdr:rowOff>
    </xdr:from>
    <xdr:to>
      <xdr:col>24</xdr:col>
      <xdr:colOff>114300</xdr:colOff>
      <xdr:row>56</xdr:row>
      <xdr:rowOff>27289</xdr:rowOff>
    </xdr:to>
    <xdr:sp macro="" textlink="">
      <xdr:nvSpPr>
        <xdr:cNvPr id="137" name="楕円 136"/>
        <xdr:cNvSpPr/>
      </xdr:nvSpPr>
      <xdr:spPr>
        <a:xfrm>
          <a:off x="4584700" y="95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120016</xdr:rowOff>
    </xdr:from>
    <xdr:ext cx="599010" cy="259045"/>
    <xdr:sp macro="" textlink="">
      <xdr:nvSpPr>
        <xdr:cNvPr id="138" name="物件費該当値テキスト"/>
        <xdr:cNvSpPr txBox="1"/>
      </xdr:nvSpPr>
      <xdr:spPr>
        <a:xfrm>
          <a:off x="4686300" y="937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169038</xdr:rowOff>
    </xdr:from>
    <xdr:to>
      <xdr:col>20</xdr:col>
      <xdr:colOff>38100</xdr:colOff>
      <xdr:row>56</xdr:row>
      <xdr:rowOff>99188</xdr:rowOff>
    </xdr:to>
    <xdr:sp macro="" textlink="">
      <xdr:nvSpPr>
        <xdr:cNvPr id="139" name="楕円 138"/>
        <xdr:cNvSpPr/>
      </xdr:nvSpPr>
      <xdr:spPr>
        <a:xfrm>
          <a:off x="3746500" y="9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115715</xdr:rowOff>
    </xdr:from>
    <xdr:ext cx="534377" cy="259045"/>
    <xdr:sp macro="" textlink="">
      <xdr:nvSpPr>
        <xdr:cNvPr id="140" name="テキスト ボックス 139"/>
        <xdr:cNvSpPr txBox="1"/>
      </xdr:nvSpPr>
      <xdr:spPr>
        <a:xfrm>
          <a:off x="3530111" y="93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28604</xdr:rowOff>
    </xdr:from>
    <xdr:to>
      <xdr:col>15</xdr:col>
      <xdr:colOff>101600</xdr:colOff>
      <xdr:row>56</xdr:row>
      <xdr:rowOff>130204</xdr:rowOff>
    </xdr:to>
    <xdr:sp macro="" textlink="">
      <xdr:nvSpPr>
        <xdr:cNvPr id="141" name="楕円 140"/>
        <xdr:cNvSpPr/>
      </xdr:nvSpPr>
      <xdr:spPr>
        <a:xfrm>
          <a:off x="2857500" y="962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146731</xdr:rowOff>
    </xdr:from>
    <xdr:ext cx="534377" cy="259045"/>
    <xdr:sp macro="" textlink="">
      <xdr:nvSpPr>
        <xdr:cNvPr id="142" name="テキスト ボックス 141"/>
        <xdr:cNvSpPr txBox="1"/>
      </xdr:nvSpPr>
      <xdr:spPr>
        <a:xfrm>
          <a:off x="2641111" y="940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23996</xdr:rowOff>
    </xdr:from>
    <xdr:to>
      <xdr:col>10</xdr:col>
      <xdr:colOff>165100</xdr:colOff>
      <xdr:row>56</xdr:row>
      <xdr:rowOff>125596</xdr:rowOff>
    </xdr:to>
    <xdr:sp macro="" textlink="">
      <xdr:nvSpPr>
        <xdr:cNvPr id="143" name="楕円 142"/>
        <xdr:cNvSpPr/>
      </xdr:nvSpPr>
      <xdr:spPr>
        <a:xfrm>
          <a:off x="1968500" y="96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142123</xdr:rowOff>
    </xdr:from>
    <xdr:ext cx="534377" cy="259045"/>
    <xdr:sp macro="" textlink="">
      <xdr:nvSpPr>
        <xdr:cNvPr id="144" name="テキスト ボックス 143"/>
        <xdr:cNvSpPr txBox="1"/>
      </xdr:nvSpPr>
      <xdr:spPr>
        <a:xfrm>
          <a:off x="1752111" y="94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61843</xdr:rowOff>
    </xdr:from>
    <xdr:to>
      <xdr:col>6</xdr:col>
      <xdr:colOff>38100</xdr:colOff>
      <xdr:row>56</xdr:row>
      <xdr:rowOff>163443</xdr:rowOff>
    </xdr:to>
    <xdr:sp macro="" textlink="">
      <xdr:nvSpPr>
        <xdr:cNvPr id="145" name="楕円 144"/>
        <xdr:cNvSpPr/>
      </xdr:nvSpPr>
      <xdr:spPr>
        <a:xfrm>
          <a:off x="1079500" y="9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8520</xdr:rowOff>
    </xdr:from>
    <xdr:ext cx="534377" cy="259045"/>
    <xdr:sp macro="" textlink="">
      <xdr:nvSpPr>
        <xdr:cNvPr id="146" name="テキスト ボックス 145"/>
        <xdr:cNvSpPr txBox="1"/>
      </xdr:nvSpPr>
      <xdr:spPr>
        <a:xfrm>
          <a:off x="863111" y="94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27434</xdr:rowOff>
    </xdr:from>
    <xdr:to>
      <xdr:col>24</xdr:col>
      <xdr:colOff>63500</xdr:colOff>
      <xdr:row>78</xdr:row>
      <xdr:rowOff>49471</xdr:rowOff>
    </xdr:to>
    <xdr:cxnSp macro="">
      <xdr:nvCxnSpPr>
        <xdr:cNvPr id="173" name="直線コネクタ 172"/>
        <xdr:cNvCxnSpPr/>
      </xdr:nvCxnSpPr>
      <xdr:spPr>
        <a:xfrm>
          <a:off x="3797300" y="13400534"/>
          <a:ext cx="8382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27434</xdr:rowOff>
    </xdr:from>
    <xdr:to>
      <xdr:col>19</xdr:col>
      <xdr:colOff>177800</xdr:colOff>
      <xdr:row>78</xdr:row>
      <xdr:rowOff>34795</xdr:rowOff>
    </xdr:to>
    <xdr:cxnSp macro="">
      <xdr:nvCxnSpPr>
        <xdr:cNvPr id="176" name="直線コネクタ 175"/>
        <xdr:cNvCxnSpPr/>
      </xdr:nvCxnSpPr>
      <xdr:spPr>
        <a:xfrm flipV="1">
          <a:off x="2908300" y="13400534"/>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34795</xdr:rowOff>
    </xdr:from>
    <xdr:to>
      <xdr:col>15</xdr:col>
      <xdr:colOff>50800</xdr:colOff>
      <xdr:row>78</xdr:row>
      <xdr:rowOff>66022</xdr:rowOff>
    </xdr:to>
    <xdr:cxnSp macro="">
      <xdr:nvCxnSpPr>
        <xdr:cNvPr id="179" name="直線コネクタ 178"/>
        <xdr:cNvCxnSpPr/>
      </xdr:nvCxnSpPr>
      <xdr:spPr>
        <a:xfrm flipV="1">
          <a:off x="2019300" y="13407895"/>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63440</xdr:rowOff>
    </xdr:from>
    <xdr:to>
      <xdr:col>10</xdr:col>
      <xdr:colOff>114300</xdr:colOff>
      <xdr:row>78</xdr:row>
      <xdr:rowOff>66022</xdr:rowOff>
    </xdr:to>
    <xdr:cxnSp macro="">
      <xdr:nvCxnSpPr>
        <xdr:cNvPr id="182" name="直線コネクタ 181"/>
        <xdr:cNvCxnSpPr/>
      </xdr:nvCxnSpPr>
      <xdr:spPr>
        <a:xfrm>
          <a:off x="1130300" y="13436540"/>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170121</xdr:rowOff>
    </xdr:from>
    <xdr:to>
      <xdr:col>24</xdr:col>
      <xdr:colOff>114300</xdr:colOff>
      <xdr:row>78</xdr:row>
      <xdr:rowOff>100271</xdr:rowOff>
    </xdr:to>
    <xdr:sp macro="" textlink="">
      <xdr:nvSpPr>
        <xdr:cNvPr id="192" name="楕円 191"/>
        <xdr:cNvSpPr/>
      </xdr:nvSpPr>
      <xdr:spPr>
        <a:xfrm>
          <a:off x="4584700" y="1337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85820</xdr:rowOff>
    </xdr:from>
    <xdr:ext cx="469744" cy="259045"/>
    <xdr:sp macro="" textlink="">
      <xdr:nvSpPr>
        <xdr:cNvPr id="193" name="維持補修費該当値テキスト"/>
        <xdr:cNvSpPr txBox="1"/>
      </xdr:nvSpPr>
      <xdr:spPr>
        <a:xfrm>
          <a:off x="4686300" y="1328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148084</xdr:rowOff>
    </xdr:from>
    <xdr:to>
      <xdr:col>20</xdr:col>
      <xdr:colOff>38100</xdr:colOff>
      <xdr:row>78</xdr:row>
      <xdr:rowOff>78234</xdr:rowOff>
    </xdr:to>
    <xdr:sp macro="" textlink="">
      <xdr:nvSpPr>
        <xdr:cNvPr id="194" name="楕円 193"/>
        <xdr:cNvSpPr/>
      </xdr:nvSpPr>
      <xdr:spPr>
        <a:xfrm>
          <a:off x="3746500" y="133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69361</xdr:rowOff>
    </xdr:from>
    <xdr:ext cx="469744" cy="259045"/>
    <xdr:sp macro="" textlink="">
      <xdr:nvSpPr>
        <xdr:cNvPr id="195" name="テキスト ボックス 194"/>
        <xdr:cNvSpPr txBox="1"/>
      </xdr:nvSpPr>
      <xdr:spPr>
        <a:xfrm>
          <a:off x="3562428" y="134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155445</xdr:rowOff>
    </xdr:from>
    <xdr:to>
      <xdr:col>15</xdr:col>
      <xdr:colOff>101600</xdr:colOff>
      <xdr:row>78</xdr:row>
      <xdr:rowOff>85595</xdr:rowOff>
    </xdr:to>
    <xdr:sp macro="" textlink="">
      <xdr:nvSpPr>
        <xdr:cNvPr id="196" name="楕円 195"/>
        <xdr:cNvSpPr/>
      </xdr:nvSpPr>
      <xdr:spPr>
        <a:xfrm>
          <a:off x="2857500" y="133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76722</xdr:rowOff>
    </xdr:from>
    <xdr:ext cx="469744" cy="259045"/>
    <xdr:sp macro="" textlink="">
      <xdr:nvSpPr>
        <xdr:cNvPr id="197" name="テキスト ボックス 196"/>
        <xdr:cNvSpPr txBox="1"/>
      </xdr:nvSpPr>
      <xdr:spPr>
        <a:xfrm>
          <a:off x="2673428" y="1344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15222</xdr:rowOff>
    </xdr:from>
    <xdr:to>
      <xdr:col>10</xdr:col>
      <xdr:colOff>165100</xdr:colOff>
      <xdr:row>78</xdr:row>
      <xdr:rowOff>116822</xdr:rowOff>
    </xdr:to>
    <xdr:sp macro="" textlink="">
      <xdr:nvSpPr>
        <xdr:cNvPr id="198" name="楕円 197"/>
        <xdr:cNvSpPr/>
      </xdr:nvSpPr>
      <xdr:spPr>
        <a:xfrm>
          <a:off x="1968500" y="133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107949</xdr:rowOff>
    </xdr:from>
    <xdr:ext cx="469744" cy="259045"/>
    <xdr:sp macro="" textlink="">
      <xdr:nvSpPr>
        <xdr:cNvPr id="199" name="テキスト ボックス 198"/>
        <xdr:cNvSpPr txBox="1"/>
      </xdr:nvSpPr>
      <xdr:spPr>
        <a:xfrm>
          <a:off x="1784428" y="1348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12640</xdr:rowOff>
    </xdr:from>
    <xdr:to>
      <xdr:col>6</xdr:col>
      <xdr:colOff>38100</xdr:colOff>
      <xdr:row>78</xdr:row>
      <xdr:rowOff>114240</xdr:rowOff>
    </xdr:to>
    <xdr:sp macro="" textlink="">
      <xdr:nvSpPr>
        <xdr:cNvPr id="200" name="楕円 199"/>
        <xdr:cNvSpPr/>
      </xdr:nvSpPr>
      <xdr:spPr>
        <a:xfrm>
          <a:off x="10795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105367</xdr:rowOff>
    </xdr:from>
    <xdr:ext cx="469744" cy="259045"/>
    <xdr:sp macro="" textlink="">
      <xdr:nvSpPr>
        <xdr:cNvPr id="201" name="テキスト ボックス 200"/>
        <xdr:cNvSpPr txBox="1"/>
      </xdr:nvSpPr>
      <xdr:spPr>
        <a:xfrm>
          <a:off x="895428" y="134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110567</xdr:rowOff>
    </xdr:from>
    <xdr:to>
      <xdr:col>24</xdr:col>
      <xdr:colOff>63500</xdr:colOff>
      <xdr:row>99</xdr:row>
      <xdr:rowOff>7683</xdr:rowOff>
    </xdr:to>
    <xdr:cxnSp macro="">
      <xdr:nvCxnSpPr>
        <xdr:cNvPr id="231" name="直線コネクタ 230"/>
        <xdr:cNvCxnSpPr/>
      </xdr:nvCxnSpPr>
      <xdr:spPr>
        <a:xfrm flipV="1">
          <a:off x="3797300" y="16912667"/>
          <a:ext cx="838200" cy="6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7683</xdr:rowOff>
    </xdr:from>
    <xdr:to>
      <xdr:col>19</xdr:col>
      <xdr:colOff>177800</xdr:colOff>
      <xdr:row>99</xdr:row>
      <xdr:rowOff>25172</xdr:rowOff>
    </xdr:to>
    <xdr:cxnSp macro="">
      <xdr:nvCxnSpPr>
        <xdr:cNvPr id="234" name="直線コネクタ 233"/>
        <xdr:cNvCxnSpPr/>
      </xdr:nvCxnSpPr>
      <xdr:spPr>
        <a:xfrm flipV="1">
          <a:off x="2908300" y="1698123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149644</xdr:rowOff>
    </xdr:from>
    <xdr:to>
      <xdr:col>15</xdr:col>
      <xdr:colOff>50800</xdr:colOff>
      <xdr:row>99</xdr:row>
      <xdr:rowOff>25172</xdr:rowOff>
    </xdr:to>
    <xdr:cxnSp macro="">
      <xdr:nvCxnSpPr>
        <xdr:cNvPr id="237" name="直線コネクタ 236"/>
        <xdr:cNvCxnSpPr/>
      </xdr:nvCxnSpPr>
      <xdr:spPr>
        <a:xfrm>
          <a:off x="2019300" y="16951744"/>
          <a:ext cx="889000" cy="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149644</xdr:rowOff>
    </xdr:from>
    <xdr:to>
      <xdr:col>10</xdr:col>
      <xdr:colOff>114300</xdr:colOff>
      <xdr:row>99</xdr:row>
      <xdr:rowOff>59131</xdr:rowOff>
    </xdr:to>
    <xdr:cxnSp macro="">
      <xdr:nvCxnSpPr>
        <xdr:cNvPr id="240" name="直線コネクタ 239"/>
        <xdr:cNvCxnSpPr/>
      </xdr:nvCxnSpPr>
      <xdr:spPr>
        <a:xfrm flipV="1">
          <a:off x="1130300" y="16951744"/>
          <a:ext cx="889000" cy="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59767</xdr:rowOff>
    </xdr:from>
    <xdr:to>
      <xdr:col>24</xdr:col>
      <xdr:colOff>114300</xdr:colOff>
      <xdr:row>98</xdr:row>
      <xdr:rowOff>161367</xdr:rowOff>
    </xdr:to>
    <xdr:sp macro="" textlink="">
      <xdr:nvSpPr>
        <xdr:cNvPr id="250" name="楕円 249"/>
        <xdr:cNvSpPr/>
      </xdr:nvSpPr>
      <xdr:spPr>
        <a:xfrm>
          <a:off x="4584700" y="168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38194</xdr:rowOff>
    </xdr:from>
    <xdr:ext cx="534377" cy="259045"/>
    <xdr:sp macro="" textlink="">
      <xdr:nvSpPr>
        <xdr:cNvPr id="251" name="扶助費該当値テキスト"/>
        <xdr:cNvSpPr txBox="1"/>
      </xdr:nvSpPr>
      <xdr:spPr>
        <a:xfrm>
          <a:off x="4686300" y="168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128333</xdr:rowOff>
    </xdr:from>
    <xdr:to>
      <xdr:col>20</xdr:col>
      <xdr:colOff>38100</xdr:colOff>
      <xdr:row>99</xdr:row>
      <xdr:rowOff>58483</xdr:rowOff>
    </xdr:to>
    <xdr:sp macro="" textlink="">
      <xdr:nvSpPr>
        <xdr:cNvPr id="252" name="楕円 251"/>
        <xdr:cNvSpPr/>
      </xdr:nvSpPr>
      <xdr:spPr>
        <a:xfrm>
          <a:off x="3746500" y="169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49610</xdr:rowOff>
    </xdr:from>
    <xdr:ext cx="534377" cy="259045"/>
    <xdr:sp macro="" textlink="">
      <xdr:nvSpPr>
        <xdr:cNvPr id="253" name="テキスト ボックス 252"/>
        <xdr:cNvSpPr txBox="1"/>
      </xdr:nvSpPr>
      <xdr:spPr>
        <a:xfrm>
          <a:off x="3530111" y="1702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145822</xdr:rowOff>
    </xdr:from>
    <xdr:to>
      <xdr:col>15</xdr:col>
      <xdr:colOff>101600</xdr:colOff>
      <xdr:row>99</xdr:row>
      <xdr:rowOff>75972</xdr:rowOff>
    </xdr:to>
    <xdr:sp macro="" textlink="">
      <xdr:nvSpPr>
        <xdr:cNvPr id="254" name="楕円 253"/>
        <xdr:cNvSpPr/>
      </xdr:nvSpPr>
      <xdr:spPr>
        <a:xfrm>
          <a:off x="2857500" y="169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67099</xdr:rowOff>
    </xdr:from>
    <xdr:ext cx="534377" cy="259045"/>
    <xdr:sp macro="" textlink="">
      <xdr:nvSpPr>
        <xdr:cNvPr id="255" name="テキスト ボックス 254"/>
        <xdr:cNvSpPr txBox="1"/>
      </xdr:nvSpPr>
      <xdr:spPr>
        <a:xfrm>
          <a:off x="2641111" y="170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98844</xdr:rowOff>
    </xdr:from>
    <xdr:to>
      <xdr:col>10</xdr:col>
      <xdr:colOff>165100</xdr:colOff>
      <xdr:row>99</xdr:row>
      <xdr:rowOff>28994</xdr:rowOff>
    </xdr:to>
    <xdr:sp macro="" textlink="">
      <xdr:nvSpPr>
        <xdr:cNvPr id="256" name="楕円 255"/>
        <xdr:cNvSpPr/>
      </xdr:nvSpPr>
      <xdr:spPr>
        <a:xfrm>
          <a:off x="1968500" y="16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20121</xdr:rowOff>
    </xdr:from>
    <xdr:ext cx="534377" cy="259045"/>
    <xdr:sp macro="" textlink="">
      <xdr:nvSpPr>
        <xdr:cNvPr id="257" name="テキスト ボックス 256"/>
        <xdr:cNvSpPr txBox="1"/>
      </xdr:nvSpPr>
      <xdr:spPr>
        <a:xfrm>
          <a:off x="1752111" y="169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8331</xdr:rowOff>
    </xdr:from>
    <xdr:to>
      <xdr:col>6</xdr:col>
      <xdr:colOff>38100</xdr:colOff>
      <xdr:row>99</xdr:row>
      <xdr:rowOff>109931</xdr:rowOff>
    </xdr:to>
    <xdr:sp macro="" textlink="">
      <xdr:nvSpPr>
        <xdr:cNvPr id="258" name="楕円 257"/>
        <xdr:cNvSpPr/>
      </xdr:nvSpPr>
      <xdr:spPr>
        <a:xfrm>
          <a:off x="1079500" y="16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101058</xdr:rowOff>
    </xdr:from>
    <xdr:ext cx="534377" cy="259045"/>
    <xdr:sp macro="" textlink="">
      <xdr:nvSpPr>
        <xdr:cNvPr id="259" name="テキスト ボックス 258"/>
        <xdr:cNvSpPr txBox="1"/>
      </xdr:nvSpPr>
      <xdr:spPr>
        <a:xfrm>
          <a:off x="863111" y="170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149273</xdr:rowOff>
    </xdr:from>
    <xdr:to>
      <xdr:col>55</xdr:col>
      <xdr:colOff>0</xdr:colOff>
      <xdr:row>36</xdr:row>
      <xdr:rowOff>8661</xdr:rowOff>
    </xdr:to>
    <xdr:cxnSp macro="">
      <xdr:nvCxnSpPr>
        <xdr:cNvPr id="284" name="直線コネクタ 283"/>
        <xdr:cNvCxnSpPr/>
      </xdr:nvCxnSpPr>
      <xdr:spPr>
        <a:xfrm flipV="1">
          <a:off x="9639300" y="6150023"/>
          <a:ext cx="8382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8661</xdr:rowOff>
    </xdr:from>
    <xdr:to>
      <xdr:col>50</xdr:col>
      <xdr:colOff>114300</xdr:colOff>
      <xdr:row>36</xdr:row>
      <xdr:rowOff>10975</xdr:rowOff>
    </xdr:to>
    <xdr:cxnSp macro="">
      <xdr:nvCxnSpPr>
        <xdr:cNvPr id="287" name="直線コネクタ 286"/>
        <xdr:cNvCxnSpPr/>
      </xdr:nvCxnSpPr>
      <xdr:spPr>
        <a:xfrm flipV="1">
          <a:off x="8750300" y="6180861"/>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164903</xdr:rowOff>
    </xdr:from>
    <xdr:to>
      <xdr:col>45</xdr:col>
      <xdr:colOff>177800</xdr:colOff>
      <xdr:row>36</xdr:row>
      <xdr:rowOff>10975</xdr:rowOff>
    </xdr:to>
    <xdr:cxnSp macro="">
      <xdr:nvCxnSpPr>
        <xdr:cNvPr id="290" name="直線コネクタ 289"/>
        <xdr:cNvCxnSpPr/>
      </xdr:nvCxnSpPr>
      <xdr:spPr>
        <a:xfrm>
          <a:off x="7861300" y="6165653"/>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164903</xdr:rowOff>
    </xdr:from>
    <xdr:to>
      <xdr:col>41</xdr:col>
      <xdr:colOff>50800</xdr:colOff>
      <xdr:row>36</xdr:row>
      <xdr:rowOff>13633</xdr:rowOff>
    </xdr:to>
    <xdr:cxnSp macro="">
      <xdr:nvCxnSpPr>
        <xdr:cNvPr id="293" name="直線コネクタ 292"/>
        <xdr:cNvCxnSpPr/>
      </xdr:nvCxnSpPr>
      <xdr:spPr>
        <a:xfrm flipV="1">
          <a:off x="6972300" y="6165653"/>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98473</xdr:rowOff>
    </xdr:from>
    <xdr:to>
      <xdr:col>55</xdr:col>
      <xdr:colOff>50800</xdr:colOff>
      <xdr:row>36</xdr:row>
      <xdr:rowOff>28623</xdr:rowOff>
    </xdr:to>
    <xdr:sp macro="" textlink="">
      <xdr:nvSpPr>
        <xdr:cNvPr id="303" name="楕円 302"/>
        <xdr:cNvSpPr/>
      </xdr:nvSpPr>
      <xdr:spPr>
        <a:xfrm>
          <a:off x="10426700" y="60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76900</xdr:rowOff>
    </xdr:from>
    <xdr:ext cx="534377" cy="259045"/>
    <xdr:sp macro="" textlink="">
      <xdr:nvSpPr>
        <xdr:cNvPr id="304" name="補助費等該当値テキスト"/>
        <xdr:cNvSpPr txBox="1"/>
      </xdr:nvSpPr>
      <xdr:spPr>
        <a:xfrm>
          <a:off x="10528300" y="60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129311</xdr:rowOff>
    </xdr:from>
    <xdr:to>
      <xdr:col>50</xdr:col>
      <xdr:colOff>165100</xdr:colOff>
      <xdr:row>36</xdr:row>
      <xdr:rowOff>59461</xdr:rowOff>
    </xdr:to>
    <xdr:sp macro="" textlink="">
      <xdr:nvSpPr>
        <xdr:cNvPr id="305" name="楕円 304"/>
        <xdr:cNvSpPr/>
      </xdr:nvSpPr>
      <xdr:spPr>
        <a:xfrm>
          <a:off x="9588500" y="61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50588</xdr:rowOff>
    </xdr:from>
    <xdr:ext cx="534377" cy="259045"/>
    <xdr:sp macro="" textlink="">
      <xdr:nvSpPr>
        <xdr:cNvPr id="306" name="テキスト ボックス 305"/>
        <xdr:cNvSpPr txBox="1"/>
      </xdr:nvSpPr>
      <xdr:spPr>
        <a:xfrm>
          <a:off x="9372111" y="62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131625</xdr:rowOff>
    </xdr:from>
    <xdr:to>
      <xdr:col>46</xdr:col>
      <xdr:colOff>38100</xdr:colOff>
      <xdr:row>36</xdr:row>
      <xdr:rowOff>61775</xdr:rowOff>
    </xdr:to>
    <xdr:sp macro="" textlink="">
      <xdr:nvSpPr>
        <xdr:cNvPr id="307" name="楕円 306"/>
        <xdr:cNvSpPr/>
      </xdr:nvSpPr>
      <xdr:spPr>
        <a:xfrm>
          <a:off x="8699500" y="61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52902</xdr:rowOff>
    </xdr:from>
    <xdr:ext cx="534377" cy="259045"/>
    <xdr:sp macro="" textlink="">
      <xdr:nvSpPr>
        <xdr:cNvPr id="308" name="テキスト ボックス 307"/>
        <xdr:cNvSpPr txBox="1"/>
      </xdr:nvSpPr>
      <xdr:spPr>
        <a:xfrm>
          <a:off x="8483111" y="622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114103</xdr:rowOff>
    </xdr:from>
    <xdr:to>
      <xdr:col>41</xdr:col>
      <xdr:colOff>101600</xdr:colOff>
      <xdr:row>36</xdr:row>
      <xdr:rowOff>44253</xdr:rowOff>
    </xdr:to>
    <xdr:sp macro="" textlink="">
      <xdr:nvSpPr>
        <xdr:cNvPr id="309" name="楕円 308"/>
        <xdr:cNvSpPr/>
      </xdr:nvSpPr>
      <xdr:spPr>
        <a:xfrm>
          <a:off x="7810500" y="61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60780</xdr:rowOff>
    </xdr:from>
    <xdr:ext cx="534377" cy="259045"/>
    <xdr:sp macro="" textlink="">
      <xdr:nvSpPr>
        <xdr:cNvPr id="310" name="テキスト ボックス 309"/>
        <xdr:cNvSpPr txBox="1"/>
      </xdr:nvSpPr>
      <xdr:spPr>
        <a:xfrm>
          <a:off x="7594111" y="58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134283</xdr:rowOff>
    </xdr:from>
    <xdr:to>
      <xdr:col>36</xdr:col>
      <xdr:colOff>165100</xdr:colOff>
      <xdr:row>36</xdr:row>
      <xdr:rowOff>64433</xdr:rowOff>
    </xdr:to>
    <xdr:sp macro="" textlink="">
      <xdr:nvSpPr>
        <xdr:cNvPr id="311" name="楕円 310"/>
        <xdr:cNvSpPr/>
      </xdr:nvSpPr>
      <xdr:spPr>
        <a:xfrm>
          <a:off x="6921500" y="61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55560</xdr:rowOff>
    </xdr:from>
    <xdr:ext cx="534377" cy="259045"/>
    <xdr:sp macro="" textlink="">
      <xdr:nvSpPr>
        <xdr:cNvPr id="312" name="テキスト ボックス 311"/>
        <xdr:cNvSpPr txBox="1"/>
      </xdr:nvSpPr>
      <xdr:spPr>
        <a:xfrm>
          <a:off x="6705111" y="62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4159</xdr:rowOff>
    </xdr:from>
    <xdr:to>
      <xdr:col>55</xdr:col>
      <xdr:colOff>0</xdr:colOff>
      <xdr:row>56</xdr:row>
      <xdr:rowOff>151061</xdr:rowOff>
    </xdr:to>
    <xdr:cxnSp macro="">
      <xdr:nvCxnSpPr>
        <xdr:cNvPr id="339" name="直線コネクタ 338"/>
        <xdr:cNvCxnSpPr/>
      </xdr:nvCxnSpPr>
      <xdr:spPr>
        <a:xfrm>
          <a:off x="9639300" y="9433909"/>
          <a:ext cx="838200" cy="3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4159</xdr:rowOff>
    </xdr:from>
    <xdr:to>
      <xdr:col>50</xdr:col>
      <xdr:colOff>114300</xdr:colOff>
      <xdr:row>57</xdr:row>
      <xdr:rowOff>119734</xdr:rowOff>
    </xdr:to>
    <xdr:cxnSp macro="">
      <xdr:nvCxnSpPr>
        <xdr:cNvPr id="342" name="直線コネクタ 341"/>
        <xdr:cNvCxnSpPr/>
      </xdr:nvCxnSpPr>
      <xdr:spPr>
        <a:xfrm flipV="1">
          <a:off x="8750300" y="9433909"/>
          <a:ext cx="889000" cy="45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106101</xdr:rowOff>
    </xdr:from>
    <xdr:to>
      <xdr:col>45</xdr:col>
      <xdr:colOff>177800</xdr:colOff>
      <xdr:row>57</xdr:row>
      <xdr:rowOff>119734</xdr:rowOff>
    </xdr:to>
    <xdr:cxnSp macro="">
      <xdr:nvCxnSpPr>
        <xdr:cNvPr id="345" name="直線コネクタ 344"/>
        <xdr:cNvCxnSpPr/>
      </xdr:nvCxnSpPr>
      <xdr:spPr>
        <a:xfrm>
          <a:off x="7861300" y="9878751"/>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163429</xdr:rowOff>
    </xdr:from>
    <xdr:to>
      <xdr:col>41</xdr:col>
      <xdr:colOff>50800</xdr:colOff>
      <xdr:row>57</xdr:row>
      <xdr:rowOff>106101</xdr:rowOff>
    </xdr:to>
    <xdr:cxnSp macro="">
      <xdr:nvCxnSpPr>
        <xdr:cNvPr id="348" name="直線コネクタ 347"/>
        <xdr:cNvCxnSpPr/>
      </xdr:nvCxnSpPr>
      <xdr:spPr>
        <a:xfrm>
          <a:off x="6972300" y="9593179"/>
          <a:ext cx="889000" cy="2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100261</xdr:rowOff>
    </xdr:from>
    <xdr:to>
      <xdr:col>55</xdr:col>
      <xdr:colOff>50800</xdr:colOff>
      <xdr:row>57</xdr:row>
      <xdr:rowOff>30411</xdr:rowOff>
    </xdr:to>
    <xdr:sp macro="" textlink="">
      <xdr:nvSpPr>
        <xdr:cNvPr id="358" name="楕円 357"/>
        <xdr:cNvSpPr/>
      </xdr:nvSpPr>
      <xdr:spPr>
        <a:xfrm>
          <a:off x="10426700" y="97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78688</xdr:rowOff>
    </xdr:from>
    <xdr:ext cx="534377" cy="259045"/>
    <xdr:sp macro="" textlink="">
      <xdr:nvSpPr>
        <xdr:cNvPr id="359" name="普通建設事業費該当値テキスト"/>
        <xdr:cNvSpPr txBox="1"/>
      </xdr:nvSpPr>
      <xdr:spPr>
        <a:xfrm>
          <a:off x="10528300"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124809</xdr:rowOff>
    </xdr:from>
    <xdr:to>
      <xdr:col>50</xdr:col>
      <xdr:colOff>165100</xdr:colOff>
      <xdr:row>55</xdr:row>
      <xdr:rowOff>54959</xdr:rowOff>
    </xdr:to>
    <xdr:sp macro="" textlink="">
      <xdr:nvSpPr>
        <xdr:cNvPr id="360" name="楕円 359"/>
        <xdr:cNvSpPr/>
      </xdr:nvSpPr>
      <xdr:spPr>
        <a:xfrm>
          <a:off x="9588500" y="93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71486</xdr:rowOff>
    </xdr:from>
    <xdr:ext cx="599010" cy="259045"/>
    <xdr:sp macro="" textlink="">
      <xdr:nvSpPr>
        <xdr:cNvPr id="361" name="テキスト ボックス 360"/>
        <xdr:cNvSpPr txBox="1"/>
      </xdr:nvSpPr>
      <xdr:spPr>
        <a:xfrm>
          <a:off x="9339795" y="915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68934</xdr:rowOff>
    </xdr:from>
    <xdr:to>
      <xdr:col>46</xdr:col>
      <xdr:colOff>38100</xdr:colOff>
      <xdr:row>57</xdr:row>
      <xdr:rowOff>170534</xdr:rowOff>
    </xdr:to>
    <xdr:sp macro="" textlink="">
      <xdr:nvSpPr>
        <xdr:cNvPr id="362" name="楕円 361"/>
        <xdr:cNvSpPr/>
      </xdr:nvSpPr>
      <xdr:spPr>
        <a:xfrm>
          <a:off x="8699500" y="98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161661</xdr:rowOff>
    </xdr:from>
    <xdr:ext cx="534377" cy="259045"/>
    <xdr:sp macro="" textlink="">
      <xdr:nvSpPr>
        <xdr:cNvPr id="363" name="テキスト ボックス 362"/>
        <xdr:cNvSpPr txBox="1"/>
      </xdr:nvSpPr>
      <xdr:spPr>
        <a:xfrm>
          <a:off x="8483111" y="99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55301</xdr:rowOff>
    </xdr:from>
    <xdr:to>
      <xdr:col>41</xdr:col>
      <xdr:colOff>101600</xdr:colOff>
      <xdr:row>57</xdr:row>
      <xdr:rowOff>156901</xdr:rowOff>
    </xdr:to>
    <xdr:sp macro="" textlink="">
      <xdr:nvSpPr>
        <xdr:cNvPr id="364" name="楕円 363"/>
        <xdr:cNvSpPr/>
      </xdr:nvSpPr>
      <xdr:spPr>
        <a:xfrm>
          <a:off x="7810500" y="98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148028</xdr:rowOff>
    </xdr:from>
    <xdr:ext cx="534377" cy="259045"/>
    <xdr:sp macro="" textlink="">
      <xdr:nvSpPr>
        <xdr:cNvPr id="365" name="テキスト ボックス 364"/>
        <xdr:cNvSpPr txBox="1"/>
      </xdr:nvSpPr>
      <xdr:spPr>
        <a:xfrm>
          <a:off x="7594111" y="99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112629</xdr:rowOff>
    </xdr:from>
    <xdr:to>
      <xdr:col>36</xdr:col>
      <xdr:colOff>165100</xdr:colOff>
      <xdr:row>56</xdr:row>
      <xdr:rowOff>42779</xdr:rowOff>
    </xdr:to>
    <xdr:sp macro="" textlink="">
      <xdr:nvSpPr>
        <xdr:cNvPr id="366" name="楕円 365"/>
        <xdr:cNvSpPr/>
      </xdr:nvSpPr>
      <xdr:spPr>
        <a:xfrm>
          <a:off x="6921500" y="95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59306</xdr:rowOff>
    </xdr:from>
    <xdr:ext cx="599010" cy="259045"/>
    <xdr:sp macro="" textlink="">
      <xdr:nvSpPr>
        <xdr:cNvPr id="367" name="テキスト ボックス 366"/>
        <xdr:cNvSpPr txBox="1"/>
      </xdr:nvSpPr>
      <xdr:spPr>
        <a:xfrm>
          <a:off x="6672795" y="931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106301</xdr:rowOff>
    </xdr:from>
    <xdr:to>
      <xdr:col>55</xdr:col>
      <xdr:colOff>0</xdr:colOff>
      <xdr:row>79</xdr:row>
      <xdr:rowOff>12378</xdr:rowOff>
    </xdr:to>
    <xdr:cxnSp macro="">
      <xdr:nvCxnSpPr>
        <xdr:cNvPr id="396" name="直線コネクタ 395"/>
        <xdr:cNvCxnSpPr/>
      </xdr:nvCxnSpPr>
      <xdr:spPr>
        <a:xfrm>
          <a:off x="9639300" y="12965051"/>
          <a:ext cx="838200" cy="59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106301</xdr:rowOff>
    </xdr:from>
    <xdr:to>
      <xdr:col>50</xdr:col>
      <xdr:colOff>114300</xdr:colOff>
      <xdr:row>78</xdr:row>
      <xdr:rowOff>108846</xdr:rowOff>
    </xdr:to>
    <xdr:cxnSp macro="">
      <xdr:nvCxnSpPr>
        <xdr:cNvPr id="399" name="直線コネクタ 398"/>
        <xdr:cNvCxnSpPr/>
      </xdr:nvCxnSpPr>
      <xdr:spPr>
        <a:xfrm flipV="1">
          <a:off x="8750300" y="12965051"/>
          <a:ext cx="889000" cy="5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108846</xdr:rowOff>
    </xdr:from>
    <xdr:to>
      <xdr:col>45</xdr:col>
      <xdr:colOff>177800</xdr:colOff>
      <xdr:row>79</xdr:row>
      <xdr:rowOff>25416</xdr:rowOff>
    </xdr:to>
    <xdr:cxnSp macro="">
      <xdr:nvCxnSpPr>
        <xdr:cNvPr id="402" name="直線コネクタ 401"/>
        <xdr:cNvCxnSpPr/>
      </xdr:nvCxnSpPr>
      <xdr:spPr>
        <a:xfrm flipV="1">
          <a:off x="7861300" y="13481946"/>
          <a:ext cx="889000" cy="8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67089</xdr:rowOff>
    </xdr:from>
    <xdr:to>
      <xdr:col>41</xdr:col>
      <xdr:colOff>50800</xdr:colOff>
      <xdr:row>79</xdr:row>
      <xdr:rowOff>25416</xdr:rowOff>
    </xdr:to>
    <xdr:cxnSp macro="">
      <xdr:nvCxnSpPr>
        <xdr:cNvPr id="405" name="直線コネクタ 404"/>
        <xdr:cNvCxnSpPr/>
      </xdr:nvCxnSpPr>
      <xdr:spPr>
        <a:xfrm>
          <a:off x="6972300" y="12925839"/>
          <a:ext cx="889000" cy="64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133028</xdr:rowOff>
    </xdr:from>
    <xdr:to>
      <xdr:col>55</xdr:col>
      <xdr:colOff>50800</xdr:colOff>
      <xdr:row>79</xdr:row>
      <xdr:rowOff>63178</xdr:rowOff>
    </xdr:to>
    <xdr:sp macro="" textlink="">
      <xdr:nvSpPr>
        <xdr:cNvPr id="415" name="楕円 414"/>
        <xdr:cNvSpPr/>
      </xdr:nvSpPr>
      <xdr:spPr>
        <a:xfrm>
          <a:off x="10426700" y="135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47955</xdr:rowOff>
    </xdr:from>
    <xdr:ext cx="469744" cy="259045"/>
    <xdr:sp macro="" textlink="">
      <xdr:nvSpPr>
        <xdr:cNvPr id="416" name="普通建設事業費 （ うち新規整備　）該当値テキスト"/>
        <xdr:cNvSpPr txBox="1"/>
      </xdr:nvSpPr>
      <xdr:spPr>
        <a:xfrm>
          <a:off x="10528300" y="134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55501</xdr:rowOff>
    </xdr:from>
    <xdr:to>
      <xdr:col>50</xdr:col>
      <xdr:colOff>165100</xdr:colOff>
      <xdr:row>75</xdr:row>
      <xdr:rowOff>157100</xdr:rowOff>
    </xdr:to>
    <xdr:sp macro="" textlink="">
      <xdr:nvSpPr>
        <xdr:cNvPr id="417" name="楕円 416"/>
        <xdr:cNvSpPr/>
      </xdr:nvSpPr>
      <xdr:spPr>
        <a:xfrm>
          <a:off x="9588500" y="12914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2178</xdr:rowOff>
    </xdr:from>
    <xdr:ext cx="534377" cy="259045"/>
    <xdr:sp macro="" textlink="">
      <xdr:nvSpPr>
        <xdr:cNvPr id="418" name="テキスト ボックス 417"/>
        <xdr:cNvSpPr txBox="1"/>
      </xdr:nvSpPr>
      <xdr:spPr>
        <a:xfrm>
          <a:off x="9372111" y="126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58046</xdr:rowOff>
    </xdr:from>
    <xdr:to>
      <xdr:col>46</xdr:col>
      <xdr:colOff>38100</xdr:colOff>
      <xdr:row>78</xdr:row>
      <xdr:rowOff>159646</xdr:rowOff>
    </xdr:to>
    <xdr:sp macro="" textlink="">
      <xdr:nvSpPr>
        <xdr:cNvPr id="419" name="楕円 418"/>
        <xdr:cNvSpPr/>
      </xdr:nvSpPr>
      <xdr:spPr>
        <a:xfrm>
          <a:off x="8699500" y="134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150773</xdr:rowOff>
    </xdr:from>
    <xdr:ext cx="534377" cy="259045"/>
    <xdr:sp macro="" textlink="">
      <xdr:nvSpPr>
        <xdr:cNvPr id="420" name="テキスト ボックス 419"/>
        <xdr:cNvSpPr txBox="1"/>
      </xdr:nvSpPr>
      <xdr:spPr>
        <a:xfrm>
          <a:off x="8483111" y="135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146066</xdr:rowOff>
    </xdr:from>
    <xdr:to>
      <xdr:col>41</xdr:col>
      <xdr:colOff>101600</xdr:colOff>
      <xdr:row>79</xdr:row>
      <xdr:rowOff>76216</xdr:rowOff>
    </xdr:to>
    <xdr:sp macro="" textlink="">
      <xdr:nvSpPr>
        <xdr:cNvPr id="421" name="楕円 420"/>
        <xdr:cNvSpPr/>
      </xdr:nvSpPr>
      <xdr:spPr>
        <a:xfrm>
          <a:off x="7810500" y="135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67343</xdr:rowOff>
    </xdr:from>
    <xdr:ext cx="469744" cy="259045"/>
    <xdr:sp macro="" textlink="">
      <xdr:nvSpPr>
        <xdr:cNvPr id="422" name="テキスト ボックス 421"/>
        <xdr:cNvSpPr txBox="1"/>
      </xdr:nvSpPr>
      <xdr:spPr>
        <a:xfrm>
          <a:off x="7626428" y="1361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16289</xdr:rowOff>
    </xdr:from>
    <xdr:to>
      <xdr:col>36</xdr:col>
      <xdr:colOff>165100</xdr:colOff>
      <xdr:row>75</xdr:row>
      <xdr:rowOff>117889</xdr:rowOff>
    </xdr:to>
    <xdr:sp macro="" textlink="">
      <xdr:nvSpPr>
        <xdr:cNvPr id="423" name="楕円 422"/>
        <xdr:cNvSpPr/>
      </xdr:nvSpPr>
      <xdr:spPr>
        <a:xfrm>
          <a:off x="6921500" y="128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134416</xdr:rowOff>
    </xdr:from>
    <xdr:ext cx="534377" cy="259045"/>
    <xdr:sp macro="" textlink="">
      <xdr:nvSpPr>
        <xdr:cNvPr id="424" name="テキスト ボックス 423"/>
        <xdr:cNvSpPr txBox="1"/>
      </xdr:nvSpPr>
      <xdr:spPr>
        <a:xfrm>
          <a:off x="6705111" y="126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52321</xdr:rowOff>
    </xdr:from>
    <xdr:to>
      <xdr:col>55</xdr:col>
      <xdr:colOff>0</xdr:colOff>
      <xdr:row>97</xdr:row>
      <xdr:rowOff>4507</xdr:rowOff>
    </xdr:to>
    <xdr:cxnSp macro="">
      <xdr:nvCxnSpPr>
        <xdr:cNvPr id="453" name="直線コネクタ 452"/>
        <xdr:cNvCxnSpPr/>
      </xdr:nvCxnSpPr>
      <xdr:spPr>
        <a:xfrm flipV="1">
          <a:off x="9639300" y="16511521"/>
          <a:ext cx="838200" cy="1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4507</xdr:rowOff>
    </xdr:from>
    <xdr:to>
      <xdr:col>50</xdr:col>
      <xdr:colOff>114300</xdr:colOff>
      <xdr:row>98</xdr:row>
      <xdr:rowOff>26414</xdr:rowOff>
    </xdr:to>
    <xdr:cxnSp macro="">
      <xdr:nvCxnSpPr>
        <xdr:cNvPr id="456" name="直線コネクタ 455"/>
        <xdr:cNvCxnSpPr/>
      </xdr:nvCxnSpPr>
      <xdr:spPr>
        <a:xfrm flipV="1">
          <a:off x="8750300" y="16635157"/>
          <a:ext cx="889000" cy="1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111964</xdr:rowOff>
    </xdr:from>
    <xdr:to>
      <xdr:col>45</xdr:col>
      <xdr:colOff>177800</xdr:colOff>
      <xdr:row>98</xdr:row>
      <xdr:rowOff>26414</xdr:rowOff>
    </xdr:to>
    <xdr:cxnSp macro="">
      <xdr:nvCxnSpPr>
        <xdr:cNvPr id="459" name="直線コネクタ 458"/>
        <xdr:cNvCxnSpPr/>
      </xdr:nvCxnSpPr>
      <xdr:spPr>
        <a:xfrm>
          <a:off x="7861300" y="16742614"/>
          <a:ext cx="889000" cy="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111964</xdr:rowOff>
    </xdr:from>
    <xdr:to>
      <xdr:col>41</xdr:col>
      <xdr:colOff>50800</xdr:colOff>
      <xdr:row>98</xdr:row>
      <xdr:rowOff>83632</xdr:rowOff>
    </xdr:to>
    <xdr:cxnSp macro="">
      <xdr:nvCxnSpPr>
        <xdr:cNvPr id="462" name="直線コネクタ 461"/>
        <xdr:cNvCxnSpPr/>
      </xdr:nvCxnSpPr>
      <xdr:spPr>
        <a:xfrm flipV="1">
          <a:off x="6972300" y="16742614"/>
          <a:ext cx="889000" cy="1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1521</xdr:rowOff>
    </xdr:from>
    <xdr:to>
      <xdr:col>55</xdr:col>
      <xdr:colOff>50800</xdr:colOff>
      <xdr:row>96</xdr:row>
      <xdr:rowOff>103121</xdr:rowOff>
    </xdr:to>
    <xdr:sp macro="" textlink="">
      <xdr:nvSpPr>
        <xdr:cNvPr id="472" name="楕円 471"/>
        <xdr:cNvSpPr/>
      </xdr:nvSpPr>
      <xdr:spPr>
        <a:xfrm>
          <a:off x="10426700" y="164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24398</xdr:rowOff>
    </xdr:from>
    <xdr:ext cx="534377" cy="259045"/>
    <xdr:sp macro="" textlink="">
      <xdr:nvSpPr>
        <xdr:cNvPr id="473" name="普通建設事業費 （ うち更新整備　）該当値テキスト"/>
        <xdr:cNvSpPr txBox="1"/>
      </xdr:nvSpPr>
      <xdr:spPr>
        <a:xfrm>
          <a:off x="10528300"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125157</xdr:rowOff>
    </xdr:from>
    <xdr:to>
      <xdr:col>50</xdr:col>
      <xdr:colOff>165100</xdr:colOff>
      <xdr:row>97</xdr:row>
      <xdr:rowOff>55307</xdr:rowOff>
    </xdr:to>
    <xdr:sp macro="" textlink="">
      <xdr:nvSpPr>
        <xdr:cNvPr id="474" name="楕円 473"/>
        <xdr:cNvSpPr/>
      </xdr:nvSpPr>
      <xdr:spPr>
        <a:xfrm>
          <a:off x="9588500" y="1658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71834</xdr:rowOff>
    </xdr:from>
    <xdr:ext cx="534377" cy="259045"/>
    <xdr:sp macro="" textlink="">
      <xdr:nvSpPr>
        <xdr:cNvPr id="475" name="テキスト ボックス 474"/>
        <xdr:cNvSpPr txBox="1"/>
      </xdr:nvSpPr>
      <xdr:spPr>
        <a:xfrm>
          <a:off x="9372111" y="163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147064</xdr:rowOff>
    </xdr:from>
    <xdr:to>
      <xdr:col>46</xdr:col>
      <xdr:colOff>38100</xdr:colOff>
      <xdr:row>98</xdr:row>
      <xdr:rowOff>77214</xdr:rowOff>
    </xdr:to>
    <xdr:sp macro="" textlink="">
      <xdr:nvSpPr>
        <xdr:cNvPr id="476" name="楕円 475"/>
        <xdr:cNvSpPr/>
      </xdr:nvSpPr>
      <xdr:spPr>
        <a:xfrm>
          <a:off x="8699500" y="167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68341</xdr:rowOff>
    </xdr:from>
    <xdr:ext cx="534377" cy="259045"/>
    <xdr:sp macro="" textlink="">
      <xdr:nvSpPr>
        <xdr:cNvPr id="477" name="テキスト ボックス 476"/>
        <xdr:cNvSpPr txBox="1"/>
      </xdr:nvSpPr>
      <xdr:spPr>
        <a:xfrm>
          <a:off x="8483111" y="168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61164</xdr:rowOff>
    </xdr:from>
    <xdr:to>
      <xdr:col>41</xdr:col>
      <xdr:colOff>101600</xdr:colOff>
      <xdr:row>97</xdr:row>
      <xdr:rowOff>162764</xdr:rowOff>
    </xdr:to>
    <xdr:sp macro="" textlink="">
      <xdr:nvSpPr>
        <xdr:cNvPr id="478" name="楕円 477"/>
        <xdr:cNvSpPr/>
      </xdr:nvSpPr>
      <xdr:spPr>
        <a:xfrm>
          <a:off x="7810500" y="166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153891</xdr:rowOff>
    </xdr:from>
    <xdr:ext cx="534377" cy="259045"/>
    <xdr:sp macro="" textlink="">
      <xdr:nvSpPr>
        <xdr:cNvPr id="479" name="テキスト ボックス 478"/>
        <xdr:cNvSpPr txBox="1"/>
      </xdr:nvSpPr>
      <xdr:spPr>
        <a:xfrm>
          <a:off x="7594111" y="1678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32832</xdr:rowOff>
    </xdr:from>
    <xdr:to>
      <xdr:col>36</xdr:col>
      <xdr:colOff>165100</xdr:colOff>
      <xdr:row>98</xdr:row>
      <xdr:rowOff>134432</xdr:rowOff>
    </xdr:to>
    <xdr:sp macro="" textlink="">
      <xdr:nvSpPr>
        <xdr:cNvPr id="480" name="楕円 479"/>
        <xdr:cNvSpPr/>
      </xdr:nvSpPr>
      <xdr:spPr>
        <a:xfrm>
          <a:off x="6921500" y="168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125559</xdr:rowOff>
    </xdr:from>
    <xdr:ext cx="534377" cy="259045"/>
    <xdr:sp macro="" textlink="">
      <xdr:nvSpPr>
        <xdr:cNvPr id="481" name="テキスト ボックス 480"/>
        <xdr:cNvSpPr txBox="1"/>
      </xdr:nvSpPr>
      <xdr:spPr>
        <a:xfrm>
          <a:off x="6705111" y="169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126278</xdr:rowOff>
    </xdr:from>
    <xdr:to>
      <xdr:col>85</xdr:col>
      <xdr:colOff>127000</xdr:colOff>
      <xdr:row>39</xdr:row>
      <xdr:rowOff>54073</xdr:rowOff>
    </xdr:to>
    <xdr:cxnSp macro="">
      <xdr:nvCxnSpPr>
        <xdr:cNvPr id="512" name="直線コネクタ 511"/>
        <xdr:cNvCxnSpPr/>
      </xdr:nvCxnSpPr>
      <xdr:spPr>
        <a:xfrm flipV="1">
          <a:off x="15481300" y="6469928"/>
          <a:ext cx="838200" cy="2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46692</xdr:rowOff>
    </xdr:from>
    <xdr:to>
      <xdr:col>81</xdr:col>
      <xdr:colOff>50800</xdr:colOff>
      <xdr:row>39</xdr:row>
      <xdr:rowOff>54073</xdr:rowOff>
    </xdr:to>
    <xdr:cxnSp macro="">
      <xdr:nvCxnSpPr>
        <xdr:cNvPr id="515" name="直線コネクタ 514"/>
        <xdr:cNvCxnSpPr/>
      </xdr:nvCxnSpPr>
      <xdr:spPr>
        <a:xfrm>
          <a:off x="14592300" y="6733242"/>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46692</xdr:rowOff>
    </xdr:from>
    <xdr:to>
      <xdr:col>76</xdr:col>
      <xdr:colOff>114300</xdr:colOff>
      <xdr:row>39</xdr:row>
      <xdr:rowOff>79153</xdr:rowOff>
    </xdr:to>
    <xdr:cxnSp macro="">
      <xdr:nvCxnSpPr>
        <xdr:cNvPr id="518" name="直線コネクタ 517"/>
        <xdr:cNvCxnSpPr/>
      </xdr:nvCxnSpPr>
      <xdr:spPr>
        <a:xfrm flipV="1">
          <a:off x="13703300" y="6733242"/>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79153</xdr:rowOff>
    </xdr:from>
    <xdr:to>
      <xdr:col>71</xdr:col>
      <xdr:colOff>177800</xdr:colOff>
      <xdr:row>39</xdr:row>
      <xdr:rowOff>85358</xdr:rowOff>
    </xdr:to>
    <xdr:cxnSp macro="">
      <xdr:nvCxnSpPr>
        <xdr:cNvPr id="521" name="直線コネクタ 520"/>
        <xdr:cNvCxnSpPr/>
      </xdr:nvCxnSpPr>
      <xdr:spPr>
        <a:xfrm flipV="1">
          <a:off x="12814300" y="676570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75478</xdr:rowOff>
    </xdr:from>
    <xdr:to>
      <xdr:col>85</xdr:col>
      <xdr:colOff>177800</xdr:colOff>
      <xdr:row>38</xdr:row>
      <xdr:rowOff>5628</xdr:rowOff>
    </xdr:to>
    <xdr:sp macro="" textlink="">
      <xdr:nvSpPr>
        <xdr:cNvPr id="531" name="楕円 530"/>
        <xdr:cNvSpPr/>
      </xdr:nvSpPr>
      <xdr:spPr>
        <a:xfrm>
          <a:off x="16268700" y="64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98355</xdr:rowOff>
    </xdr:from>
    <xdr:ext cx="534377" cy="259045"/>
    <xdr:sp macro="" textlink="">
      <xdr:nvSpPr>
        <xdr:cNvPr id="532" name="災害復旧事業費該当値テキスト"/>
        <xdr:cNvSpPr txBox="1"/>
      </xdr:nvSpPr>
      <xdr:spPr>
        <a:xfrm>
          <a:off x="16370300" y="62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3273</xdr:rowOff>
    </xdr:from>
    <xdr:to>
      <xdr:col>81</xdr:col>
      <xdr:colOff>101600</xdr:colOff>
      <xdr:row>39</xdr:row>
      <xdr:rowOff>104873</xdr:rowOff>
    </xdr:to>
    <xdr:sp macro="" textlink="">
      <xdr:nvSpPr>
        <xdr:cNvPr id="533" name="楕円 532"/>
        <xdr:cNvSpPr/>
      </xdr:nvSpPr>
      <xdr:spPr>
        <a:xfrm>
          <a:off x="15430500" y="66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96000</xdr:rowOff>
    </xdr:from>
    <xdr:ext cx="469744" cy="259045"/>
    <xdr:sp macro="" textlink="">
      <xdr:nvSpPr>
        <xdr:cNvPr id="534" name="テキスト ボックス 533"/>
        <xdr:cNvSpPr txBox="1"/>
      </xdr:nvSpPr>
      <xdr:spPr>
        <a:xfrm>
          <a:off x="15246428" y="678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167342</xdr:rowOff>
    </xdr:from>
    <xdr:to>
      <xdr:col>76</xdr:col>
      <xdr:colOff>165100</xdr:colOff>
      <xdr:row>39</xdr:row>
      <xdr:rowOff>97492</xdr:rowOff>
    </xdr:to>
    <xdr:sp macro="" textlink="">
      <xdr:nvSpPr>
        <xdr:cNvPr id="535" name="楕円 534"/>
        <xdr:cNvSpPr/>
      </xdr:nvSpPr>
      <xdr:spPr>
        <a:xfrm>
          <a:off x="14541500" y="66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88619</xdr:rowOff>
    </xdr:from>
    <xdr:ext cx="469744" cy="259045"/>
    <xdr:sp macro="" textlink="">
      <xdr:nvSpPr>
        <xdr:cNvPr id="536" name="テキスト ボックス 535"/>
        <xdr:cNvSpPr txBox="1"/>
      </xdr:nvSpPr>
      <xdr:spPr>
        <a:xfrm>
          <a:off x="14357428" y="677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28353</xdr:rowOff>
    </xdr:from>
    <xdr:to>
      <xdr:col>72</xdr:col>
      <xdr:colOff>38100</xdr:colOff>
      <xdr:row>39</xdr:row>
      <xdr:rowOff>129953</xdr:rowOff>
    </xdr:to>
    <xdr:sp macro="" textlink="">
      <xdr:nvSpPr>
        <xdr:cNvPr id="537" name="楕円 536"/>
        <xdr:cNvSpPr/>
      </xdr:nvSpPr>
      <xdr:spPr>
        <a:xfrm>
          <a:off x="13652500" y="67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121080</xdr:rowOff>
    </xdr:from>
    <xdr:ext cx="469744" cy="259045"/>
    <xdr:sp macro="" textlink="">
      <xdr:nvSpPr>
        <xdr:cNvPr id="538" name="テキスト ボックス 537"/>
        <xdr:cNvSpPr txBox="1"/>
      </xdr:nvSpPr>
      <xdr:spPr>
        <a:xfrm>
          <a:off x="13468428" y="68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34558</xdr:rowOff>
    </xdr:from>
    <xdr:to>
      <xdr:col>67</xdr:col>
      <xdr:colOff>101600</xdr:colOff>
      <xdr:row>39</xdr:row>
      <xdr:rowOff>136158</xdr:rowOff>
    </xdr:to>
    <xdr:sp macro="" textlink="">
      <xdr:nvSpPr>
        <xdr:cNvPr id="539" name="楕円 538"/>
        <xdr:cNvSpPr/>
      </xdr:nvSpPr>
      <xdr:spPr>
        <a:xfrm>
          <a:off x="12763500" y="67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127285</xdr:rowOff>
    </xdr:from>
    <xdr:ext cx="378565" cy="259045"/>
    <xdr:sp macro="" textlink="">
      <xdr:nvSpPr>
        <xdr:cNvPr id="540" name="テキスト ボックス 539"/>
        <xdr:cNvSpPr txBox="1"/>
      </xdr:nvSpPr>
      <xdr:spPr>
        <a:xfrm>
          <a:off x="12625017" y="6813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133623</xdr:rowOff>
    </xdr:from>
    <xdr:to>
      <xdr:col>85</xdr:col>
      <xdr:colOff>127000</xdr:colOff>
      <xdr:row>77</xdr:row>
      <xdr:rowOff>142655</xdr:rowOff>
    </xdr:to>
    <xdr:cxnSp macro="">
      <xdr:nvCxnSpPr>
        <xdr:cNvPr id="622" name="直線コネクタ 621"/>
        <xdr:cNvCxnSpPr/>
      </xdr:nvCxnSpPr>
      <xdr:spPr>
        <a:xfrm flipV="1">
          <a:off x="15481300" y="13335273"/>
          <a:ext cx="8382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135680</xdr:rowOff>
    </xdr:from>
    <xdr:to>
      <xdr:col>81</xdr:col>
      <xdr:colOff>50800</xdr:colOff>
      <xdr:row>77</xdr:row>
      <xdr:rowOff>142655</xdr:rowOff>
    </xdr:to>
    <xdr:cxnSp macro="">
      <xdr:nvCxnSpPr>
        <xdr:cNvPr id="625" name="直線コネクタ 624"/>
        <xdr:cNvCxnSpPr/>
      </xdr:nvCxnSpPr>
      <xdr:spPr>
        <a:xfrm>
          <a:off x="14592300" y="13337330"/>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135680</xdr:rowOff>
    </xdr:from>
    <xdr:to>
      <xdr:col>76</xdr:col>
      <xdr:colOff>114300</xdr:colOff>
      <xdr:row>77</xdr:row>
      <xdr:rowOff>141610</xdr:rowOff>
    </xdr:to>
    <xdr:cxnSp macro="">
      <xdr:nvCxnSpPr>
        <xdr:cNvPr id="628" name="直線コネクタ 627"/>
        <xdr:cNvCxnSpPr/>
      </xdr:nvCxnSpPr>
      <xdr:spPr>
        <a:xfrm flipV="1">
          <a:off x="13703300" y="13337330"/>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141610</xdr:rowOff>
    </xdr:from>
    <xdr:to>
      <xdr:col>71</xdr:col>
      <xdr:colOff>177800</xdr:colOff>
      <xdr:row>77</xdr:row>
      <xdr:rowOff>165979</xdr:rowOff>
    </xdr:to>
    <xdr:cxnSp macro="">
      <xdr:nvCxnSpPr>
        <xdr:cNvPr id="631" name="直線コネクタ 630"/>
        <xdr:cNvCxnSpPr/>
      </xdr:nvCxnSpPr>
      <xdr:spPr>
        <a:xfrm flipV="1">
          <a:off x="12814300" y="13343260"/>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82823</xdr:rowOff>
    </xdr:from>
    <xdr:to>
      <xdr:col>85</xdr:col>
      <xdr:colOff>177800</xdr:colOff>
      <xdr:row>78</xdr:row>
      <xdr:rowOff>12973</xdr:rowOff>
    </xdr:to>
    <xdr:sp macro="" textlink="">
      <xdr:nvSpPr>
        <xdr:cNvPr id="641" name="楕円 640"/>
        <xdr:cNvSpPr/>
      </xdr:nvSpPr>
      <xdr:spPr>
        <a:xfrm>
          <a:off x="16268700" y="132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105700</xdr:rowOff>
    </xdr:from>
    <xdr:ext cx="534377" cy="259045"/>
    <xdr:sp macro="" textlink="">
      <xdr:nvSpPr>
        <xdr:cNvPr id="642" name="公債費該当値テキスト"/>
        <xdr:cNvSpPr txBox="1"/>
      </xdr:nvSpPr>
      <xdr:spPr>
        <a:xfrm>
          <a:off x="16370300" y="13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91855</xdr:rowOff>
    </xdr:from>
    <xdr:to>
      <xdr:col>81</xdr:col>
      <xdr:colOff>101600</xdr:colOff>
      <xdr:row>78</xdr:row>
      <xdr:rowOff>22005</xdr:rowOff>
    </xdr:to>
    <xdr:sp macro="" textlink="">
      <xdr:nvSpPr>
        <xdr:cNvPr id="643" name="楕円 642"/>
        <xdr:cNvSpPr/>
      </xdr:nvSpPr>
      <xdr:spPr>
        <a:xfrm>
          <a:off x="15430500" y="132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38532</xdr:rowOff>
    </xdr:from>
    <xdr:ext cx="534377" cy="259045"/>
    <xdr:sp macro="" textlink="">
      <xdr:nvSpPr>
        <xdr:cNvPr id="644" name="テキスト ボックス 643"/>
        <xdr:cNvSpPr txBox="1"/>
      </xdr:nvSpPr>
      <xdr:spPr>
        <a:xfrm>
          <a:off x="15214111" y="130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84880</xdr:rowOff>
    </xdr:from>
    <xdr:to>
      <xdr:col>76</xdr:col>
      <xdr:colOff>165100</xdr:colOff>
      <xdr:row>78</xdr:row>
      <xdr:rowOff>15030</xdr:rowOff>
    </xdr:to>
    <xdr:sp macro="" textlink="">
      <xdr:nvSpPr>
        <xdr:cNvPr id="645" name="楕円 644"/>
        <xdr:cNvSpPr/>
      </xdr:nvSpPr>
      <xdr:spPr>
        <a:xfrm>
          <a:off x="14541500" y="132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31557</xdr:rowOff>
    </xdr:from>
    <xdr:ext cx="534377" cy="259045"/>
    <xdr:sp macro="" textlink="">
      <xdr:nvSpPr>
        <xdr:cNvPr id="646" name="テキスト ボックス 645"/>
        <xdr:cNvSpPr txBox="1"/>
      </xdr:nvSpPr>
      <xdr:spPr>
        <a:xfrm>
          <a:off x="14325111" y="130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90810</xdr:rowOff>
    </xdr:from>
    <xdr:to>
      <xdr:col>72</xdr:col>
      <xdr:colOff>38100</xdr:colOff>
      <xdr:row>78</xdr:row>
      <xdr:rowOff>20960</xdr:rowOff>
    </xdr:to>
    <xdr:sp macro="" textlink="">
      <xdr:nvSpPr>
        <xdr:cNvPr id="647" name="楕円 646"/>
        <xdr:cNvSpPr/>
      </xdr:nvSpPr>
      <xdr:spPr>
        <a:xfrm>
          <a:off x="13652500" y="132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37487</xdr:rowOff>
    </xdr:from>
    <xdr:ext cx="534377" cy="259045"/>
    <xdr:sp macro="" textlink="">
      <xdr:nvSpPr>
        <xdr:cNvPr id="648" name="テキスト ボックス 647"/>
        <xdr:cNvSpPr txBox="1"/>
      </xdr:nvSpPr>
      <xdr:spPr>
        <a:xfrm>
          <a:off x="13436111" y="130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115179</xdr:rowOff>
    </xdr:from>
    <xdr:to>
      <xdr:col>67</xdr:col>
      <xdr:colOff>101600</xdr:colOff>
      <xdr:row>78</xdr:row>
      <xdr:rowOff>45329</xdr:rowOff>
    </xdr:to>
    <xdr:sp macro="" textlink="">
      <xdr:nvSpPr>
        <xdr:cNvPr id="649" name="楕円 648"/>
        <xdr:cNvSpPr/>
      </xdr:nvSpPr>
      <xdr:spPr>
        <a:xfrm>
          <a:off x="12763500" y="133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61856</xdr:rowOff>
    </xdr:from>
    <xdr:ext cx="534377" cy="259045"/>
    <xdr:sp macro="" textlink="">
      <xdr:nvSpPr>
        <xdr:cNvPr id="650" name="テキスト ボックス 649"/>
        <xdr:cNvSpPr txBox="1"/>
      </xdr:nvSpPr>
      <xdr:spPr>
        <a:xfrm>
          <a:off x="12547111" y="130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161299</xdr:rowOff>
    </xdr:from>
    <xdr:to>
      <xdr:col>85</xdr:col>
      <xdr:colOff>127000</xdr:colOff>
      <xdr:row>98</xdr:row>
      <xdr:rowOff>90509</xdr:rowOff>
    </xdr:to>
    <xdr:cxnSp macro="">
      <xdr:nvCxnSpPr>
        <xdr:cNvPr id="677" name="直線コネクタ 676"/>
        <xdr:cNvCxnSpPr/>
      </xdr:nvCxnSpPr>
      <xdr:spPr>
        <a:xfrm>
          <a:off x="15481300" y="16791949"/>
          <a:ext cx="8382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120543</xdr:rowOff>
    </xdr:from>
    <xdr:to>
      <xdr:col>81</xdr:col>
      <xdr:colOff>50800</xdr:colOff>
      <xdr:row>97</xdr:row>
      <xdr:rowOff>161299</xdr:rowOff>
    </xdr:to>
    <xdr:cxnSp macro="">
      <xdr:nvCxnSpPr>
        <xdr:cNvPr id="680" name="直線コネクタ 679"/>
        <xdr:cNvCxnSpPr/>
      </xdr:nvCxnSpPr>
      <xdr:spPr>
        <a:xfrm>
          <a:off x="14592300" y="16751193"/>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107916</xdr:rowOff>
    </xdr:from>
    <xdr:to>
      <xdr:col>76</xdr:col>
      <xdr:colOff>114300</xdr:colOff>
      <xdr:row>97</xdr:row>
      <xdr:rowOff>120543</xdr:rowOff>
    </xdr:to>
    <xdr:cxnSp macro="">
      <xdr:nvCxnSpPr>
        <xdr:cNvPr id="683" name="直線コネクタ 682"/>
        <xdr:cNvCxnSpPr/>
      </xdr:nvCxnSpPr>
      <xdr:spPr>
        <a:xfrm>
          <a:off x="13703300" y="16738566"/>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107609</xdr:rowOff>
    </xdr:from>
    <xdr:to>
      <xdr:col>71</xdr:col>
      <xdr:colOff>177800</xdr:colOff>
      <xdr:row>97</xdr:row>
      <xdr:rowOff>107916</xdr:rowOff>
    </xdr:to>
    <xdr:cxnSp macro="">
      <xdr:nvCxnSpPr>
        <xdr:cNvPr id="686" name="直線コネクタ 685"/>
        <xdr:cNvCxnSpPr/>
      </xdr:nvCxnSpPr>
      <xdr:spPr>
        <a:xfrm>
          <a:off x="12814300" y="16738259"/>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39709</xdr:rowOff>
    </xdr:from>
    <xdr:to>
      <xdr:col>85</xdr:col>
      <xdr:colOff>177800</xdr:colOff>
      <xdr:row>98</xdr:row>
      <xdr:rowOff>141309</xdr:rowOff>
    </xdr:to>
    <xdr:sp macro="" textlink="">
      <xdr:nvSpPr>
        <xdr:cNvPr id="696" name="楕円 695"/>
        <xdr:cNvSpPr/>
      </xdr:nvSpPr>
      <xdr:spPr>
        <a:xfrm>
          <a:off x="16268700" y="168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126086</xdr:rowOff>
    </xdr:from>
    <xdr:ext cx="534377" cy="259045"/>
    <xdr:sp macro="" textlink="">
      <xdr:nvSpPr>
        <xdr:cNvPr id="697" name="積立金該当値テキスト"/>
        <xdr:cNvSpPr txBox="1"/>
      </xdr:nvSpPr>
      <xdr:spPr>
        <a:xfrm>
          <a:off x="16370300" y="167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110499</xdr:rowOff>
    </xdr:from>
    <xdr:to>
      <xdr:col>81</xdr:col>
      <xdr:colOff>101600</xdr:colOff>
      <xdr:row>98</xdr:row>
      <xdr:rowOff>40649</xdr:rowOff>
    </xdr:to>
    <xdr:sp macro="" textlink="">
      <xdr:nvSpPr>
        <xdr:cNvPr id="698" name="楕円 697"/>
        <xdr:cNvSpPr/>
      </xdr:nvSpPr>
      <xdr:spPr>
        <a:xfrm>
          <a:off x="15430500" y="167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57176</xdr:rowOff>
    </xdr:from>
    <xdr:ext cx="534377" cy="259045"/>
    <xdr:sp macro="" textlink="">
      <xdr:nvSpPr>
        <xdr:cNvPr id="699" name="テキスト ボックス 698"/>
        <xdr:cNvSpPr txBox="1"/>
      </xdr:nvSpPr>
      <xdr:spPr>
        <a:xfrm>
          <a:off x="15214111" y="1651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69743</xdr:rowOff>
    </xdr:from>
    <xdr:to>
      <xdr:col>76</xdr:col>
      <xdr:colOff>165100</xdr:colOff>
      <xdr:row>97</xdr:row>
      <xdr:rowOff>171343</xdr:rowOff>
    </xdr:to>
    <xdr:sp macro="" textlink="">
      <xdr:nvSpPr>
        <xdr:cNvPr id="700" name="楕円 699"/>
        <xdr:cNvSpPr/>
      </xdr:nvSpPr>
      <xdr:spPr>
        <a:xfrm>
          <a:off x="14541500" y="167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16420</xdr:rowOff>
    </xdr:from>
    <xdr:ext cx="534377" cy="259045"/>
    <xdr:sp macro="" textlink="">
      <xdr:nvSpPr>
        <xdr:cNvPr id="701" name="テキスト ボックス 700"/>
        <xdr:cNvSpPr txBox="1"/>
      </xdr:nvSpPr>
      <xdr:spPr>
        <a:xfrm>
          <a:off x="14325111" y="164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57116</xdr:rowOff>
    </xdr:from>
    <xdr:to>
      <xdr:col>72</xdr:col>
      <xdr:colOff>38100</xdr:colOff>
      <xdr:row>97</xdr:row>
      <xdr:rowOff>158716</xdr:rowOff>
    </xdr:to>
    <xdr:sp macro="" textlink="">
      <xdr:nvSpPr>
        <xdr:cNvPr id="702" name="楕円 701"/>
        <xdr:cNvSpPr/>
      </xdr:nvSpPr>
      <xdr:spPr>
        <a:xfrm>
          <a:off x="13652500" y="166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3793</xdr:rowOff>
    </xdr:from>
    <xdr:ext cx="534377" cy="259045"/>
    <xdr:sp macro="" textlink="">
      <xdr:nvSpPr>
        <xdr:cNvPr id="703" name="テキスト ボックス 702"/>
        <xdr:cNvSpPr txBox="1"/>
      </xdr:nvSpPr>
      <xdr:spPr>
        <a:xfrm>
          <a:off x="13436111" y="164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56809</xdr:rowOff>
    </xdr:from>
    <xdr:to>
      <xdr:col>67</xdr:col>
      <xdr:colOff>101600</xdr:colOff>
      <xdr:row>97</xdr:row>
      <xdr:rowOff>158409</xdr:rowOff>
    </xdr:to>
    <xdr:sp macro="" textlink="">
      <xdr:nvSpPr>
        <xdr:cNvPr id="704" name="楕円 703"/>
        <xdr:cNvSpPr/>
      </xdr:nvSpPr>
      <xdr:spPr>
        <a:xfrm>
          <a:off x="12763500" y="166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3486</xdr:rowOff>
    </xdr:from>
    <xdr:ext cx="534377" cy="259045"/>
    <xdr:sp macro="" textlink="">
      <xdr:nvSpPr>
        <xdr:cNvPr id="705" name="テキスト ボックス 704"/>
        <xdr:cNvSpPr txBox="1"/>
      </xdr:nvSpPr>
      <xdr:spPr>
        <a:xfrm>
          <a:off x="12547111" y="164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111948</xdr:rowOff>
    </xdr:from>
    <xdr:to>
      <xdr:col>116</xdr:col>
      <xdr:colOff>63500</xdr:colOff>
      <xdr:row>38</xdr:row>
      <xdr:rowOff>124658</xdr:rowOff>
    </xdr:to>
    <xdr:cxnSp macro="">
      <xdr:nvCxnSpPr>
        <xdr:cNvPr id="732" name="直線コネクタ 731"/>
        <xdr:cNvCxnSpPr/>
      </xdr:nvCxnSpPr>
      <xdr:spPr>
        <a:xfrm flipV="1">
          <a:off x="21323300" y="6627048"/>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2586</xdr:rowOff>
    </xdr:from>
    <xdr:to>
      <xdr:col>111</xdr:col>
      <xdr:colOff>177800</xdr:colOff>
      <xdr:row>38</xdr:row>
      <xdr:rowOff>124658</xdr:rowOff>
    </xdr:to>
    <xdr:cxnSp macro="">
      <xdr:nvCxnSpPr>
        <xdr:cNvPr id="735" name="直線コネクタ 734"/>
        <xdr:cNvCxnSpPr/>
      </xdr:nvCxnSpPr>
      <xdr:spPr>
        <a:xfrm>
          <a:off x="20434300" y="6517686"/>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2586</xdr:rowOff>
    </xdr:from>
    <xdr:to>
      <xdr:col>107</xdr:col>
      <xdr:colOff>50800</xdr:colOff>
      <xdr:row>38</xdr:row>
      <xdr:rowOff>33127</xdr:rowOff>
    </xdr:to>
    <xdr:cxnSp macro="">
      <xdr:nvCxnSpPr>
        <xdr:cNvPr id="738" name="直線コネクタ 737"/>
        <xdr:cNvCxnSpPr/>
      </xdr:nvCxnSpPr>
      <xdr:spPr>
        <a:xfrm flipV="1">
          <a:off x="19545300" y="6517686"/>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106644</xdr:rowOff>
    </xdr:from>
    <xdr:to>
      <xdr:col>102</xdr:col>
      <xdr:colOff>114300</xdr:colOff>
      <xdr:row>38</xdr:row>
      <xdr:rowOff>33127</xdr:rowOff>
    </xdr:to>
    <xdr:cxnSp macro="">
      <xdr:nvCxnSpPr>
        <xdr:cNvPr id="741" name="直線コネクタ 740"/>
        <xdr:cNvCxnSpPr/>
      </xdr:nvCxnSpPr>
      <xdr:spPr>
        <a:xfrm>
          <a:off x="18656300" y="6450294"/>
          <a:ext cx="889000" cy="9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61148</xdr:rowOff>
    </xdr:from>
    <xdr:to>
      <xdr:col>116</xdr:col>
      <xdr:colOff>114300</xdr:colOff>
      <xdr:row>38</xdr:row>
      <xdr:rowOff>162748</xdr:rowOff>
    </xdr:to>
    <xdr:sp macro="" textlink="">
      <xdr:nvSpPr>
        <xdr:cNvPr id="751" name="楕円 750"/>
        <xdr:cNvSpPr/>
      </xdr:nvSpPr>
      <xdr:spPr>
        <a:xfrm>
          <a:off x="221107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147525</xdr:rowOff>
    </xdr:from>
    <xdr:ext cx="378565" cy="259045"/>
    <xdr:sp macro="" textlink="">
      <xdr:nvSpPr>
        <xdr:cNvPr id="752" name="投資及び出資金該当値テキスト"/>
        <xdr:cNvSpPr txBox="1"/>
      </xdr:nvSpPr>
      <xdr:spPr>
        <a:xfrm>
          <a:off x="22212300" y="649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73858</xdr:rowOff>
    </xdr:from>
    <xdr:to>
      <xdr:col>112</xdr:col>
      <xdr:colOff>38100</xdr:colOff>
      <xdr:row>39</xdr:row>
      <xdr:rowOff>4008</xdr:rowOff>
    </xdr:to>
    <xdr:sp macro="" textlink="">
      <xdr:nvSpPr>
        <xdr:cNvPr id="753" name="楕円 752"/>
        <xdr:cNvSpPr/>
      </xdr:nvSpPr>
      <xdr:spPr>
        <a:xfrm>
          <a:off x="21272500" y="65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166585</xdr:rowOff>
    </xdr:from>
    <xdr:ext cx="378565" cy="259045"/>
    <xdr:sp macro="" textlink="">
      <xdr:nvSpPr>
        <xdr:cNvPr id="754" name="テキスト ボックス 753"/>
        <xdr:cNvSpPr txBox="1"/>
      </xdr:nvSpPr>
      <xdr:spPr>
        <a:xfrm>
          <a:off x="21134017" y="668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123236</xdr:rowOff>
    </xdr:from>
    <xdr:to>
      <xdr:col>107</xdr:col>
      <xdr:colOff>101600</xdr:colOff>
      <xdr:row>38</xdr:row>
      <xdr:rowOff>53386</xdr:rowOff>
    </xdr:to>
    <xdr:sp macro="" textlink="">
      <xdr:nvSpPr>
        <xdr:cNvPr id="755" name="楕円 754"/>
        <xdr:cNvSpPr/>
      </xdr:nvSpPr>
      <xdr:spPr>
        <a:xfrm>
          <a:off x="20383500" y="64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69913</xdr:rowOff>
    </xdr:from>
    <xdr:ext cx="469744" cy="259045"/>
    <xdr:sp macro="" textlink="">
      <xdr:nvSpPr>
        <xdr:cNvPr id="756" name="テキスト ボックス 755"/>
        <xdr:cNvSpPr txBox="1"/>
      </xdr:nvSpPr>
      <xdr:spPr>
        <a:xfrm>
          <a:off x="20199428" y="624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153777</xdr:rowOff>
    </xdr:from>
    <xdr:to>
      <xdr:col>102</xdr:col>
      <xdr:colOff>165100</xdr:colOff>
      <xdr:row>38</xdr:row>
      <xdr:rowOff>83927</xdr:rowOff>
    </xdr:to>
    <xdr:sp macro="" textlink="">
      <xdr:nvSpPr>
        <xdr:cNvPr id="757" name="楕円 756"/>
        <xdr:cNvSpPr/>
      </xdr:nvSpPr>
      <xdr:spPr>
        <a:xfrm>
          <a:off x="19494500" y="64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100454</xdr:rowOff>
    </xdr:from>
    <xdr:ext cx="469744" cy="259045"/>
    <xdr:sp macro="" textlink="">
      <xdr:nvSpPr>
        <xdr:cNvPr id="758" name="テキスト ボックス 757"/>
        <xdr:cNvSpPr txBox="1"/>
      </xdr:nvSpPr>
      <xdr:spPr>
        <a:xfrm>
          <a:off x="19310428" y="627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55844</xdr:rowOff>
    </xdr:from>
    <xdr:to>
      <xdr:col>98</xdr:col>
      <xdr:colOff>38100</xdr:colOff>
      <xdr:row>37</xdr:row>
      <xdr:rowOff>157444</xdr:rowOff>
    </xdr:to>
    <xdr:sp macro="" textlink="">
      <xdr:nvSpPr>
        <xdr:cNvPr id="759" name="楕円 758"/>
        <xdr:cNvSpPr/>
      </xdr:nvSpPr>
      <xdr:spPr>
        <a:xfrm>
          <a:off x="18605500" y="639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2521</xdr:rowOff>
    </xdr:from>
    <xdr:ext cx="469744" cy="259045"/>
    <xdr:sp macro="" textlink="">
      <xdr:nvSpPr>
        <xdr:cNvPr id="760" name="テキスト ボックス 759"/>
        <xdr:cNvSpPr txBox="1"/>
      </xdr:nvSpPr>
      <xdr:spPr>
        <a:xfrm>
          <a:off x="18421428" y="617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48619</xdr:rowOff>
    </xdr:from>
    <xdr:to>
      <xdr:col>116</xdr:col>
      <xdr:colOff>63500</xdr:colOff>
      <xdr:row>76</xdr:row>
      <xdr:rowOff>78370</xdr:rowOff>
    </xdr:to>
    <xdr:cxnSp macro="">
      <xdr:nvCxnSpPr>
        <xdr:cNvPr id="851" name="直線コネクタ 850"/>
        <xdr:cNvCxnSpPr/>
      </xdr:nvCxnSpPr>
      <xdr:spPr>
        <a:xfrm flipV="1">
          <a:off x="21323300" y="13078819"/>
          <a:ext cx="8382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78370</xdr:rowOff>
    </xdr:from>
    <xdr:to>
      <xdr:col>111</xdr:col>
      <xdr:colOff>177800</xdr:colOff>
      <xdr:row>76</xdr:row>
      <xdr:rowOff>88069</xdr:rowOff>
    </xdr:to>
    <xdr:cxnSp macro="">
      <xdr:nvCxnSpPr>
        <xdr:cNvPr id="854" name="直線コネクタ 853"/>
        <xdr:cNvCxnSpPr/>
      </xdr:nvCxnSpPr>
      <xdr:spPr>
        <a:xfrm flipV="1">
          <a:off x="20434300" y="13108570"/>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88069</xdr:rowOff>
    </xdr:from>
    <xdr:to>
      <xdr:col>107</xdr:col>
      <xdr:colOff>50800</xdr:colOff>
      <xdr:row>76</xdr:row>
      <xdr:rowOff>121168</xdr:rowOff>
    </xdr:to>
    <xdr:cxnSp macro="">
      <xdr:nvCxnSpPr>
        <xdr:cNvPr id="857" name="直線コネクタ 856"/>
        <xdr:cNvCxnSpPr/>
      </xdr:nvCxnSpPr>
      <xdr:spPr>
        <a:xfrm flipV="1">
          <a:off x="19545300" y="13118269"/>
          <a:ext cx="8890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121168</xdr:rowOff>
    </xdr:from>
    <xdr:to>
      <xdr:col>102</xdr:col>
      <xdr:colOff>114300</xdr:colOff>
      <xdr:row>76</xdr:row>
      <xdr:rowOff>149758</xdr:rowOff>
    </xdr:to>
    <xdr:cxnSp macro="">
      <xdr:nvCxnSpPr>
        <xdr:cNvPr id="860" name="直線コネクタ 859"/>
        <xdr:cNvCxnSpPr/>
      </xdr:nvCxnSpPr>
      <xdr:spPr>
        <a:xfrm flipV="1">
          <a:off x="18656300" y="13151368"/>
          <a:ext cx="8890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169269</xdr:rowOff>
    </xdr:from>
    <xdr:to>
      <xdr:col>116</xdr:col>
      <xdr:colOff>114300</xdr:colOff>
      <xdr:row>76</xdr:row>
      <xdr:rowOff>99419</xdr:rowOff>
    </xdr:to>
    <xdr:sp macro="" textlink="">
      <xdr:nvSpPr>
        <xdr:cNvPr id="870" name="楕円 869"/>
        <xdr:cNvSpPr/>
      </xdr:nvSpPr>
      <xdr:spPr>
        <a:xfrm>
          <a:off x="22110700" y="130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147696</xdr:rowOff>
    </xdr:from>
    <xdr:ext cx="534377" cy="259045"/>
    <xdr:sp macro="" textlink="">
      <xdr:nvSpPr>
        <xdr:cNvPr id="871" name="繰出金該当値テキスト"/>
        <xdr:cNvSpPr txBox="1"/>
      </xdr:nvSpPr>
      <xdr:spPr>
        <a:xfrm>
          <a:off x="22212300" y="130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27570</xdr:rowOff>
    </xdr:from>
    <xdr:to>
      <xdr:col>112</xdr:col>
      <xdr:colOff>38100</xdr:colOff>
      <xdr:row>76</xdr:row>
      <xdr:rowOff>129170</xdr:rowOff>
    </xdr:to>
    <xdr:sp macro="" textlink="">
      <xdr:nvSpPr>
        <xdr:cNvPr id="872" name="楕円 871"/>
        <xdr:cNvSpPr/>
      </xdr:nvSpPr>
      <xdr:spPr>
        <a:xfrm>
          <a:off x="21272500" y="130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120297</xdr:rowOff>
    </xdr:from>
    <xdr:ext cx="534377" cy="259045"/>
    <xdr:sp macro="" textlink="">
      <xdr:nvSpPr>
        <xdr:cNvPr id="873" name="テキスト ボックス 872"/>
        <xdr:cNvSpPr txBox="1"/>
      </xdr:nvSpPr>
      <xdr:spPr>
        <a:xfrm>
          <a:off x="21056111" y="131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37269</xdr:rowOff>
    </xdr:from>
    <xdr:to>
      <xdr:col>107</xdr:col>
      <xdr:colOff>101600</xdr:colOff>
      <xdr:row>76</xdr:row>
      <xdr:rowOff>138869</xdr:rowOff>
    </xdr:to>
    <xdr:sp macro="" textlink="">
      <xdr:nvSpPr>
        <xdr:cNvPr id="874" name="楕円 873"/>
        <xdr:cNvSpPr/>
      </xdr:nvSpPr>
      <xdr:spPr>
        <a:xfrm>
          <a:off x="20383500" y="130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129996</xdr:rowOff>
    </xdr:from>
    <xdr:ext cx="534377" cy="259045"/>
    <xdr:sp macro="" textlink="">
      <xdr:nvSpPr>
        <xdr:cNvPr id="875" name="テキスト ボックス 874"/>
        <xdr:cNvSpPr txBox="1"/>
      </xdr:nvSpPr>
      <xdr:spPr>
        <a:xfrm>
          <a:off x="20167111" y="131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70368</xdr:rowOff>
    </xdr:from>
    <xdr:to>
      <xdr:col>102</xdr:col>
      <xdr:colOff>165100</xdr:colOff>
      <xdr:row>77</xdr:row>
      <xdr:rowOff>518</xdr:rowOff>
    </xdr:to>
    <xdr:sp macro="" textlink="">
      <xdr:nvSpPr>
        <xdr:cNvPr id="876" name="楕円 875"/>
        <xdr:cNvSpPr/>
      </xdr:nvSpPr>
      <xdr:spPr>
        <a:xfrm>
          <a:off x="19494500" y="131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163095</xdr:rowOff>
    </xdr:from>
    <xdr:ext cx="534377" cy="259045"/>
    <xdr:sp macro="" textlink="">
      <xdr:nvSpPr>
        <xdr:cNvPr id="877" name="テキスト ボックス 876"/>
        <xdr:cNvSpPr txBox="1"/>
      </xdr:nvSpPr>
      <xdr:spPr>
        <a:xfrm>
          <a:off x="19278111" y="131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98958</xdr:rowOff>
    </xdr:from>
    <xdr:to>
      <xdr:col>98</xdr:col>
      <xdr:colOff>38100</xdr:colOff>
      <xdr:row>77</xdr:row>
      <xdr:rowOff>29108</xdr:rowOff>
    </xdr:to>
    <xdr:sp macro="" textlink="">
      <xdr:nvSpPr>
        <xdr:cNvPr id="878" name="楕円 877"/>
        <xdr:cNvSpPr/>
      </xdr:nvSpPr>
      <xdr:spPr>
        <a:xfrm>
          <a:off x="18605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20235</xdr:rowOff>
    </xdr:from>
    <xdr:ext cx="534377" cy="259045"/>
    <xdr:sp macro="" textlink="">
      <xdr:nvSpPr>
        <xdr:cNvPr id="879" name="テキスト ボックス 878"/>
        <xdr:cNvSpPr txBox="1"/>
      </xdr:nvSpPr>
      <xdr:spPr>
        <a:xfrm>
          <a:off x="18389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608,319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104,914</a:t>
          </a:r>
          <a:r>
            <a:rPr kumimoji="1" lang="ja-JP" altLang="en-US" sz="1300">
              <a:latin typeface="ＭＳ Ｐゴシック" panose="020B0600070205080204" pitchFamily="50" charset="-128"/>
              <a:ea typeface="ＭＳ Ｐゴシック" panose="020B0600070205080204" pitchFamily="50" charset="-128"/>
            </a:rPr>
            <a:t>円となっており、市町村合併により旧団体の職員を引き継いでいることから、類似団体平均と比べて高い水準にある。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また、物件費は、住民一人当たり</a:t>
          </a:r>
          <a:r>
            <a:rPr kumimoji="1" lang="en-US" altLang="ja-JP" sz="1300">
              <a:latin typeface="ＭＳ Ｐゴシック" panose="020B0600070205080204" pitchFamily="50" charset="-128"/>
              <a:ea typeface="ＭＳ Ｐゴシック" panose="020B0600070205080204" pitchFamily="50" charset="-128"/>
            </a:rPr>
            <a:t>110,698</a:t>
          </a:r>
          <a:r>
            <a:rPr kumimoji="1" lang="ja-JP" altLang="en-US" sz="1300">
              <a:latin typeface="ＭＳ Ｐゴシック" panose="020B0600070205080204" pitchFamily="50" charset="-128"/>
              <a:ea typeface="ＭＳ Ｐゴシック" panose="020B0600070205080204" pitchFamily="50" charset="-128"/>
            </a:rPr>
            <a:t>円となっており、市町村合併により旧団体から引き継いだ施設数が多く、管理経費が高くなっているため、類似団体と比べてコストが高い状況にある。</a:t>
          </a:r>
        </a:p>
        <a:p>
          <a:r>
            <a:rPr kumimoji="1" lang="ja-JP" altLang="en-US" sz="1300">
              <a:latin typeface="ＭＳ Ｐゴシック" panose="020B0600070205080204" pitchFamily="50" charset="-128"/>
              <a:ea typeface="ＭＳ Ｐゴシック" panose="020B0600070205080204" pitchFamily="50" charset="-128"/>
            </a:rPr>
            <a:t>現在、定員適正化計画や公共施設等総合管理計画に基づき、長期的視点に立った定員管理、公共施設の再編に取り組んでいるが、引き続き、健全な財政運営に努める。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37,684
37,286
230.12
26,665,113
22,923,878
1,339,382
14,329,576
24,387,933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17971</xdr:rowOff>
    </xdr:from>
    <xdr:to>
      <xdr:col>24</xdr:col>
      <xdr:colOff>63500</xdr:colOff>
      <xdr:row>36</xdr:row>
      <xdr:rowOff>26353</xdr:rowOff>
    </xdr:to>
    <xdr:cxnSp macro="">
      <xdr:nvCxnSpPr>
        <xdr:cNvPr id="61" name="直線コネクタ 60"/>
        <xdr:cNvCxnSpPr/>
      </xdr:nvCxnSpPr>
      <xdr:spPr>
        <a:xfrm>
          <a:off x="3797300" y="619017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132652</xdr:rowOff>
    </xdr:from>
    <xdr:to>
      <xdr:col>19</xdr:col>
      <xdr:colOff>177800</xdr:colOff>
      <xdr:row>36</xdr:row>
      <xdr:rowOff>17971</xdr:rowOff>
    </xdr:to>
    <xdr:cxnSp macro="">
      <xdr:nvCxnSpPr>
        <xdr:cNvPr id="64" name="直線コネクタ 63"/>
        <xdr:cNvCxnSpPr/>
      </xdr:nvCxnSpPr>
      <xdr:spPr>
        <a:xfrm>
          <a:off x="2908300" y="613340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87122</xdr:rowOff>
    </xdr:from>
    <xdr:to>
      <xdr:col>15</xdr:col>
      <xdr:colOff>50800</xdr:colOff>
      <xdr:row>35</xdr:row>
      <xdr:rowOff>132652</xdr:rowOff>
    </xdr:to>
    <xdr:cxnSp macro="">
      <xdr:nvCxnSpPr>
        <xdr:cNvPr id="67" name="直線コネクタ 66"/>
        <xdr:cNvCxnSpPr/>
      </xdr:nvCxnSpPr>
      <xdr:spPr>
        <a:xfrm>
          <a:off x="2019300" y="6087872"/>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42354</xdr:rowOff>
    </xdr:from>
    <xdr:to>
      <xdr:col>10</xdr:col>
      <xdr:colOff>114300</xdr:colOff>
      <xdr:row>35</xdr:row>
      <xdr:rowOff>87122</xdr:rowOff>
    </xdr:to>
    <xdr:cxnSp macro="">
      <xdr:nvCxnSpPr>
        <xdr:cNvPr id="70" name="直線コネクタ 69"/>
        <xdr:cNvCxnSpPr/>
      </xdr:nvCxnSpPr>
      <xdr:spPr>
        <a:xfrm>
          <a:off x="1130300" y="6043104"/>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147003</xdr:rowOff>
    </xdr:from>
    <xdr:to>
      <xdr:col>24</xdr:col>
      <xdr:colOff>114300</xdr:colOff>
      <xdr:row>36</xdr:row>
      <xdr:rowOff>77153</xdr:rowOff>
    </xdr:to>
    <xdr:sp macro="" textlink="">
      <xdr:nvSpPr>
        <xdr:cNvPr id="80" name="楕円 79"/>
        <xdr:cNvSpPr/>
      </xdr:nvSpPr>
      <xdr:spPr>
        <a:xfrm>
          <a:off x="4584700" y="61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125430</xdr:rowOff>
    </xdr:from>
    <xdr:ext cx="469744" cy="259045"/>
    <xdr:sp macro="" textlink="">
      <xdr:nvSpPr>
        <xdr:cNvPr id="81" name="議会費該当値テキスト"/>
        <xdr:cNvSpPr txBox="1"/>
      </xdr:nvSpPr>
      <xdr:spPr>
        <a:xfrm>
          <a:off x="4686300" y="612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138621</xdr:rowOff>
    </xdr:from>
    <xdr:to>
      <xdr:col>20</xdr:col>
      <xdr:colOff>38100</xdr:colOff>
      <xdr:row>36</xdr:row>
      <xdr:rowOff>68771</xdr:rowOff>
    </xdr:to>
    <xdr:sp macro="" textlink="">
      <xdr:nvSpPr>
        <xdr:cNvPr id="82" name="楕円 81"/>
        <xdr:cNvSpPr/>
      </xdr:nvSpPr>
      <xdr:spPr>
        <a:xfrm>
          <a:off x="3746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59898</xdr:rowOff>
    </xdr:from>
    <xdr:ext cx="469744" cy="259045"/>
    <xdr:sp macro="" textlink="">
      <xdr:nvSpPr>
        <xdr:cNvPr id="83" name="テキスト ボックス 82"/>
        <xdr:cNvSpPr txBox="1"/>
      </xdr:nvSpPr>
      <xdr:spPr>
        <a:xfrm>
          <a:off x="3562428" y="62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81852</xdr:rowOff>
    </xdr:from>
    <xdr:to>
      <xdr:col>15</xdr:col>
      <xdr:colOff>101600</xdr:colOff>
      <xdr:row>36</xdr:row>
      <xdr:rowOff>12002</xdr:rowOff>
    </xdr:to>
    <xdr:sp macro="" textlink="">
      <xdr:nvSpPr>
        <xdr:cNvPr id="84" name="楕円 83"/>
        <xdr:cNvSpPr/>
      </xdr:nvSpPr>
      <xdr:spPr>
        <a:xfrm>
          <a:off x="28575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28529</xdr:rowOff>
    </xdr:from>
    <xdr:ext cx="469744" cy="259045"/>
    <xdr:sp macro="" textlink="">
      <xdr:nvSpPr>
        <xdr:cNvPr id="85" name="テキスト ボックス 84"/>
        <xdr:cNvSpPr txBox="1"/>
      </xdr:nvSpPr>
      <xdr:spPr>
        <a:xfrm>
          <a:off x="2673428" y="58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36322</xdr:rowOff>
    </xdr:from>
    <xdr:to>
      <xdr:col>10</xdr:col>
      <xdr:colOff>165100</xdr:colOff>
      <xdr:row>35</xdr:row>
      <xdr:rowOff>137922</xdr:rowOff>
    </xdr:to>
    <xdr:sp macro="" textlink="">
      <xdr:nvSpPr>
        <xdr:cNvPr id="86" name="楕円 85"/>
        <xdr:cNvSpPr/>
      </xdr:nvSpPr>
      <xdr:spPr>
        <a:xfrm>
          <a:off x="1968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154449</xdr:rowOff>
    </xdr:from>
    <xdr:ext cx="469744" cy="259045"/>
    <xdr:sp macro="" textlink="">
      <xdr:nvSpPr>
        <xdr:cNvPr id="87" name="テキスト ボックス 86"/>
        <xdr:cNvSpPr txBox="1"/>
      </xdr:nvSpPr>
      <xdr:spPr>
        <a:xfrm>
          <a:off x="17844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163004</xdr:rowOff>
    </xdr:from>
    <xdr:to>
      <xdr:col>6</xdr:col>
      <xdr:colOff>38100</xdr:colOff>
      <xdr:row>35</xdr:row>
      <xdr:rowOff>93154</xdr:rowOff>
    </xdr:to>
    <xdr:sp macro="" textlink="">
      <xdr:nvSpPr>
        <xdr:cNvPr id="88" name="楕円 87"/>
        <xdr:cNvSpPr/>
      </xdr:nvSpPr>
      <xdr:spPr>
        <a:xfrm>
          <a:off x="1079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109681</xdr:rowOff>
    </xdr:from>
    <xdr:ext cx="469744" cy="259045"/>
    <xdr:sp macro="" textlink="">
      <xdr:nvSpPr>
        <xdr:cNvPr id="89" name="テキスト ボックス 88"/>
        <xdr:cNvSpPr txBox="1"/>
      </xdr:nvSpPr>
      <xdr:spPr>
        <a:xfrm>
          <a:off x="895428"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97748</xdr:rowOff>
    </xdr:from>
    <xdr:to>
      <xdr:col>24</xdr:col>
      <xdr:colOff>63500</xdr:colOff>
      <xdr:row>57</xdr:row>
      <xdr:rowOff>127003</xdr:rowOff>
    </xdr:to>
    <xdr:cxnSp macro="">
      <xdr:nvCxnSpPr>
        <xdr:cNvPr id="120" name="直線コネクタ 119"/>
        <xdr:cNvCxnSpPr/>
      </xdr:nvCxnSpPr>
      <xdr:spPr>
        <a:xfrm>
          <a:off x="3797300" y="9870398"/>
          <a:ext cx="838200" cy="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78837</xdr:rowOff>
    </xdr:from>
    <xdr:to>
      <xdr:col>19</xdr:col>
      <xdr:colOff>177800</xdr:colOff>
      <xdr:row>57</xdr:row>
      <xdr:rowOff>97748</xdr:rowOff>
    </xdr:to>
    <xdr:cxnSp macro="">
      <xdr:nvCxnSpPr>
        <xdr:cNvPr id="123" name="直線コネクタ 122"/>
        <xdr:cNvCxnSpPr/>
      </xdr:nvCxnSpPr>
      <xdr:spPr>
        <a:xfrm>
          <a:off x="2908300" y="9851487"/>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78837</xdr:rowOff>
    </xdr:from>
    <xdr:to>
      <xdr:col>15</xdr:col>
      <xdr:colOff>50800</xdr:colOff>
      <xdr:row>57</xdr:row>
      <xdr:rowOff>157563</xdr:rowOff>
    </xdr:to>
    <xdr:cxnSp macro="">
      <xdr:nvCxnSpPr>
        <xdr:cNvPr id="126" name="直線コネクタ 125"/>
        <xdr:cNvCxnSpPr/>
      </xdr:nvCxnSpPr>
      <xdr:spPr>
        <a:xfrm flipV="1">
          <a:off x="2019300" y="9851487"/>
          <a:ext cx="889000" cy="7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50964</xdr:rowOff>
    </xdr:from>
    <xdr:to>
      <xdr:col>10</xdr:col>
      <xdr:colOff>114300</xdr:colOff>
      <xdr:row>57</xdr:row>
      <xdr:rowOff>157563</xdr:rowOff>
    </xdr:to>
    <xdr:cxnSp macro="">
      <xdr:nvCxnSpPr>
        <xdr:cNvPr id="129" name="直線コネクタ 128"/>
        <xdr:cNvCxnSpPr/>
      </xdr:nvCxnSpPr>
      <xdr:spPr>
        <a:xfrm>
          <a:off x="1130300" y="9823614"/>
          <a:ext cx="889000" cy="10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76203</xdr:rowOff>
    </xdr:from>
    <xdr:to>
      <xdr:col>24</xdr:col>
      <xdr:colOff>114300</xdr:colOff>
      <xdr:row>58</xdr:row>
      <xdr:rowOff>6353</xdr:rowOff>
    </xdr:to>
    <xdr:sp macro="" textlink="">
      <xdr:nvSpPr>
        <xdr:cNvPr id="139" name="楕円 138"/>
        <xdr:cNvSpPr/>
      </xdr:nvSpPr>
      <xdr:spPr>
        <a:xfrm>
          <a:off x="4584700" y="98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54630</xdr:rowOff>
    </xdr:from>
    <xdr:ext cx="534377" cy="259045"/>
    <xdr:sp macro="" textlink="">
      <xdr:nvSpPr>
        <xdr:cNvPr id="140" name="総務費該当値テキスト"/>
        <xdr:cNvSpPr txBox="1"/>
      </xdr:nvSpPr>
      <xdr:spPr>
        <a:xfrm>
          <a:off x="4686300" y="982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46948</xdr:rowOff>
    </xdr:from>
    <xdr:to>
      <xdr:col>20</xdr:col>
      <xdr:colOff>38100</xdr:colOff>
      <xdr:row>57</xdr:row>
      <xdr:rowOff>148548</xdr:rowOff>
    </xdr:to>
    <xdr:sp macro="" textlink="">
      <xdr:nvSpPr>
        <xdr:cNvPr id="141" name="楕円 140"/>
        <xdr:cNvSpPr/>
      </xdr:nvSpPr>
      <xdr:spPr>
        <a:xfrm>
          <a:off x="3746500" y="98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165075</xdr:rowOff>
    </xdr:from>
    <xdr:ext cx="599010" cy="259045"/>
    <xdr:sp macro="" textlink="">
      <xdr:nvSpPr>
        <xdr:cNvPr id="142" name="テキスト ボックス 141"/>
        <xdr:cNvSpPr txBox="1"/>
      </xdr:nvSpPr>
      <xdr:spPr>
        <a:xfrm>
          <a:off x="3497795" y="959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28037</xdr:rowOff>
    </xdr:from>
    <xdr:to>
      <xdr:col>15</xdr:col>
      <xdr:colOff>101600</xdr:colOff>
      <xdr:row>57</xdr:row>
      <xdr:rowOff>129637</xdr:rowOff>
    </xdr:to>
    <xdr:sp macro="" textlink="">
      <xdr:nvSpPr>
        <xdr:cNvPr id="143" name="楕円 142"/>
        <xdr:cNvSpPr/>
      </xdr:nvSpPr>
      <xdr:spPr>
        <a:xfrm>
          <a:off x="2857500" y="980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146164</xdr:rowOff>
    </xdr:from>
    <xdr:ext cx="599010" cy="259045"/>
    <xdr:sp macro="" textlink="">
      <xdr:nvSpPr>
        <xdr:cNvPr id="144" name="テキスト ボックス 143"/>
        <xdr:cNvSpPr txBox="1"/>
      </xdr:nvSpPr>
      <xdr:spPr>
        <a:xfrm>
          <a:off x="2608795" y="957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106763</xdr:rowOff>
    </xdr:from>
    <xdr:to>
      <xdr:col>10</xdr:col>
      <xdr:colOff>165100</xdr:colOff>
      <xdr:row>58</xdr:row>
      <xdr:rowOff>36913</xdr:rowOff>
    </xdr:to>
    <xdr:sp macro="" textlink="">
      <xdr:nvSpPr>
        <xdr:cNvPr id="145" name="楕円 144"/>
        <xdr:cNvSpPr/>
      </xdr:nvSpPr>
      <xdr:spPr>
        <a:xfrm>
          <a:off x="1968500" y="98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53440</xdr:rowOff>
    </xdr:from>
    <xdr:ext cx="534377" cy="259045"/>
    <xdr:sp macro="" textlink="">
      <xdr:nvSpPr>
        <xdr:cNvPr id="146" name="テキスト ボックス 145"/>
        <xdr:cNvSpPr txBox="1"/>
      </xdr:nvSpPr>
      <xdr:spPr>
        <a:xfrm>
          <a:off x="1752111" y="96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xdr:rowOff>
    </xdr:from>
    <xdr:to>
      <xdr:col>6</xdr:col>
      <xdr:colOff>38100</xdr:colOff>
      <xdr:row>57</xdr:row>
      <xdr:rowOff>101764</xdr:rowOff>
    </xdr:to>
    <xdr:sp macro="" textlink="">
      <xdr:nvSpPr>
        <xdr:cNvPr id="147" name="楕円 146"/>
        <xdr:cNvSpPr/>
      </xdr:nvSpPr>
      <xdr:spPr>
        <a:xfrm>
          <a:off x="1079500" y="97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118291</xdr:rowOff>
    </xdr:from>
    <xdr:ext cx="599010" cy="259045"/>
    <xdr:sp macro="" textlink="">
      <xdr:nvSpPr>
        <xdr:cNvPr id="148" name="テキスト ボックス 147"/>
        <xdr:cNvSpPr txBox="1"/>
      </xdr:nvSpPr>
      <xdr:spPr>
        <a:xfrm>
          <a:off x="830795" y="954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89652</xdr:rowOff>
    </xdr:from>
    <xdr:to>
      <xdr:col>24</xdr:col>
      <xdr:colOff>63500</xdr:colOff>
      <xdr:row>76</xdr:row>
      <xdr:rowOff>138192</xdr:rowOff>
    </xdr:to>
    <xdr:cxnSp macro="">
      <xdr:nvCxnSpPr>
        <xdr:cNvPr id="178" name="直線コネクタ 177"/>
        <xdr:cNvCxnSpPr/>
      </xdr:nvCxnSpPr>
      <xdr:spPr>
        <a:xfrm flipV="1">
          <a:off x="3797300" y="13119852"/>
          <a:ext cx="8382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138192</xdr:rowOff>
    </xdr:from>
    <xdr:to>
      <xdr:col>19</xdr:col>
      <xdr:colOff>177800</xdr:colOff>
      <xdr:row>77</xdr:row>
      <xdr:rowOff>41729</xdr:rowOff>
    </xdr:to>
    <xdr:cxnSp macro="">
      <xdr:nvCxnSpPr>
        <xdr:cNvPr id="181" name="直線コネクタ 180"/>
        <xdr:cNvCxnSpPr/>
      </xdr:nvCxnSpPr>
      <xdr:spPr>
        <a:xfrm flipV="1">
          <a:off x="2908300" y="13168392"/>
          <a:ext cx="889000" cy="7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150642</xdr:rowOff>
    </xdr:from>
    <xdr:to>
      <xdr:col>15</xdr:col>
      <xdr:colOff>50800</xdr:colOff>
      <xdr:row>77</xdr:row>
      <xdr:rowOff>41729</xdr:rowOff>
    </xdr:to>
    <xdr:cxnSp macro="">
      <xdr:nvCxnSpPr>
        <xdr:cNvPr id="184" name="直線コネクタ 183"/>
        <xdr:cNvCxnSpPr/>
      </xdr:nvCxnSpPr>
      <xdr:spPr>
        <a:xfrm>
          <a:off x="2019300" y="13180842"/>
          <a:ext cx="889000" cy="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150642</xdr:rowOff>
    </xdr:from>
    <xdr:to>
      <xdr:col>10</xdr:col>
      <xdr:colOff>114300</xdr:colOff>
      <xdr:row>77</xdr:row>
      <xdr:rowOff>13650</xdr:rowOff>
    </xdr:to>
    <xdr:cxnSp macro="">
      <xdr:nvCxnSpPr>
        <xdr:cNvPr id="187" name="直線コネクタ 186"/>
        <xdr:cNvCxnSpPr/>
      </xdr:nvCxnSpPr>
      <xdr:spPr>
        <a:xfrm flipV="1">
          <a:off x="1130300" y="13180842"/>
          <a:ext cx="889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38852</xdr:rowOff>
    </xdr:from>
    <xdr:to>
      <xdr:col>24</xdr:col>
      <xdr:colOff>114300</xdr:colOff>
      <xdr:row>76</xdr:row>
      <xdr:rowOff>140452</xdr:rowOff>
    </xdr:to>
    <xdr:sp macro="" textlink="">
      <xdr:nvSpPr>
        <xdr:cNvPr id="197" name="楕円 196"/>
        <xdr:cNvSpPr/>
      </xdr:nvSpPr>
      <xdr:spPr>
        <a:xfrm>
          <a:off x="4584700" y="130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17279</xdr:rowOff>
    </xdr:from>
    <xdr:ext cx="599010" cy="259045"/>
    <xdr:sp macro="" textlink="">
      <xdr:nvSpPr>
        <xdr:cNvPr id="198" name="民生費該当値テキスト"/>
        <xdr:cNvSpPr txBox="1"/>
      </xdr:nvSpPr>
      <xdr:spPr>
        <a:xfrm>
          <a:off x="4686300" y="1304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87392</xdr:rowOff>
    </xdr:from>
    <xdr:to>
      <xdr:col>20</xdr:col>
      <xdr:colOff>38100</xdr:colOff>
      <xdr:row>77</xdr:row>
      <xdr:rowOff>17542</xdr:rowOff>
    </xdr:to>
    <xdr:sp macro="" textlink="">
      <xdr:nvSpPr>
        <xdr:cNvPr id="199" name="楕円 198"/>
        <xdr:cNvSpPr/>
      </xdr:nvSpPr>
      <xdr:spPr>
        <a:xfrm>
          <a:off x="3746500" y="131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8669</xdr:rowOff>
    </xdr:from>
    <xdr:ext cx="599010" cy="259045"/>
    <xdr:sp macro="" textlink="">
      <xdr:nvSpPr>
        <xdr:cNvPr id="200" name="テキスト ボックス 199"/>
        <xdr:cNvSpPr txBox="1"/>
      </xdr:nvSpPr>
      <xdr:spPr>
        <a:xfrm>
          <a:off x="3497795" y="1321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162379</xdr:rowOff>
    </xdr:from>
    <xdr:to>
      <xdr:col>15</xdr:col>
      <xdr:colOff>101600</xdr:colOff>
      <xdr:row>77</xdr:row>
      <xdr:rowOff>92529</xdr:rowOff>
    </xdr:to>
    <xdr:sp macro="" textlink="">
      <xdr:nvSpPr>
        <xdr:cNvPr id="201" name="楕円 200"/>
        <xdr:cNvSpPr/>
      </xdr:nvSpPr>
      <xdr:spPr>
        <a:xfrm>
          <a:off x="2857500" y="131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83656</xdr:rowOff>
    </xdr:from>
    <xdr:ext cx="599010" cy="259045"/>
    <xdr:sp macro="" textlink="">
      <xdr:nvSpPr>
        <xdr:cNvPr id="202" name="テキスト ボックス 201"/>
        <xdr:cNvSpPr txBox="1"/>
      </xdr:nvSpPr>
      <xdr:spPr>
        <a:xfrm>
          <a:off x="2608795" y="1328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99842</xdr:rowOff>
    </xdr:from>
    <xdr:to>
      <xdr:col>10</xdr:col>
      <xdr:colOff>165100</xdr:colOff>
      <xdr:row>77</xdr:row>
      <xdr:rowOff>29992</xdr:rowOff>
    </xdr:to>
    <xdr:sp macro="" textlink="">
      <xdr:nvSpPr>
        <xdr:cNvPr id="203" name="楕円 202"/>
        <xdr:cNvSpPr/>
      </xdr:nvSpPr>
      <xdr:spPr>
        <a:xfrm>
          <a:off x="1968500" y="131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21119</xdr:rowOff>
    </xdr:from>
    <xdr:ext cx="599010" cy="259045"/>
    <xdr:sp macro="" textlink="">
      <xdr:nvSpPr>
        <xdr:cNvPr id="204" name="テキスト ボックス 203"/>
        <xdr:cNvSpPr txBox="1"/>
      </xdr:nvSpPr>
      <xdr:spPr>
        <a:xfrm>
          <a:off x="1719795" y="1322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134300</xdr:rowOff>
    </xdr:from>
    <xdr:to>
      <xdr:col>6</xdr:col>
      <xdr:colOff>38100</xdr:colOff>
      <xdr:row>77</xdr:row>
      <xdr:rowOff>64450</xdr:rowOff>
    </xdr:to>
    <xdr:sp macro="" textlink="">
      <xdr:nvSpPr>
        <xdr:cNvPr id="205" name="楕円 204"/>
        <xdr:cNvSpPr/>
      </xdr:nvSpPr>
      <xdr:spPr>
        <a:xfrm>
          <a:off x="1079500" y="13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55577</xdr:rowOff>
    </xdr:from>
    <xdr:ext cx="599010" cy="259045"/>
    <xdr:sp macro="" textlink="">
      <xdr:nvSpPr>
        <xdr:cNvPr id="206" name="テキスト ボックス 205"/>
        <xdr:cNvSpPr txBox="1"/>
      </xdr:nvSpPr>
      <xdr:spPr>
        <a:xfrm>
          <a:off x="830795" y="132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62795</xdr:rowOff>
    </xdr:from>
    <xdr:to>
      <xdr:col>24</xdr:col>
      <xdr:colOff>63500</xdr:colOff>
      <xdr:row>96</xdr:row>
      <xdr:rowOff>150434</xdr:rowOff>
    </xdr:to>
    <xdr:cxnSp macro="">
      <xdr:nvCxnSpPr>
        <xdr:cNvPr id="239" name="直線コネクタ 238"/>
        <xdr:cNvCxnSpPr/>
      </xdr:nvCxnSpPr>
      <xdr:spPr>
        <a:xfrm flipV="1">
          <a:off x="3797300" y="16521995"/>
          <a:ext cx="838200" cy="8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150434</xdr:rowOff>
    </xdr:from>
    <xdr:to>
      <xdr:col>19</xdr:col>
      <xdr:colOff>177800</xdr:colOff>
      <xdr:row>97</xdr:row>
      <xdr:rowOff>23352</xdr:rowOff>
    </xdr:to>
    <xdr:cxnSp macro="">
      <xdr:nvCxnSpPr>
        <xdr:cNvPr id="242" name="直線コネクタ 241"/>
        <xdr:cNvCxnSpPr/>
      </xdr:nvCxnSpPr>
      <xdr:spPr>
        <a:xfrm flipV="1">
          <a:off x="2908300" y="16609634"/>
          <a:ext cx="889000" cy="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119365</xdr:rowOff>
    </xdr:from>
    <xdr:to>
      <xdr:col>15</xdr:col>
      <xdr:colOff>50800</xdr:colOff>
      <xdr:row>97</xdr:row>
      <xdr:rowOff>23352</xdr:rowOff>
    </xdr:to>
    <xdr:cxnSp macro="">
      <xdr:nvCxnSpPr>
        <xdr:cNvPr id="245" name="直線コネクタ 244"/>
        <xdr:cNvCxnSpPr/>
      </xdr:nvCxnSpPr>
      <xdr:spPr>
        <a:xfrm>
          <a:off x="2019300" y="16407115"/>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119365</xdr:rowOff>
    </xdr:from>
    <xdr:to>
      <xdr:col>10</xdr:col>
      <xdr:colOff>114300</xdr:colOff>
      <xdr:row>97</xdr:row>
      <xdr:rowOff>28420</xdr:rowOff>
    </xdr:to>
    <xdr:cxnSp macro="">
      <xdr:nvCxnSpPr>
        <xdr:cNvPr id="248" name="直線コネクタ 247"/>
        <xdr:cNvCxnSpPr/>
      </xdr:nvCxnSpPr>
      <xdr:spPr>
        <a:xfrm flipV="1">
          <a:off x="1130300" y="16407115"/>
          <a:ext cx="889000" cy="2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11995</xdr:rowOff>
    </xdr:from>
    <xdr:to>
      <xdr:col>24</xdr:col>
      <xdr:colOff>114300</xdr:colOff>
      <xdr:row>96</xdr:row>
      <xdr:rowOff>113595</xdr:rowOff>
    </xdr:to>
    <xdr:sp macro="" textlink="">
      <xdr:nvSpPr>
        <xdr:cNvPr id="258" name="楕円 257"/>
        <xdr:cNvSpPr/>
      </xdr:nvSpPr>
      <xdr:spPr>
        <a:xfrm>
          <a:off x="4584700" y="164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34872</xdr:rowOff>
    </xdr:from>
    <xdr:ext cx="534377" cy="259045"/>
    <xdr:sp macro="" textlink="">
      <xdr:nvSpPr>
        <xdr:cNvPr id="259" name="衛生費該当値テキスト"/>
        <xdr:cNvSpPr txBox="1"/>
      </xdr:nvSpPr>
      <xdr:spPr>
        <a:xfrm>
          <a:off x="4686300" y="163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99634</xdr:rowOff>
    </xdr:from>
    <xdr:to>
      <xdr:col>20</xdr:col>
      <xdr:colOff>38100</xdr:colOff>
      <xdr:row>97</xdr:row>
      <xdr:rowOff>29784</xdr:rowOff>
    </xdr:to>
    <xdr:sp macro="" textlink="">
      <xdr:nvSpPr>
        <xdr:cNvPr id="260" name="楕円 259"/>
        <xdr:cNvSpPr/>
      </xdr:nvSpPr>
      <xdr:spPr>
        <a:xfrm>
          <a:off x="3746500" y="165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20911</xdr:rowOff>
    </xdr:from>
    <xdr:ext cx="534377" cy="259045"/>
    <xdr:sp macro="" textlink="">
      <xdr:nvSpPr>
        <xdr:cNvPr id="261" name="テキスト ボックス 260"/>
        <xdr:cNvSpPr txBox="1"/>
      </xdr:nvSpPr>
      <xdr:spPr>
        <a:xfrm>
          <a:off x="3530111" y="166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144002</xdr:rowOff>
    </xdr:from>
    <xdr:to>
      <xdr:col>15</xdr:col>
      <xdr:colOff>101600</xdr:colOff>
      <xdr:row>97</xdr:row>
      <xdr:rowOff>74152</xdr:rowOff>
    </xdr:to>
    <xdr:sp macro="" textlink="">
      <xdr:nvSpPr>
        <xdr:cNvPr id="262" name="楕円 261"/>
        <xdr:cNvSpPr/>
      </xdr:nvSpPr>
      <xdr:spPr>
        <a:xfrm>
          <a:off x="2857500" y="166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65279</xdr:rowOff>
    </xdr:from>
    <xdr:ext cx="534377" cy="259045"/>
    <xdr:sp macro="" textlink="">
      <xdr:nvSpPr>
        <xdr:cNvPr id="263" name="テキスト ボックス 262"/>
        <xdr:cNvSpPr txBox="1"/>
      </xdr:nvSpPr>
      <xdr:spPr>
        <a:xfrm>
          <a:off x="2641111" y="166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68565</xdr:rowOff>
    </xdr:from>
    <xdr:to>
      <xdr:col>10</xdr:col>
      <xdr:colOff>165100</xdr:colOff>
      <xdr:row>95</xdr:row>
      <xdr:rowOff>170165</xdr:rowOff>
    </xdr:to>
    <xdr:sp macro="" textlink="">
      <xdr:nvSpPr>
        <xdr:cNvPr id="264" name="楕円 263"/>
        <xdr:cNvSpPr/>
      </xdr:nvSpPr>
      <xdr:spPr>
        <a:xfrm>
          <a:off x="1968500" y="1635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15242</xdr:rowOff>
    </xdr:from>
    <xdr:ext cx="534377" cy="259045"/>
    <xdr:sp macro="" textlink="">
      <xdr:nvSpPr>
        <xdr:cNvPr id="265" name="テキスト ボックス 264"/>
        <xdr:cNvSpPr txBox="1"/>
      </xdr:nvSpPr>
      <xdr:spPr>
        <a:xfrm>
          <a:off x="1752111" y="1613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149070</xdr:rowOff>
    </xdr:from>
    <xdr:to>
      <xdr:col>6</xdr:col>
      <xdr:colOff>38100</xdr:colOff>
      <xdr:row>97</xdr:row>
      <xdr:rowOff>79220</xdr:rowOff>
    </xdr:to>
    <xdr:sp macro="" textlink="">
      <xdr:nvSpPr>
        <xdr:cNvPr id="266" name="楕円 265"/>
        <xdr:cNvSpPr/>
      </xdr:nvSpPr>
      <xdr:spPr>
        <a:xfrm>
          <a:off x="1079500" y="166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70347</xdr:rowOff>
    </xdr:from>
    <xdr:ext cx="534377" cy="259045"/>
    <xdr:sp macro="" textlink="">
      <xdr:nvSpPr>
        <xdr:cNvPr id="267" name="テキスト ボックス 266"/>
        <xdr:cNvSpPr txBox="1"/>
      </xdr:nvSpPr>
      <xdr:spPr>
        <a:xfrm>
          <a:off x="863111" y="1670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24041</xdr:rowOff>
    </xdr:from>
    <xdr:to>
      <xdr:col>55</xdr:col>
      <xdr:colOff>0</xdr:colOff>
      <xdr:row>57</xdr:row>
      <xdr:rowOff>134824</xdr:rowOff>
    </xdr:to>
    <xdr:cxnSp macro="">
      <xdr:nvCxnSpPr>
        <xdr:cNvPr id="355" name="直線コネクタ 354"/>
        <xdr:cNvCxnSpPr/>
      </xdr:nvCxnSpPr>
      <xdr:spPr>
        <a:xfrm>
          <a:off x="9639300" y="9796691"/>
          <a:ext cx="838200" cy="1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24041</xdr:rowOff>
    </xdr:from>
    <xdr:to>
      <xdr:col>50</xdr:col>
      <xdr:colOff>114300</xdr:colOff>
      <xdr:row>57</xdr:row>
      <xdr:rowOff>100368</xdr:rowOff>
    </xdr:to>
    <xdr:cxnSp macro="">
      <xdr:nvCxnSpPr>
        <xdr:cNvPr id="358" name="直線コネクタ 357"/>
        <xdr:cNvCxnSpPr/>
      </xdr:nvCxnSpPr>
      <xdr:spPr>
        <a:xfrm flipV="1">
          <a:off x="8750300" y="9796691"/>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95962</xdr:rowOff>
    </xdr:from>
    <xdr:to>
      <xdr:col>45</xdr:col>
      <xdr:colOff>177800</xdr:colOff>
      <xdr:row>57</xdr:row>
      <xdr:rowOff>100368</xdr:rowOff>
    </xdr:to>
    <xdr:cxnSp macro="">
      <xdr:nvCxnSpPr>
        <xdr:cNvPr id="361" name="直線コネクタ 360"/>
        <xdr:cNvCxnSpPr/>
      </xdr:nvCxnSpPr>
      <xdr:spPr>
        <a:xfrm>
          <a:off x="7861300" y="9868612"/>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95962</xdr:rowOff>
    </xdr:from>
    <xdr:to>
      <xdr:col>41</xdr:col>
      <xdr:colOff>50800</xdr:colOff>
      <xdr:row>57</xdr:row>
      <xdr:rowOff>137299</xdr:rowOff>
    </xdr:to>
    <xdr:cxnSp macro="">
      <xdr:nvCxnSpPr>
        <xdr:cNvPr id="364" name="直線コネクタ 363"/>
        <xdr:cNvCxnSpPr/>
      </xdr:nvCxnSpPr>
      <xdr:spPr>
        <a:xfrm flipV="1">
          <a:off x="6972300" y="9868612"/>
          <a:ext cx="889000" cy="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84024</xdr:rowOff>
    </xdr:from>
    <xdr:to>
      <xdr:col>55</xdr:col>
      <xdr:colOff>50800</xdr:colOff>
      <xdr:row>58</xdr:row>
      <xdr:rowOff>14174</xdr:rowOff>
    </xdr:to>
    <xdr:sp macro="" textlink="">
      <xdr:nvSpPr>
        <xdr:cNvPr id="374" name="楕円 373"/>
        <xdr:cNvSpPr/>
      </xdr:nvSpPr>
      <xdr:spPr>
        <a:xfrm>
          <a:off x="10426700" y="98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62451</xdr:rowOff>
    </xdr:from>
    <xdr:ext cx="534377" cy="259045"/>
    <xdr:sp macro="" textlink="">
      <xdr:nvSpPr>
        <xdr:cNvPr id="375" name="農林水産業費該当値テキスト"/>
        <xdr:cNvSpPr txBox="1"/>
      </xdr:nvSpPr>
      <xdr:spPr>
        <a:xfrm>
          <a:off x="10528300" y="98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144691</xdr:rowOff>
    </xdr:from>
    <xdr:to>
      <xdr:col>50</xdr:col>
      <xdr:colOff>165100</xdr:colOff>
      <xdr:row>57</xdr:row>
      <xdr:rowOff>74841</xdr:rowOff>
    </xdr:to>
    <xdr:sp macro="" textlink="">
      <xdr:nvSpPr>
        <xdr:cNvPr id="376" name="楕円 375"/>
        <xdr:cNvSpPr/>
      </xdr:nvSpPr>
      <xdr:spPr>
        <a:xfrm>
          <a:off x="9588500" y="97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65968</xdr:rowOff>
    </xdr:from>
    <xdr:ext cx="534377" cy="259045"/>
    <xdr:sp macro="" textlink="">
      <xdr:nvSpPr>
        <xdr:cNvPr id="377" name="テキスト ボックス 376"/>
        <xdr:cNvSpPr txBox="1"/>
      </xdr:nvSpPr>
      <xdr:spPr>
        <a:xfrm>
          <a:off x="9372111" y="98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49568</xdr:rowOff>
    </xdr:from>
    <xdr:to>
      <xdr:col>46</xdr:col>
      <xdr:colOff>38100</xdr:colOff>
      <xdr:row>57</xdr:row>
      <xdr:rowOff>151168</xdr:rowOff>
    </xdr:to>
    <xdr:sp macro="" textlink="">
      <xdr:nvSpPr>
        <xdr:cNvPr id="378" name="楕円 377"/>
        <xdr:cNvSpPr/>
      </xdr:nvSpPr>
      <xdr:spPr>
        <a:xfrm>
          <a:off x="8699500" y="98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142295</xdr:rowOff>
    </xdr:from>
    <xdr:ext cx="534377" cy="259045"/>
    <xdr:sp macro="" textlink="">
      <xdr:nvSpPr>
        <xdr:cNvPr id="379" name="テキスト ボックス 378"/>
        <xdr:cNvSpPr txBox="1"/>
      </xdr:nvSpPr>
      <xdr:spPr>
        <a:xfrm>
          <a:off x="8483111" y="99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45162</xdr:rowOff>
    </xdr:from>
    <xdr:to>
      <xdr:col>41</xdr:col>
      <xdr:colOff>101600</xdr:colOff>
      <xdr:row>57</xdr:row>
      <xdr:rowOff>146762</xdr:rowOff>
    </xdr:to>
    <xdr:sp macro="" textlink="">
      <xdr:nvSpPr>
        <xdr:cNvPr id="380" name="楕円 379"/>
        <xdr:cNvSpPr/>
      </xdr:nvSpPr>
      <xdr:spPr>
        <a:xfrm>
          <a:off x="7810500" y="98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137889</xdr:rowOff>
    </xdr:from>
    <xdr:ext cx="534377" cy="259045"/>
    <xdr:sp macro="" textlink="">
      <xdr:nvSpPr>
        <xdr:cNvPr id="381" name="テキスト ボックス 380"/>
        <xdr:cNvSpPr txBox="1"/>
      </xdr:nvSpPr>
      <xdr:spPr>
        <a:xfrm>
          <a:off x="7594111" y="99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86499</xdr:rowOff>
    </xdr:from>
    <xdr:to>
      <xdr:col>36</xdr:col>
      <xdr:colOff>165100</xdr:colOff>
      <xdr:row>58</xdr:row>
      <xdr:rowOff>16649</xdr:rowOff>
    </xdr:to>
    <xdr:sp macro="" textlink="">
      <xdr:nvSpPr>
        <xdr:cNvPr id="382" name="楕円 381"/>
        <xdr:cNvSpPr/>
      </xdr:nvSpPr>
      <xdr:spPr>
        <a:xfrm>
          <a:off x="6921500" y="98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7776</xdr:rowOff>
    </xdr:from>
    <xdr:ext cx="534377" cy="259045"/>
    <xdr:sp macro="" textlink="">
      <xdr:nvSpPr>
        <xdr:cNvPr id="383" name="テキスト ボックス 382"/>
        <xdr:cNvSpPr txBox="1"/>
      </xdr:nvSpPr>
      <xdr:spPr>
        <a:xfrm>
          <a:off x="6705111" y="9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56017</xdr:rowOff>
    </xdr:from>
    <xdr:to>
      <xdr:col>55</xdr:col>
      <xdr:colOff>0</xdr:colOff>
      <xdr:row>78</xdr:row>
      <xdr:rowOff>98659</xdr:rowOff>
    </xdr:to>
    <xdr:cxnSp macro="">
      <xdr:nvCxnSpPr>
        <xdr:cNvPr id="412" name="直線コネクタ 411"/>
        <xdr:cNvCxnSpPr/>
      </xdr:nvCxnSpPr>
      <xdr:spPr>
        <a:xfrm flipV="1">
          <a:off x="9639300" y="13429117"/>
          <a:ext cx="838200" cy="4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96845</xdr:rowOff>
    </xdr:from>
    <xdr:to>
      <xdr:col>50</xdr:col>
      <xdr:colOff>114300</xdr:colOff>
      <xdr:row>78</xdr:row>
      <xdr:rowOff>98659</xdr:rowOff>
    </xdr:to>
    <xdr:cxnSp macro="">
      <xdr:nvCxnSpPr>
        <xdr:cNvPr id="415" name="直線コネクタ 414"/>
        <xdr:cNvCxnSpPr/>
      </xdr:nvCxnSpPr>
      <xdr:spPr>
        <a:xfrm>
          <a:off x="8750300" y="13469945"/>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96845</xdr:rowOff>
    </xdr:from>
    <xdr:to>
      <xdr:col>45</xdr:col>
      <xdr:colOff>177800</xdr:colOff>
      <xdr:row>78</xdr:row>
      <xdr:rowOff>104846</xdr:rowOff>
    </xdr:to>
    <xdr:cxnSp macro="">
      <xdr:nvCxnSpPr>
        <xdr:cNvPr id="418" name="直線コネクタ 417"/>
        <xdr:cNvCxnSpPr/>
      </xdr:nvCxnSpPr>
      <xdr:spPr>
        <a:xfrm flipV="1">
          <a:off x="7861300" y="1346994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67577</xdr:rowOff>
    </xdr:from>
    <xdr:to>
      <xdr:col>41</xdr:col>
      <xdr:colOff>50800</xdr:colOff>
      <xdr:row>78</xdr:row>
      <xdr:rowOff>104846</xdr:rowOff>
    </xdr:to>
    <xdr:cxnSp macro="">
      <xdr:nvCxnSpPr>
        <xdr:cNvPr id="421" name="直線コネクタ 420"/>
        <xdr:cNvCxnSpPr/>
      </xdr:nvCxnSpPr>
      <xdr:spPr>
        <a:xfrm>
          <a:off x="6972300" y="13440677"/>
          <a:ext cx="889000" cy="3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5217</xdr:rowOff>
    </xdr:from>
    <xdr:to>
      <xdr:col>55</xdr:col>
      <xdr:colOff>50800</xdr:colOff>
      <xdr:row>78</xdr:row>
      <xdr:rowOff>106817</xdr:rowOff>
    </xdr:to>
    <xdr:sp macro="" textlink="">
      <xdr:nvSpPr>
        <xdr:cNvPr id="431" name="楕円 430"/>
        <xdr:cNvSpPr/>
      </xdr:nvSpPr>
      <xdr:spPr>
        <a:xfrm>
          <a:off x="10426700" y="133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155094</xdr:rowOff>
    </xdr:from>
    <xdr:ext cx="534377" cy="259045"/>
    <xdr:sp macro="" textlink="">
      <xdr:nvSpPr>
        <xdr:cNvPr id="432" name="商工費該当値テキスト"/>
        <xdr:cNvSpPr txBox="1"/>
      </xdr:nvSpPr>
      <xdr:spPr>
        <a:xfrm>
          <a:off x="10528300" y="133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47859</xdr:rowOff>
    </xdr:from>
    <xdr:to>
      <xdr:col>50</xdr:col>
      <xdr:colOff>165100</xdr:colOff>
      <xdr:row>78</xdr:row>
      <xdr:rowOff>149459</xdr:rowOff>
    </xdr:to>
    <xdr:sp macro="" textlink="">
      <xdr:nvSpPr>
        <xdr:cNvPr id="433" name="楕円 432"/>
        <xdr:cNvSpPr/>
      </xdr:nvSpPr>
      <xdr:spPr>
        <a:xfrm>
          <a:off x="9588500" y="134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140586</xdr:rowOff>
    </xdr:from>
    <xdr:ext cx="534377" cy="259045"/>
    <xdr:sp macro="" textlink="">
      <xdr:nvSpPr>
        <xdr:cNvPr id="434" name="テキスト ボックス 433"/>
        <xdr:cNvSpPr txBox="1"/>
      </xdr:nvSpPr>
      <xdr:spPr>
        <a:xfrm>
          <a:off x="9372111" y="135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46045</xdr:rowOff>
    </xdr:from>
    <xdr:to>
      <xdr:col>46</xdr:col>
      <xdr:colOff>38100</xdr:colOff>
      <xdr:row>78</xdr:row>
      <xdr:rowOff>147645</xdr:rowOff>
    </xdr:to>
    <xdr:sp macro="" textlink="">
      <xdr:nvSpPr>
        <xdr:cNvPr id="435" name="楕円 434"/>
        <xdr:cNvSpPr/>
      </xdr:nvSpPr>
      <xdr:spPr>
        <a:xfrm>
          <a:off x="8699500" y="134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138772</xdr:rowOff>
    </xdr:from>
    <xdr:ext cx="534377" cy="259045"/>
    <xdr:sp macro="" textlink="">
      <xdr:nvSpPr>
        <xdr:cNvPr id="436" name="テキスト ボックス 435"/>
        <xdr:cNvSpPr txBox="1"/>
      </xdr:nvSpPr>
      <xdr:spPr>
        <a:xfrm>
          <a:off x="8483111" y="13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54046</xdr:rowOff>
    </xdr:from>
    <xdr:to>
      <xdr:col>41</xdr:col>
      <xdr:colOff>101600</xdr:colOff>
      <xdr:row>78</xdr:row>
      <xdr:rowOff>155646</xdr:rowOff>
    </xdr:to>
    <xdr:sp macro="" textlink="">
      <xdr:nvSpPr>
        <xdr:cNvPr id="437" name="楕円 436"/>
        <xdr:cNvSpPr/>
      </xdr:nvSpPr>
      <xdr:spPr>
        <a:xfrm>
          <a:off x="7810500" y="134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146773</xdr:rowOff>
    </xdr:from>
    <xdr:ext cx="534377" cy="259045"/>
    <xdr:sp macro="" textlink="">
      <xdr:nvSpPr>
        <xdr:cNvPr id="438" name="テキスト ボックス 437"/>
        <xdr:cNvSpPr txBox="1"/>
      </xdr:nvSpPr>
      <xdr:spPr>
        <a:xfrm>
          <a:off x="7594111" y="135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16777</xdr:rowOff>
    </xdr:from>
    <xdr:to>
      <xdr:col>36</xdr:col>
      <xdr:colOff>165100</xdr:colOff>
      <xdr:row>78</xdr:row>
      <xdr:rowOff>118377</xdr:rowOff>
    </xdr:to>
    <xdr:sp macro="" textlink="">
      <xdr:nvSpPr>
        <xdr:cNvPr id="439" name="楕円 438"/>
        <xdr:cNvSpPr/>
      </xdr:nvSpPr>
      <xdr:spPr>
        <a:xfrm>
          <a:off x="6921500" y="133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134904</xdr:rowOff>
    </xdr:from>
    <xdr:ext cx="534377" cy="259045"/>
    <xdr:sp macro="" textlink="">
      <xdr:nvSpPr>
        <xdr:cNvPr id="440" name="テキスト ボックス 439"/>
        <xdr:cNvSpPr txBox="1"/>
      </xdr:nvSpPr>
      <xdr:spPr>
        <a:xfrm>
          <a:off x="6705111" y="131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16531</xdr:rowOff>
    </xdr:from>
    <xdr:to>
      <xdr:col>54</xdr:col>
      <xdr:colOff>189865</xdr:colOff>
      <xdr:row>97</xdr:row>
      <xdr:rowOff>167580</xdr:rowOff>
    </xdr:to>
    <xdr:cxnSp macro="">
      <xdr:nvCxnSpPr>
        <xdr:cNvPr id="462" name="直線コネクタ 461"/>
        <xdr:cNvCxnSpPr/>
      </xdr:nvCxnSpPr>
      <xdr:spPr>
        <a:xfrm flipV="1">
          <a:off x="10475595" y="15447031"/>
          <a:ext cx="1270" cy="1351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171407</xdr:rowOff>
    </xdr:from>
    <xdr:ext cx="534377" cy="259045"/>
    <xdr:sp macro="" textlink="">
      <xdr:nvSpPr>
        <xdr:cNvPr id="463" name="土木費最小値テキスト"/>
        <xdr:cNvSpPr txBox="1"/>
      </xdr:nvSpPr>
      <xdr:spPr>
        <a:xfrm>
          <a:off x="10528300" y="168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167580</xdr:rowOff>
    </xdr:from>
    <xdr:to>
      <xdr:col>55</xdr:col>
      <xdr:colOff>88900</xdr:colOff>
      <xdr:row>97</xdr:row>
      <xdr:rowOff>167580</xdr:rowOff>
    </xdr:to>
    <xdr:cxnSp macro="">
      <xdr:nvCxnSpPr>
        <xdr:cNvPr id="464" name="直線コネクタ 463"/>
        <xdr:cNvCxnSpPr/>
      </xdr:nvCxnSpPr>
      <xdr:spPr>
        <a:xfrm>
          <a:off x="10388600" y="1679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134658</xdr:rowOff>
    </xdr:from>
    <xdr:ext cx="599010" cy="259045"/>
    <xdr:sp macro="" textlink="">
      <xdr:nvSpPr>
        <xdr:cNvPr id="465" name="土木費最大値テキスト"/>
        <xdr:cNvSpPr txBox="1"/>
      </xdr:nvSpPr>
      <xdr:spPr>
        <a:xfrm>
          <a:off x="10528300" y="1522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16531</xdr:rowOff>
    </xdr:from>
    <xdr:to>
      <xdr:col>55</xdr:col>
      <xdr:colOff>88900</xdr:colOff>
      <xdr:row>90</xdr:row>
      <xdr:rowOff>16531</xdr:rowOff>
    </xdr:to>
    <xdr:cxnSp macro="">
      <xdr:nvCxnSpPr>
        <xdr:cNvPr id="466" name="直線コネクタ 465"/>
        <xdr:cNvCxnSpPr/>
      </xdr:nvCxnSpPr>
      <xdr:spPr>
        <a:xfrm>
          <a:off x="10388600" y="1544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162340</xdr:rowOff>
    </xdr:from>
    <xdr:to>
      <xdr:col>55</xdr:col>
      <xdr:colOff>0</xdr:colOff>
      <xdr:row>98</xdr:row>
      <xdr:rowOff>1434</xdr:rowOff>
    </xdr:to>
    <xdr:cxnSp macro="">
      <xdr:nvCxnSpPr>
        <xdr:cNvPr id="467" name="直線コネクタ 466"/>
        <xdr:cNvCxnSpPr/>
      </xdr:nvCxnSpPr>
      <xdr:spPr>
        <a:xfrm flipV="1">
          <a:off x="9639300" y="16792990"/>
          <a:ext cx="8382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128812</xdr:rowOff>
    </xdr:from>
    <xdr:ext cx="534377" cy="259045"/>
    <xdr:sp macro="" textlink="">
      <xdr:nvSpPr>
        <xdr:cNvPr id="468" name="土木費平均値テキスト"/>
        <xdr:cNvSpPr txBox="1"/>
      </xdr:nvSpPr>
      <xdr:spPr>
        <a:xfrm>
          <a:off x="10528300" y="16245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105935</xdr:rowOff>
    </xdr:from>
    <xdr:to>
      <xdr:col>55</xdr:col>
      <xdr:colOff>50800</xdr:colOff>
      <xdr:row>96</xdr:row>
      <xdr:rowOff>36085</xdr:rowOff>
    </xdr:to>
    <xdr:sp macro="" textlink="">
      <xdr:nvSpPr>
        <xdr:cNvPr id="469" name="フローチャート: 判断 468"/>
        <xdr:cNvSpPr/>
      </xdr:nvSpPr>
      <xdr:spPr>
        <a:xfrm>
          <a:off x="10426700" y="1639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154112</xdr:rowOff>
    </xdr:from>
    <xdr:to>
      <xdr:col>50</xdr:col>
      <xdr:colOff>114300</xdr:colOff>
      <xdr:row>98</xdr:row>
      <xdr:rowOff>1434</xdr:rowOff>
    </xdr:to>
    <xdr:cxnSp macro="">
      <xdr:nvCxnSpPr>
        <xdr:cNvPr id="470" name="直線コネクタ 469"/>
        <xdr:cNvCxnSpPr/>
      </xdr:nvCxnSpPr>
      <xdr:spPr>
        <a:xfrm>
          <a:off x="8750300" y="16784762"/>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96727</xdr:rowOff>
    </xdr:from>
    <xdr:to>
      <xdr:col>50</xdr:col>
      <xdr:colOff>165100</xdr:colOff>
      <xdr:row>96</xdr:row>
      <xdr:rowOff>26877</xdr:rowOff>
    </xdr:to>
    <xdr:sp macro="" textlink="">
      <xdr:nvSpPr>
        <xdr:cNvPr id="471" name="フローチャート: 判断 470"/>
        <xdr:cNvSpPr/>
      </xdr:nvSpPr>
      <xdr:spPr>
        <a:xfrm>
          <a:off x="9588500" y="1638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43404</xdr:rowOff>
    </xdr:from>
    <xdr:ext cx="534377" cy="259045"/>
    <xdr:sp macro="" textlink="">
      <xdr:nvSpPr>
        <xdr:cNvPr id="472" name="テキスト ボックス 471"/>
        <xdr:cNvSpPr txBox="1"/>
      </xdr:nvSpPr>
      <xdr:spPr>
        <a:xfrm>
          <a:off x="9372111" y="1615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154112</xdr:rowOff>
    </xdr:from>
    <xdr:to>
      <xdr:col>45</xdr:col>
      <xdr:colOff>177800</xdr:colOff>
      <xdr:row>98</xdr:row>
      <xdr:rowOff>21495</xdr:rowOff>
    </xdr:to>
    <xdr:cxnSp macro="">
      <xdr:nvCxnSpPr>
        <xdr:cNvPr id="473" name="直線コネクタ 472"/>
        <xdr:cNvCxnSpPr/>
      </xdr:nvCxnSpPr>
      <xdr:spPr>
        <a:xfrm flipV="1">
          <a:off x="7861300" y="16784762"/>
          <a:ext cx="889000" cy="3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92548</xdr:rowOff>
    </xdr:from>
    <xdr:to>
      <xdr:col>46</xdr:col>
      <xdr:colOff>38100</xdr:colOff>
      <xdr:row>96</xdr:row>
      <xdr:rowOff>22698</xdr:rowOff>
    </xdr:to>
    <xdr:sp macro="" textlink="">
      <xdr:nvSpPr>
        <xdr:cNvPr id="474" name="フローチャート: 判断 473"/>
        <xdr:cNvSpPr/>
      </xdr:nvSpPr>
      <xdr:spPr>
        <a:xfrm>
          <a:off x="8699500" y="163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39225</xdr:rowOff>
    </xdr:from>
    <xdr:ext cx="534377" cy="259045"/>
    <xdr:sp macro="" textlink="">
      <xdr:nvSpPr>
        <xdr:cNvPr id="475" name="テキスト ボックス 474"/>
        <xdr:cNvSpPr txBox="1"/>
      </xdr:nvSpPr>
      <xdr:spPr>
        <a:xfrm>
          <a:off x="8483111" y="1615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169007</xdr:rowOff>
    </xdr:from>
    <xdr:to>
      <xdr:col>41</xdr:col>
      <xdr:colOff>50800</xdr:colOff>
      <xdr:row>98</xdr:row>
      <xdr:rowOff>21495</xdr:rowOff>
    </xdr:to>
    <xdr:cxnSp macro="">
      <xdr:nvCxnSpPr>
        <xdr:cNvPr id="476" name="直線コネクタ 475"/>
        <xdr:cNvCxnSpPr/>
      </xdr:nvCxnSpPr>
      <xdr:spPr>
        <a:xfrm>
          <a:off x="6972300" y="16799657"/>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113506</xdr:rowOff>
    </xdr:from>
    <xdr:to>
      <xdr:col>41</xdr:col>
      <xdr:colOff>101600</xdr:colOff>
      <xdr:row>96</xdr:row>
      <xdr:rowOff>43656</xdr:rowOff>
    </xdr:to>
    <xdr:sp macro="" textlink="">
      <xdr:nvSpPr>
        <xdr:cNvPr id="477" name="フローチャート: 判断 476"/>
        <xdr:cNvSpPr/>
      </xdr:nvSpPr>
      <xdr:spPr>
        <a:xfrm>
          <a:off x="7810500" y="1640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60183</xdr:rowOff>
    </xdr:from>
    <xdr:ext cx="534377" cy="259045"/>
    <xdr:sp macro="" textlink="">
      <xdr:nvSpPr>
        <xdr:cNvPr id="478" name="テキスト ボックス 477"/>
        <xdr:cNvSpPr txBox="1"/>
      </xdr:nvSpPr>
      <xdr:spPr>
        <a:xfrm>
          <a:off x="7594111" y="161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128228</xdr:rowOff>
    </xdr:from>
    <xdr:to>
      <xdr:col>36</xdr:col>
      <xdr:colOff>165100</xdr:colOff>
      <xdr:row>96</xdr:row>
      <xdr:rowOff>58378</xdr:rowOff>
    </xdr:to>
    <xdr:sp macro="" textlink="">
      <xdr:nvSpPr>
        <xdr:cNvPr id="479" name="フローチャート: 判断 478"/>
        <xdr:cNvSpPr/>
      </xdr:nvSpPr>
      <xdr:spPr>
        <a:xfrm>
          <a:off x="6921500" y="1641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74905</xdr:rowOff>
    </xdr:from>
    <xdr:ext cx="534377" cy="259045"/>
    <xdr:sp macro="" textlink="">
      <xdr:nvSpPr>
        <xdr:cNvPr id="480" name="テキスト ボックス 479"/>
        <xdr:cNvSpPr txBox="1"/>
      </xdr:nvSpPr>
      <xdr:spPr>
        <a:xfrm>
          <a:off x="6705111" y="161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111540</xdr:rowOff>
    </xdr:from>
    <xdr:to>
      <xdr:col>55</xdr:col>
      <xdr:colOff>50800</xdr:colOff>
      <xdr:row>98</xdr:row>
      <xdr:rowOff>41690</xdr:rowOff>
    </xdr:to>
    <xdr:sp macro="" textlink="">
      <xdr:nvSpPr>
        <xdr:cNvPr id="486" name="楕円 485"/>
        <xdr:cNvSpPr/>
      </xdr:nvSpPr>
      <xdr:spPr>
        <a:xfrm>
          <a:off x="10426700" y="167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26467</xdr:rowOff>
    </xdr:from>
    <xdr:ext cx="534377" cy="259045"/>
    <xdr:sp macro="" textlink="">
      <xdr:nvSpPr>
        <xdr:cNvPr id="487" name="土木費該当値テキスト"/>
        <xdr:cNvSpPr txBox="1"/>
      </xdr:nvSpPr>
      <xdr:spPr>
        <a:xfrm>
          <a:off x="10528300" y="166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122084</xdr:rowOff>
    </xdr:from>
    <xdr:to>
      <xdr:col>50</xdr:col>
      <xdr:colOff>165100</xdr:colOff>
      <xdr:row>98</xdr:row>
      <xdr:rowOff>52234</xdr:rowOff>
    </xdr:to>
    <xdr:sp macro="" textlink="">
      <xdr:nvSpPr>
        <xdr:cNvPr id="488" name="楕円 487"/>
        <xdr:cNvSpPr/>
      </xdr:nvSpPr>
      <xdr:spPr>
        <a:xfrm>
          <a:off x="9588500" y="167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43361</xdr:rowOff>
    </xdr:from>
    <xdr:ext cx="534377" cy="259045"/>
    <xdr:sp macro="" textlink="">
      <xdr:nvSpPr>
        <xdr:cNvPr id="489" name="テキスト ボックス 488"/>
        <xdr:cNvSpPr txBox="1"/>
      </xdr:nvSpPr>
      <xdr:spPr>
        <a:xfrm>
          <a:off x="9372111" y="1684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103312</xdr:rowOff>
    </xdr:from>
    <xdr:to>
      <xdr:col>46</xdr:col>
      <xdr:colOff>38100</xdr:colOff>
      <xdr:row>98</xdr:row>
      <xdr:rowOff>33462</xdr:rowOff>
    </xdr:to>
    <xdr:sp macro="" textlink="">
      <xdr:nvSpPr>
        <xdr:cNvPr id="490" name="楕円 489"/>
        <xdr:cNvSpPr/>
      </xdr:nvSpPr>
      <xdr:spPr>
        <a:xfrm>
          <a:off x="8699500" y="1673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24589</xdr:rowOff>
    </xdr:from>
    <xdr:ext cx="534377" cy="259045"/>
    <xdr:sp macro="" textlink="">
      <xdr:nvSpPr>
        <xdr:cNvPr id="491" name="テキスト ボックス 490"/>
        <xdr:cNvSpPr txBox="1"/>
      </xdr:nvSpPr>
      <xdr:spPr>
        <a:xfrm>
          <a:off x="8483111" y="168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142145</xdr:rowOff>
    </xdr:from>
    <xdr:to>
      <xdr:col>41</xdr:col>
      <xdr:colOff>101600</xdr:colOff>
      <xdr:row>98</xdr:row>
      <xdr:rowOff>72295</xdr:rowOff>
    </xdr:to>
    <xdr:sp macro="" textlink="">
      <xdr:nvSpPr>
        <xdr:cNvPr id="492" name="楕円 491"/>
        <xdr:cNvSpPr/>
      </xdr:nvSpPr>
      <xdr:spPr>
        <a:xfrm>
          <a:off x="7810500" y="167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63422</xdr:rowOff>
    </xdr:from>
    <xdr:ext cx="534377" cy="259045"/>
    <xdr:sp macro="" textlink="">
      <xdr:nvSpPr>
        <xdr:cNvPr id="493" name="テキスト ボックス 492"/>
        <xdr:cNvSpPr txBox="1"/>
      </xdr:nvSpPr>
      <xdr:spPr>
        <a:xfrm>
          <a:off x="7594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118207</xdr:rowOff>
    </xdr:from>
    <xdr:to>
      <xdr:col>36</xdr:col>
      <xdr:colOff>165100</xdr:colOff>
      <xdr:row>98</xdr:row>
      <xdr:rowOff>48357</xdr:rowOff>
    </xdr:to>
    <xdr:sp macro="" textlink="">
      <xdr:nvSpPr>
        <xdr:cNvPr id="494" name="楕円 493"/>
        <xdr:cNvSpPr/>
      </xdr:nvSpPr>
      <xdr:spPr>
        <a:xfrm>
          <a:off x="6921500" y="167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39484</xdr:rowOff>
    </xdr:from>
    <xdr:ext cx="534377" cy="259045"/>
    <xdr:sp macro="" textlink="">
      <xdr:nvSpPr>
        <xdr:cNvPr id="495" name="テキスト ボックス 494"/>
        <xdr:cNvSpPr txBox="1"/>
      </xdr:nvSpPr>
      <xdr:spPr>
        <a:xfrm>
          <a:off x="6705111" y="168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19" name="直線コネクタ 518"/>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0"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1" name="直線コネクタ 520"/>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2"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3" name="直線コネクタ 522"/>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156007</xdr:rowOff>
    </xdr:from>
    <xdr:to>
      <xdr:col>85</xdr:col>
      <xdr:colOff>127000</xdr:colOff>
      <xdr:row>35</xdr:row>
      <xdr:rowOff>160693</xdr:rowOff>
    </xdr:to>
    <xdr:cxnSp macro="">
      <xdr:nvCxnSpPr>
        <xdr:cNvPr id="524" name="直線コネクタ 523"/>
        <xdr:cNvCxnSpPr/>
      </xdr:nvCxnSpPr>
      <xdr:spPr>
        <a:xfrm flipV="1">
          <a:off x="15481300" y="6156757"/>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25"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6" name="フローチャート: 判断 525"/>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160693</xdr:rowOff>
    </xdr:from>
    <xdr:to>
      <xdr:col>81</xdr:col>
      <xdr:colOff>50800</xdr:colOff>
      <xdr:row>36</xdr:row>
      <xdr:rowOff>5169</xdr:rowOff>
    </xdr:to>
    <xdr:cxnSp macro="">
      <xdr:nvCxnSpPr>
        <xdr:cNvPr id="527" name="直線コネクタ 526"/>
        <xdr:cNvCxnSpPr/>
      </xdr:nvCxnSpPr>
      <xdr:spPr>
        <a:xfrm flipV="1">
          <a:off x="14592300" y="616144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28" name="フローチャート: 判断 527"/>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29" name="テキスト ボックス 528"/>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5169</xdr:rowOff>
    </xdr:from>
    <xdr:to>
      <xdr:col>76</xdr:col>
      <xdr:colOff>114300</xdr:colOff>
      <xdr:row>36</xdr:row>
      <xdr:rowOff>18675</xdr:rowOff>
    </xdr:to>
    <xdr:cxnSp macro="">
      <xdr:nvCxnSpPr>
        <xdr:cNvPr id="530" name="直線コネクタ 529"/>
        <xdr:cNvCxnSpPr/>
      </xdr:nvCxnSpPr>
      <xdr:spPr>
        <a:xfrm flipV="1">
          <a:off x="13703300" y="6177369"/>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1" name="フローチャート: 判断 530"/>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2" name="テキスト ボックス 531"/>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18675</xdr:rowOff>
    </xdr:from>
    <xdr:to>
      <xdr:col>71</xdr:col>
      <xdr:colOff>177800</xdr:colOff>
      <xdr:row>36</xdr:row>
      <xdr:rowOff>71463</xdr:rowOff>
    </xdr:to>
    <xdr:cxnSp macro="">
      <xdr:nvCxnSpPr>
        <xdr:cNvPr id="533" name="直線コネクタ 532"/>
        <xdr:cNvCxnSpPr/>
      </xdr:nvCxnSpPr>
      <xdr:spPr>
        <a:xfrm flipV="1">
          <a:off x="12814300" y="6190875"/>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4" name="フローチャート: 判断 533"/>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35" name="テキスト ボックス 534"/>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6" name="フローチャート: 判断 535"/>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37" name="テキスト ボックス 536"/>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105207</xdr:rowOff>
    </xdr:from>
    <xdr:to>
      <xdr:col>85</xdr:col>
      <xdr:colOff>177800</xdr:colOff>
      <xdr:row>36</xdr:row>
      <xdr:rowOff>35357</xdr:rowOff>
    </xdr:to>
    <xdr:sp macro="" textlink="">
      <xdr:nvSpPr>
        <xdr:cNvPr id="543" name="楕円 542"/>
        <xdr:cNvSpPr/>
      </xdr:nvSpPr>
      <xdr:spPr>
        <a:xfrm>
          <a:off x="16268700" y="61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128084</xdr:rowOff>
    </xdr:from>
    <xdr:ext cx="534377" cy="259045"/>
    <xdr:sp macro="" textlink="">
      <xdr:nvSpPr>
        <xdr:cNvPr id="544" name="消防費該当値テキスト"/>
        <xdr:cNvSpPr txBox="1"/>
      </xdr:nvSpPr>
      <xdr:spPr>
        <a:xfrm>
          <a:off x="16370300" y="59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109893</xdr:rowOff>
    </xdr:from>
    <xdr:to>
      <xdr:col>81</xdr:col>
      <xdr:colOff>101600</xdr:colOff>
      <xdr:row>36</xdr:row>
      <xdr:rowOff>40043</xdr:rowOff>
    </xdr:to>
    <xdr:sp macro="" textlink="">
      <xdr:nvSpPr>
        <xdr:cNvPr id="545" name="楕円 544"/>
        <xdr:cNvSpPr/>
      </xdr:nvSpPr>
      <xdr:spPr>
        <a:xfrm>
          <a:off x="15430500" y="61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56570</xdr:rowOff>
    </xdr:from>
    <xdr:ext cx="534377" cy="259045"/>
    <xdr:sp macro="" textlink="">
      <xdr:nvSpPr>
        <xdr:cNvPr id="546" name="テキスト ボックス 545"/>
        <xdr:cNvSpPr txBox="1"/>
      </xdr:nvSpPr>
      <xdr:spPr>
        <a:xfrm>
          <a:off x="15214111" y="58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125819</xdr:rowOff>
    </xdr:from>
    <xdr:to>
      <xdr:col>76</xdr:col>
      <xdr:colOff>165100</xdr:colOff>
      <xdr:row>36</xdr:row>
      <xdr:rowOff>55969</xdr:rowOff>
    </xdr:to>
    <xdr:sp macro="" textlink="">
      <xdr:nvSpPr>
        <xdr:cNvPr id="547" name="楕円 546"/>
        <xdr:cNvSpPr/>
      </xdr:nvSpPr>
      <xdr:spPr>
        <a:xfrm>
          <a:off x="14541500" y="61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72496</xdr:rowOff>
    </xdr:from>
    <xdr:ext cx="534377" cy="259045"/>
    <xdr:sp macro="" textlink="">
      <xdr:nvSpPr>
        <xdr:cNvPr id="548" name="テキスト ボックス 547"/>
        <xdr:cNvSpPr txBox="1"/>
      </xdr:nvSpPr>
      <xdr:spPr>
        <a:xfrm>
          <a:off x="14325111" y="59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139325</xdr:rowOff>
    </xdr:from>
    <xdr:to>
      <xdr:col>72</xdr:col>
      <xdr:colOff>38100</xdr:colOff>
      <xdr:row>36</xdr:row>
      <xdr:rowOff>69475</xdr:rowOff>
    </xdr:to>
    <xdr:sp macro="" textlink="">
      <xdr:nvSpPr>
        <xdr:cNvPr id="549" name="楕円 548"/>
        <xdr:cNvSpPr/>
      </xdr:nvSpPr>
      <xdr:spPr>
        <a:xfrm>
          <a:off x="13652500" y="61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86002</xdr:rowOff>
    </xdr:from>
    <xdr:ext cx="534377" cy="259045"/>
    <xdr:sp macro="" textlink="">
      <xdr:nvSpPr>
        <xdr:cNvPr id="550" name="テキスト ボックス 549"/>
        <xdr:cNvSpPr txBox="1"/>
      </xdr:nvSpPr>
      <xdr:spPr>
        <a:xfrm>
          <a:off x="13436111" y="591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20663</xdr:rowOff>
    </xdr:from>
    <xdr:to>
      <xdr:col>67</xdr:col>
      <xdr:colOff>101600</xdr:colOff>
      <xdr:row>36</xdr:row>
      <xdr:rowOff>122263</xdr:rowOff>
    </xdr:to>
    <xdr:sp macro="" textlink="">
      <xdr:nvSpPr>
        <xdr:cNvPr id="551" name="楕円 550"/>
        <xdr:cNvSpPr/>
      </xdr:nvSpPr>
      <xdr:spPr>
        <a:xfrm>
          <a:off x="12763500" y="61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138790</xdr:rowOff>
    </xdr:from>
    <xdr:ext cx="534377" cy="259045"/>
    <xdr:sp macro="" textlink="">
      <xdr:nvSpPr>
        <xdr:cNvPr id="552" name="テキスト ボックス 551"/>
        <xdr:cNvSpPr txBox="1"/>
      </xdr:nvSpPr>
      <xdr:spPr>
        <a:xfrm>
          <a:off x="12547111" y="59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6" name="直線コネクタ 575"/>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7"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78" name="直線コネクタ 577"/>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79"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0" name="直線コネクタ 579"/>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130525</xdr:rowOff>
    </xdr:from>
    <xdr:to>
      <xdr:col>85</xdr:col>
      <xdr:colOff>127000</xdr:colOff>
      <xdr:row>55</xdr:row>
      <xdr:rowOff>101402</xdr:rowOff>
    </xdr:to>
    <xdr:cxnSp macro="">
      <xdr:nvCxnSpPr>
        <xdr:cNvPr id="581" name="直線コネクタ 580"/>
        <xdr:cNvCxnSpPr/>
      </xdr:nvCxnSpPr>
      <xdr:spPr>
        <a:xfrm>
          <a:off x="15481300" y="9045925"/>
          <a:ext cx="838200" cy="48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2"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3" name="フローチャート: 判断 582"/>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130525</xdr:rowOff>
    </xdr:from>
    <xdr:to>
      <xdr:col>81</xdr:col>
      <xdr:colOff>50800</xdr:colOff>
      <xdr:row>56</xdr:row>
      <xdr:rowOff>93866</xdr:rowOff>
    </xdr:to>
    <xdr:cxnSp macro="">
      <xdr:nvCxnSpPr>
        <xdr:cNvPr id="584" name="直線コネクタ 583"/>
        <xdr:cNvCxnSpPr/>
      </xdr:nvCxnSpPr>
      <xdr:spPr>
        <a:xfrm flipV="1">
          <a:off x="14592300" y="9045925"/>
          <a:ext cx="889000" cy="64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5" name="フローチャート: 判断 584"/>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86" name="テキスト ボックス 585"/>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57472</xdr:rowOff>
    </xdr:from>
    <xdr:to>
      <xdr:col>76</xdr:col>
      <xdr:colOff>114300</xdr:colOff>
      <xdr:row>56</xdr:row>
      <xdr:rowOff>93866</xdr:rowOff>
    </xdr:to>
    <xdr:cxnSp macro="">
      <xdr:nvCxnSpPr>
        <xdr:cNvPr id="587" name="直線コネクタ 586"/>
        <xdr:cNvCxnSpPr/>
      </xdr:nvCxnSpPr>
      <xdr:spPr>
        <a:xfrm>
          <a:off x="13703300" y="9658672"/>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88" name="フローチャート: 判断 587"/>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89" name="テキスト ボックス 588"/>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82748</xdr:rowOff>
    </xdr:from>
    <xdr:to>
      <xdr:col>71</xdr:col>
      <xdr:colOff>177800</xdr:colOff>
      <xdr:row>56</xdr:row>
      <xdr:rowOff>57472</xdr:rowOff>
    </xdr:to>
    <xdr:cxnSp macro="">
      <xdr:nvCxnSpPr>
        <xdr:cNvPr id="590" name="直線コネクタ 589"/>
        <xdr:cNvCxnSpPr/>
      </xdr:nvCxnSpPr>
      <xdr:spPr>
        <a:xfrm>
          <a:off x="12814300" y="9341048"/>
          <a:ext cx="889000" cy="3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1" name="フローチャート: 判断 590"/>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2" name="テキスト ボックス 591"/>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3" name="フローチャート: 判断 592"/>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594" name="テキスト ボックス 593"/>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50602</xdr:rowOff>
    </xdr:from>
    <xdr:to>
      <xdr:col>85</xdr:col>
      <xdr:colOff>177800</xdr:colOff>
      <xdr:row>55</xdr:row>
      <xdr:rowOff>152202</xdr:rowOff>
    </xdr:to>
    <xdr:sp macro="" textlink="">
      <xdr:nvSpPr>
        <xdr:cNvPr id="600" name="楕円 599"/>
        <xdr:cNvSpPr/>
      </xdr:nvSpPr>
      <xdr:spPr>
        <a:xfrm>
          <a:off x="16268700" y="94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73479</xdr:rowOff>
    </xdr:from>
    <xdr:ext cx="534377" cy="259045"/>
    <xdr:sp macro="" textlink="">
      <xdr:nvSpPr>
        <xdr:cNvPr id="601" name="教育費該当値テキスト"/>
        <xdr:cNvSpPr txBox="1"/>
      </xdr:nvSpPr>
      <xdr:spPr>
        <a:xfrm>
          <a:off x="16370300" y="93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79725</xdr:rowOff>
    </xdr:from>
    <xdr:to>
      <xdr:col>81</xdr:col>
      <xdr:colOff>101600</xdr:colOff>
      <xdr:row>53</xdr:row>
      <xdr:rowOff>9875</xdr:rowOff>
    </xdr:to>
    <xdr:sp macro="" textlink="">
      <xdr:nvSpPr>
        <xdr:cNvPr id="602" name="楕円 601"/>
        <xdr:cNvSpPr/>
      </xdr:nvSpPr>
      <xdr:spPr>
        <a:xfrm>
          <a:off x="15430500" y="89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26402</xdr:rowOff>
    </xdr:from>
    <xdr:ext cx="599010" cy="259045"/>
    <xdr:sp macro="" textlink="">
      <xdr:nvSpPr>
        <xdr:cNvPr id="603" name="テキスト ボックス 602"/>
        <xdr:cNvSpPr txBox="1"/>
      </xdr:nvSpPr>
      <xdr:spPr>
        <a:xfrm>
          <a:off x="15181795" y="87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43066</xdr:rowOff>
    </xdr:from>
    <xdr:to>
      <xdr:col>76</xdr:col>
      <xdr:colOff>165100</xdr:colOff>
      <xdr:row>56</xdr:row>
      <xdr:rowOff>144666</xdr:rowOff>
    </xdr:to>
    <xdr:sp macro="" textlink="">
      <xdr:nvSpPr>
        <xdr:cNvPr id="604" name="楕円 603"/>
        <xdr:cNvSpPr/>
      </xdr:nvSpPr>
      <xdr:spPr>
        <a:xfrm>
          <a:off x="14541500" y="96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161193</xdr:rowOff>
    </xdr:from>
    <xdr:ext cx="534377" cy="259045"/>
    <xdr:sp macro="" textlink="">
      <xdr:nvSpPr>
        <xdr:cNvPr id="605" name="テキスト ボックス 604"/>
        <xdr:cNvSpPr txBox="1"/>
      </xdr:nvSpPr>
      <xdr:spPr>
        <a:xfrm>
          <a:off x="14325111" y="94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6672</xdr:rowOff>
    </xdr:from>
    <xdr:to>
      <xdr:col>72</xdr:col>
      <xdr:colOff>38100</xdr:colOff>
      <xdr:row>56</xdr:row>
      <xdr:rowOff>108272</xdr:rowOff>
    </xdr:to>
    <xdr:sp macro="" textlink="">
      <xdr:nvSpPr>
        <xdr:cNvPr id="606" name="楕円 605"/>
        <xdr:cNvSpPr/>
      </xdr:nvSpPr>
      <xdr:spPr>
        <a:xfrm>
          <a:off x="13652500" y="96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124799</xdr:rowOff>
    </xdr:from>
    <xdr:ext cx="534377" cy="259045"/>
    <xdr:sp macro="" textlink="">
      <xdr:nvSpPr>
        <xdr:cNvPr id="607" name="テキスト ボックス 606"/>
        <xdr:cNvSpPr txBox="1"/>
      </xdr:nvSpPr>
      <xdr:spPr>
        <a:xfrm>
          <a:off x="13436111" y="93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31948</xdr:rowOff>
    </xdr:from>
    <xdr:to>
      <xdr:col>67</xdr:col>
      <xdr:colOff>101600</xdr:colOff>
      <xdr:row>54</xdr:row>
      <xdr:rowOff>133548</xdr:rowOff>
    </xdr:to>
    <xdr:sp macro="" textlink="">
      <xdr:nvSpPr>
        <xdr:cNvPr id="608" name="楕円 607"/>
        <xdr:cNvSpPr/>
      </xdr:nvSpPr>
      <xdr:spPr>
        <a:xfrm>
          <a:off x="12763500" y="92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150075</xdr:rowOff>
    </xdr:from>
    <xdr:ext cx="599010" cy="259045"/>
    <xdr:sp macro="" textlink="">
      <xdr:nvSpPr>
        <xdr:cNvPr id="609" name="テキスト ボックス 608"/>
        <xdr:cNvSpPr txBox="1"/>
      </xdr:nvSpPr>
      <xdr:spPr>
        <a:xfrm>
          <a:off x="12514795" y="90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5" name="直線コネクタ 634"/>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38"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39" name="直線コネクタ 638"/>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126278</xdr:rowOff>
    </xdr:from>
    <xdr:to>
      <xdr:col>85</xdr:col>
      <xdr:colOff>127000</xdr:colOff>
      <xdr:row>79</xdr:row>
      <xdr:rowOff>54073</xdr:rowOff>
    </xdr:to>
    <xdr:cxnSp macro="">
      <xdr:nvCxnSpPr>
        <xdr:cNvPr id="640" name="直線コネクタ 639"/>
        <xdr:cNvCxnSpPr/>
      </xdr:nvCxnSpPr>
      <xdr:spPr>
        <a:xfrm flipV="1">
          <a:off x="15481300" y="13327928"/>
          <a:ext cx="838200" cy="2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1"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2" name="フローチャート: 判断 641"/>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46692</xdr:rowOff>
    </xdr:from>
    <xdr:to>
      <xdr:col>81</xdr:col>
      <xdr:colOff>50800</xdr:colOff>
      <xdr:row>79</xdr:row>
      <xdr:rowOff>54073</xdr:rowOff>
    </xdr:to>
    <xdr:cxnSp macro="">
      <xdr:nvCxnSpPr>
        <xdr:cNvPr id="643" name="直線コネクタ 642"/>
        <xdr:cNvCxnSpPr/>
      </xdr:nvCxnSpPr>
      <xdr:spPr>
        <a:xfrm>
          <a:off x="14592300" y="13591242"/>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4" name="フローチャート: 判断 643"/>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45" name="テキスト ボックス 644"/>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46692</xdr:rowOff>
    </xdr:from>
    <xdr:to>
      <xdr:col>76</xdr:col>
      <xdr:colOff>114300</xdr:colOff>
      <xdr:row>79</xdr:row>
      <xdr:rowOff>79153</xdr:rowOff>
    </xdr:to>
    <xdr:cxnSp macro="">
      <xdr:nvCxnSpPr>
        <xdr:cNvPr id="646" name="直線コネクタ 645"/>
        <xdr:cNvCxnSpPr/>
      </xdr:nvCxnSpPr>
      <xdr:spPr>
        <a:xfrm flipV="1">
          <a:off x="13703300" y="13591242"/>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7" name="フローチャート: 判断 646"/>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48" name="テキスト ボックス 647"/>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79153</xdr:rowOff>
    </xdr:from>
    <xdr:to>
      <xdr:col>71</xdr:col>
      <xdr:colOff>177800</xdr:colOff>
      <xdr:row>79</xdr:row>
      <xdr:rowOff>85359</xdr:rowOff>
    </xdr:to>
    <xdr:cxnSp macro="">
      <xdr:nvCxnSpPr>
        <xdr:cNvPr id="649" name="直線コネクタ 648"/>
        <xdr:cNvCxnSpPr/>
      </xdr:nvCxnSpPr>
      <xdr:spPr>
        <a:xfrm flipV="1">
          <a:off x="12814300" y="13623703"/>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0" name="フローチャート: 判断 649"/>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1" name="テキスト ボックス 650"/>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2" name="フローチャート: 判断 651"/>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3" name="テキスト ボックス 652"/>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75478</xdr:rowOff>
    </xdr:from>
    <xdr:to>
      <xdr:col>85</xdr:col>
      <xdr:colOff>177800</xdr:colOff>
      <xdr:row>78</xdr:row>
      <xdr:rowOff>5628</xdr:rowOff>
    </xdr:to>
    <xdr:sp macro="" textlink="">
      <xdr:nvSpPr>
        <xdr:cNvPr id="659" name="楕円 658"/>
        <xdr:cNvSpPr/>
      </xdr:nvSpPr>
      <xdr:spPr>
        <a:xfrm>
          <a:off x="16268700" y="132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98355</xdr:rowOff>
    </xdr:from>
    <xdr:ext cx="534377" cy="259045"/>
    <xdr:sp macro="" textlink="">
      <xdr:nvSpPr>
        <xdr:cNvPr id="660" name="災害復旧費該当値テキスト"/>
        <xdr:cNvSpPr txBox="1"/>
      </xdr:nvSpPr>
      <xdr:spPr>
        <a:xfrm>
          <a:off x="16370300" y="131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3273</xdr:rowOff>
    </xdr:from>
    <xdr:to>
      <xdr:col>81</xdr:col>
      <xdr:colOff>101600</xdr:colOff>
      <xdr:row>79</xdr:row>
      <xdr:rowOff>104873</xdr:rowOff>
    </xdr:to>
    <xdr:sp macro="" textlink="">
      <xdr:nvSpPr>
        <xdr:cNvPr id="661" name="楕円 660"/>
        <xdr:cNvSpPr/>
      </xdr:nvSpPr>
      <xdr:spPr>
        <a:xfrm>
          <a:off x="15430500" y="135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96000</xdr:rowOff>
    </xdr:from>
    <xdr:ext cx="469744" cy="259045"/>
    <xdr:sp macro="" textlink="">
      <xdr:nvSpPr>
        <xdr:cNvPr id="662" name="テキスト ボックス 661"/>
        <xdr:cNvSpPr txBox="1"/>
      </xdr:nvSpPr>
      <xdr:spPr>
        <a:xfrm>
          <a:off x="15246428" y="1364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167342</xdr:rowOff>
    </xdr:from>
    <xdr:to>
      <xdr:col>76</xdr:col>
      <xdr:colOff>165100</xdr:colOff>
      <xdr:row>79</xdr:row>
      <xdr:rowOff>97492</xdr:rowOff>
    </xdr:to>
    <xdr:sp macro="" textlink="">
      <xdr:nvSpPr>
        <xdr:cNvPr id="663" name="楕円 662"/>
        <xdr:cNvSpPr/>
      </xdr:nvSpPr>
      <xdr:spPr>
        <a:xfrm>
          <a:off x="14541500" y="13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88619</xdr:rowOff>
    </xdr:from>
    <xdr:ext cx="469744" cy="259045"/>
    <xdr:sp macro="" textlink="">
      <xdr:nvSpPr>
        <xdr:cNvPr id="664" name="テキスト ボックス 663"/>
        <xdr:cNvSpPr txBox="1"/>
      </xdr:nvSpPr>
      <xdr:spPr>
        <a:xfrm>
          <a:off x="14357428" y="1363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28353</xdr:rowOff>
    </xdr:from>
    <xdr:to>
      <xdr:col>72</xdr:col>
      <xdr:colOff>38100</xdr:colOff>
      <xdr:row>79</xdr:row>
      <xdr:rowOff>129953</xdr:rowOff>
    </xdr:to>
    <xdr:sp macro="" textlink="">
      <xdr:nvSpPr>
        <xdr:cNvPr id="665" name="楕円 664"/>
        <xdr:cNvSpPr/>
      </xdr:nvSpPr>
      <xdr:spPr>
        <a:xfrm>
          <a:off x="13652500" y="135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121080</xdr:rowOff>
    </xdr:from>
    <xdr:ext cx="469744" cy="259045"/>
    <xdr:sp macro="" textlink="">
      <xdr:nvSpPr>
        <xdr:cNvPr id="666" name="テキスト ボックス 665"/>
        <xdr:cNvSpPr txBox="1"/>
      </xdr:nvSpPr>
      <xdr:spPr>
        <a:xfrm>
          <a:off x="13468428" y="136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34559</xdr:rowOff>
    </xdr:from>
    <xdr:to>
      <xdr:col>67</xdr:col>
      <xdr:colOff>101600</xdr:colOff>
      <xdr:row>79</xdr:row>
      <xdr:rowOff>136159</xdr:rowOff>
    </xdr:to>
    <xdr:sp macro="" textlink="">
      <xdr:nvSpPr>
        <xdr:cNvPr id="667" name="楕円 666"/>
        <xdr:cNvSpPr/>
      </xdr:nvSpPr>
      <xdr:spPr>
        <a:xfrm>
          <a:off x="12763500" y="135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127286</xdr:rowOff>
    </xdr:from>
    <xdr:ext cx="378565" cy="259045"/>
    <xdr:sp macro="" textlink="">
      <xdr:nvSpPr>
        <xdr:cNvPr id="668" name="テキスト ボックス 667"/>
        <xdr:cNvSpPr txBox="1"/>
      </xdr:nvSpPr>
      <xdr:spPr>
        <a:xfrm>
          <a:off x="12625017" y="1367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2" name="テキスト ボックス 68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4" name="テキスト ボックス 68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6" name="テキスト ボックス 68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4" name="直線コネクタ 693"/>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5"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6" name="直線コネクタ 695"/>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7"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698" name="直線コネクタ 697"/>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133623</xdr:rowOff>
    </xdr:from>
    <xdr:to>
      <xdr:col>85</xdr:col>
      <xdr:colOff>127000</xdr:colOff>
      <xdr:row>97</xdr:row>
      <xdr:rowOff>142655</xdr:rowOff>
    </xdr:to>
    <xdr:cxnSp macro="">
      <xdr:nvCxnSpPr>
        <xdr:cNvPr id="699" name="直線コネクタ 698"/>
        <xdr:cNvCxnSpPr/>
      </xdr:nvCxnSpPr>
      <xdr:spPr>
        <a:xfrm flipV="1">
          <a:off x="15481300" y="16764273"/>
          <a:ext cx="8382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0"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1" name="フローチャート: 判断 700"/>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135680</xdr:rowOff>
    </xdr:from>
    <xdr:to>
      <xdr:col>81</xdr:col>
      <xdr:colOff>50800</xdr:colOff>
      <xdr:row>97</xdr:row>
      <xdr:rowOff>142655</xdr:rowOff>
    </xdr:to>
    <xdr:cxnSp macro="">
      <xdr:nvCxnSpPr>
        <xdr:cNvPr id="702" name="直線コネクタ 701"/>
        <xdr:cNvCxnSpPr/>
      </xdr:nvCxnSpPr>
      <xdr:spPr>
        <a:xfrm>
          <a:off x="14592300" y="16766330"/>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3" name="フローチャート: 判断 702"/>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04" name="テキスト ボックス 703"/>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135680</xdr:rowOff>
    </xdr:from>
    <xdr:to>
      <xdr:col>76</xdr:col>
      <xdr:colOff>114300</xdr:colOff>
      <xdr:row>97</xdr:row>
      <xdr:rowOff>141610</xdr:rowOff>
    </xdr:to>
    <xdr:cxnSp macro="">
      <xdr:nvCxnSpPr>
        <xdr:cNvPr id="705" name="直線コネクタ 704"/>
        <xdr:cNvCxnSpPr/>
      </xdr:nvCxnSpPr>
      <xdr:spPr>
        <a:xfrm flipV="1">
          <a:off x="13703300" y="16766330"/>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6" name="フローチャート: 判断 705"/>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07" name="テキスト ボックス 706"/>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141610</xdr:rowOff>
    </xdr:from>
    <xdr:to>
      <xdr:col>71</xdr:col>
      <xdr:colOff>177800</xdr:colOff>
      <xdr:row>97</xdr:row>
      <xdr:rowOff>165979</xdr:rowOff>
    </xdr:to>
    <xdr:cxnSp macro="">
      <xdr:nvCxnSpPr>
        <xdr:cNvPr id="708" name="直線コネクタ 707"/>
        <xdr:cNvCxnSpPr/>
      </xdr:nvCxnSpPr>
      <xdr:spPr>
        <a:xfrm flipV="1">
          <a:off x="12814300" y="16772260"/>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09" name="フローチャート: 判断 708"/>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0" name="テキスト ボックス 709"/>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1" name="フローチャート: 判断 710"/>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2" name="テキスト ボックス 711"/>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82823</xdr:rowOff>
    </xdr:from>
    <xdr:to>
      <xdr:col>85</xdr:col>
      <xdr:colOff>177800</xdr:colOff>
      <xdr:row>98</xdr:row>
      <xdr:rowOff>12973</xdr:rowOff>
    </xdr:to>
    <xdr:sp macro="" textlink="">
      <xdr:nvSpPr>
        <xdr:cNvPr id="718" name="楕円 717"/>
        <xdr:cNvSpPr/>
      </xdr:nvSpPr>
      <xdr:spPr>
        <a:xfrm>
          <a:off x="16268700" y="167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105700</xdr:rowOff>
    </xdr:from>
    <xdr:ext cx="534377" cy="259045"/>
    <xdr:sp macro="" textlink="">
      <xdr:nvSpPr>
        <xdr:cNvPr id="719" name="公債費該当値テキスト"/>
        <xdr:cNvSpPr txBox="1"/>
      </xdr:nvSpPr>
      <xdr:spPr>
        <a:xfrm>
          <a:off x="16370300" y="165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91855</xdr:rowOff>
    </xdr:from>
    <xdr:to>
      <xdr:col>81</xdr:col>
      <xdr:colOff>101600</xdr:colOff>
      <xdr:row>98</xdr:row>
      <xdr:rowOff>22005</xdr:rowOff>
    </xdr:to>
    <xdr:sp macro="" textlink="">
      <xdr:nvSpPr>
        <xdr:cNvPr id="720" name="楕円 719"/>
        <xdr:cNvSpPr/>
      </xdr:nvSpPr>
      <xdr:spPr>
        <a:xfrm>
          <a:off x="15430500" y="167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38532</xdr:rowOff>
    </xdr:from>
    <xdr:ext cx="534377" cy="259045"/>
    <xdr:sp macro="" textlink="">
      <xdr:nvSpPr>
        <xdr:cNvPr id="721" name="テキスト ボックス 720"/>
        <xdr:cNvSpPr txBox="1"/>
      </xdr:nvSpPr>
      <xdr:spPr>
        <a:xfrm>
          <a:off x="15214111" y="164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84880</xdr:rowOff>
    </xdr:from>
    <xdr:to>
      <xdr:col>76</xdr:col>
      <xdr:colOff>165100</xdr:colOff>
      <xdr:row>98</xdr:row>
      <xdr:rowOff>15030</xdr:rowOff>
    </xdr:to>
    <xdr:sp macro="" textlink="">
      <xdr:nvSpPr>
        <xdr:cNvPr id="722" name="楕円 721"/>
        <xdr:cNvSpPr/>
      </xdr:nvSpPr>
      <xdr:spPr>
        <a:xfrm>
          <a:off x="14541500" y="167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31557</xdr:rowOff>
    </xdr:from>
    <xdr:ext cx="534377" cy="259045"/>
    <xdr:sp macro="" textlink="">
      <xdr:nvSpPr>
        <xdr:cNvPr id="723" name="テキスト ボックス 722"/>
        <xdr:cNvSpPr txBox="1"/>
      </xdr:nvSpPr>
      <xdr:spPr>
        <a:xfrm>
          <a:off x="14325111" y="164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90810</xdr:rowOff>
    </xdr:from>
    <xdr:to>
      <xdr:col>72</xdr:col>
      <xdr:colOff>38100</xdr:colOff>
      <xdr:row>98</xdr:row>
      <xdr:rowOff>20960</xdr:rowOff>
    </xdr:to>
    <xdr:sp macro="" textlink="">
      <xdr:nvSpPr>
        <xdr:cNvPr id="724" name="楕円 723"/>
        <xdr:cNvSpPr/>
      </xdr:nvSpPr>
      <xdr:spPr>
        <a:xfrm>
          <a:off x="13652500" y="167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37487</xdr:rowOff>
    </xdr:from>
    <xdr:ext cx="534377" cy="259045"/>
    <xdr:sp macro="" textlink="">
      <xdr:nvSpPr>
        <xdr:cNvPr id="725" name="テキスト ボックス 724"/>
        <xdr:cNvSpPr txBox="1"/>
      </xdr:nvSpPr>
      <xdr:spPr>
        <a:xfrm>
          <a:off x="13436111" y="164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115179</xdr:rowOff>
    </xdr:from>
    <xdr:to>
      <xdr:col>67</xdr:col>
      <xdr:colOff>101600</xdr:colOff>
      <xdr:row>98</xdr:row>
      <xdr:rowOff>45329</xdr:rowOff>
    </xdr:to>
    <xdr:sp macro="" textlink="">
      <xdr:nvSpPr>
        <xdr:cNvPr id="726" name="楕円 725"/>
        <xdr:cNvSpPr/>
      </xdr:nvSpPr>
      <xdr:spPr>
        <a:xfrm>
          <a:off x="12763500" y="167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61856</xdr:rowOff>
    </xdr:from>
    <xdr:ext cx="534377" cy="259045"/>
    <xdr:sp macro="" textlink="">
      <xdr:nvSpPr>
        <xdr:cNvPr id="727" name="テキスト ボックス 726"/>
        <xdr:cNvSpPr txBox="1"/>
      </xdr:nvSpPr>
      <xdr:spPr>
        <a:xfrm>
          <a:off x="12547111" y="1652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1" name="直線コネクタ 750"/>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4"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5" name="直線コネクタ 754"/>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57"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0" name="フローチャート: 判断 759"/>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1" name="テキスト ボックス 760"/>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3" name="フローチャート: 判断 762"/>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4" name="テキスト ボックス 763"/>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42545</xdr:rowOff>
    </xdr:from>
    <xdr:to>
      <xdr:col>102</xdr:col>
      <xdr:colOff>114300</xdr:colOff>
      <xdr:row>39</xdr:row>
      <xdr:rowOff>44450</xdr:rowOff>
    </xdr:to>
    <xdr:cxnSp macro="">
      <xdr:nvCxnSpPr>
        <xdr:cNvPr id="765" name="直線コネクタ 764"/>
        <xdr:cNvCxnSpPr/>
      </xdr:nvCxnSpPr>
      <xdr:spPr>
        <a:xfrm>
          <a:off x="18656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66" name="フローチャート: 判断 765"/>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67" name="テキスト ボックス 766"/>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68" name="フローチャート: 判断 767"/>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69" name="テキスト ボックス 768"/>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83" name="楕円 782"/>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84472</xdr:rowOff>
    </xdr:from>
    <xdr:ext cx="313932" cy="259045"/>
    <xdr:sp macro="" textlink="">
      <xdr:nvSpPr>
        <xdr:cNvPr id="784" name="テキスト ボックス 783"/>
        <xdr:cNvSpPr txBox="1"/>
      </xdr:nvSpPr>
      <xdr:spPr>
        <a:xfrm>
          <a:off x="18499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5" name="直線コネクタ 79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6" name="テキスト ボックス 79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7" name="直線コネクタ 79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8" name="テキスト ボックス 79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0" name="テキスト ボックス 79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1" name="直線コネクタ 80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2" name="テキスト ボックス 80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3" name="直線コネクタ 80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4" name="テキスト ボックス 80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08" name="直線コネクタ 807"/>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09"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0" name="直線コネクタ 80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1"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2" name="直線コネクタ 811"/>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3" name="直線コネクタ 81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4"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5" name="フローチャート: 判断 814"/>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6" name="直線コネクタ 81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7" name="フローチャート: 判断 816"/>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18" name="テキスト ボックス 817"/>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9" name="直線コネクタ 81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0" name="フローチャート: 判断 819"/>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1" name="テキスト ボックス 820"/>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2" name="直線コネクタ 82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3" name="フローチャート: 判断 822"/>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4" name="テキスト ボックス 823"/>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5" name="フローチャート: 判断 824"/>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6" name="テキスト ボックス 825"/>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2" name="楕円 83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3"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4" name="楕円 83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5" name="テキスト ボックス 83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6" name="楕円 83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7" name="テキスト ボックス 83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8" name="楕円 83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9" name="テキスト ボックス 83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0" name="楕円 83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1" name="テキスト ボックス 84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類似団体と比較して教育費、公債費のコストが特に高くなっている。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82,526</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円となっており、類似団体平均に比べ高止まりしているのは、教育施設の改修工事や夏の熱中症対策として小中学校の教室に空調設備を設置するなど、大規模な事業を実施したことによるものである。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94,361</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円となっており、類似団体平均に比べ高止まりしているのは、本庁舎や教育施設の大規模改修事業に取り組んだことによるものである。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令和元年度については、台風</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号等による災害復旧に係る臨時財政需要があったため、実質単年度収支は赤字となっているが、財政調整基金の取り崩しにより実質収支は黒字になっている。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5"/>
      <c r="DK3" s="185"/>
      <c r="DL3" s="185"/>
      <c r="DM3" s="185"/>
      <c r="DN3" s="185"/>
      <c r="DO3" s="185"/>
    </row>
    <row r="4" spans="1:119" ht="18.75" customHeight="1" x14ac:dyDescent="0.15">
      <c r="A4" s="186"/>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26665113</v>
      </c>
      <c r="BO4" s="424"/>
      <c r="BP4" s="424"/>
      <c r="BQ4" s="424"/>
      <c r="BR4" s="424"/>
      <c r="BS4" s="424"/>
      <c r="BT4" s="424"/>
      <c r="BU4" s="425"/>
      <c r="BV4" s="423">
        <v>25636142</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9.3000000000000007</v>
      </c>
      <c r="CU4" s="608"/>
      <c r="CV4" s="608"/>
      <c r="CW4" s="608"/>
      <c r="CX4" s="608"/>
      <c r="CY4" s="608"/>
      <c r="CZ4" s="608"/>
      <c r="DA4" s="609"/>
      <c r="DB4" s="607">
        <v>4.4000000000000004</v>
      </c>
      <c r="DC4" s="608"/>
      <c r="DD4" s="608"/>
      <c r="DE4" s="608"/>
      <c r="DF4" s="608"/>
      <c r="DG4" s="608"/>
      <c r="DH4" s="608"/>
      <c r="DI4" s="609"/>
      <c r="DJ4" s="185"/>
      <c r="DK4" s="185"/>
      <c r="DL4" s="185"/>
      <c r="DM4" s="185"/>
      <c r="DN4" s="185"/>
      <c r="DO4" s="185"/>
    </row>
    <row r="5" spans="1:119" ht="18.75" customHeight="1" x14ac:dyDescent="0.15">
      <c r="A5" s="186"/>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22923878</v>
      </c>
      <c r="BO5" s="429"/>
      <c r="BP5" s="429"/>
      <c r="BQ5" s="429"/>
      <c r="BR5" s="429"/>
      <c r="BS5" s="429"/>
      <c r="BT5" s="429"/>
      <c r="BU5" s="430"/>
      <c r="BV5" s="428">
        <v>24876499</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93.7</v>
      </c>
      <c r="CU5" s="399"/>
      <c r="CV5" s="399"/>
      <c r="CW5" s="399"/>
      <c r="CX5" s="399"/>
      <c r="CY5" s="399"/>
      <c r="CZ5" s="399"/>
      <c r="DA5" s="400"/>
      <c r="DB5" s="398">
        <v>91.1</v>
      </c>
      <c r="DC5" s="399"/>
      <c r="DD5" s="399"/>
      <c r="DE5" s="399"/>
      <c r="DF5" s="399"/>
      <c r="DG5" s="399"/>
      <c r="DH5" s="399"/>
      <c r="DI5" s="400"/>
      <c r="DJ5" s="185"/>
      <c r="DK5" s="185"/>
      <c r="DL5" s="185"/>
      <c r="DM5" s="185"/>
      <c r="DN5" s="185"/>
      <c r="DO5" s="185"/>
    </row>
    <row r="6" spans="1:119" ht="18.75" customHeight="1" x14ac:dyDescent="0.15">
      <c r="A6" s="186"/>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3741235</v>
      </c>
      <c r="BO6" s="429"/>
      <c r="BP6" s="429"/>
      <c r="BQ6" s="429"/>
      <c r="BR6" s="429"/>
      <c r="BS6" s="429"/>
      <c r="BT6" s="429"/>
      <c r="BU6" s="430"/>
      <c r="BV6" s="428">
        <v>759643</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93.7</v>
      </c>
      <c r="CU6" s="582"/>
      <c r="CV6" s="582"/>
      <c r="CW6" s="582"/>
      <c r="CX6" s="582"/>
      <c r="CY6" s="582"/>
      <c r="CZ6" s="582"/>
      <c r="DA6" s="583"/>
      <c r="DB6" s="581">
        <v>91.1</v>
      </c>
      <c r="DC6" s="582"/>
      <c r="DD6" s="582"/>
      <c r="DE6" s="582"/>
      <c r="DF6" s="582"/>
      <c r="DG6" s="582"/>
      <c r="DH6" s="582"/>
      <c r="DI6" s="583"/>
      <c r="DJ6" s="185"/>
      <c r="DK6" s="185"/>
      <c r="DL6" s="185"/>
      <c r="DM6" s="185"/>
      <c r="DN6" s="185"/>
      <c r="DO6" s="185"/>
    </row>
    <row r="7" spans="1:119" ht="18.75" customHeight="1" x14ac:dyDescent="0.15">
      <c r="A7" s="186"/>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2401853</v>
      </c>
      <c r="BO7" s="429"/>
      <c r="BP7" s="429"/>
      <c r="BQ7" s="429"/>
      <c r="BR7" s="429"/>
      <c r="BS7" s="429"/>
      <c r="BT7" s="429"/>
      <c r="BU7" s="430"/>
      <c r="BV7" s="428">
        <v>112683</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14329576</v>
      </c>
      <c r="CU7" s="429"/>
      <c r="CV7" s="429"/>
      <c r="CW7" s="429"/>
      <c r="CX7" s="429"/>
      <c r="CY7" s="429"/>
      <c r="CZ7" s="429"/>
      <c r="DA7" s="430"/>
      <c r="DB7" s="428">
        <v>14652648</v>
      </c>
      <c r="DC7" s="429"/>
      <c r="DD7" s="429"/>
      <c r="DE7" s="429"/>
      <c r="DF7" s="429"/>
      <c r="DG7" s="429"/>
      <c r="DH7" s="429"/>
      <c r="DI7" s="430"/>
      <c r="DJ7" s="185"/>
      <c r="DK7" s="185"/>
      <c r="DL7" s="185"/>
      <c r="DM7" s="185"/>
      <c r="DN7" s="185"/>
      <c r="DO7" s="185"/>
    </row>
    <row r="8" spans="1:119" ht="18.75" customHeight="1" thickBot="1" x14ac:dyDescent="0.2">
      <c r="A8" s="186"/>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107</v>
      </c>
      <c r="AV8" s="486"/>
      <c r="AW8" s="486"/>
      <c r="AX8" s="486"/>
      <c r="AY8" s="408" t="s">
        <v>108</v>
      </c>
      <c r="AZ8" s="409"/>
      <c r="BA8" s="409"/>
      <c r="BB8" s="409"/>
      <c r="BC8" s="409"/>
      <c r="BD8" s="409"/>
      <c r="BE8" s="409"/>
      <c r="BF8" s="409"/>
      <c r="BG8" s="409"/>
      <c r="BH8" s="409"/>
      <c r="BI8" s="409"/>
      <c r="BJ8" s="409"/>
      <c r="BK8" s="409"/>
      <c r="BL8" s="409"/>
      <c r="BM8" s="410"/>
      <c r="BN8" s="428">
        <v>1339382</v>
      </c>
      <c r="BO8" s="429"/>
      <c r="BP8" s="429"/>
      <c r="BQ8" s="429"/>
      <c r="BR8" s="429"/>
      <c r="BS8" s="429"/>
      <c r="BT8" s="429"/>
      <c r="BU8" s="430"/>
      <c r="BV8" s="428">
        <v>646960</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0.32</v>
      </c>
      <c r="CU8" s="542"/>
      <c r="CV8" s="542"/>
      <c r="CW8" s="542"/>
      <c r="CX8" s="542"/>
      <c r="CY8" s="542"/>
      <c r="CZ8" s="542"/>
      <c r="DA8" s="543"/>
      <c r="DB8" s="541">
        <v>0.32</v>
      </c>
      <c r="DC8" s="542"/>
      <c r="DD8" s="542"/>
      <c r="DE8" s="542"/>
      <c r="DF8" s="542"/>
      <c r="DG8" s="542"/>
      <c r="DH8" s="542"/>
      <c r="DI8" s="543"/>
      <c r="DJ8" s="185"/>
      <c r="DK8" s="185"/>
      <c r="DL8" s="185"/>
      <c r="DM8" s="185"/>
      <c r="DN8" s="185"/>
      <c r="DO8" s="185"/>
    </row>
    <row r="9" spans="1:119" ht="18.75" customHeight="1" thickBot="1" x14ac:dyDescent="0.2">
      <c r="A9" s="186"/>
      <c r="B9" s="570" t="s">
        <v>110</v>
      </c>
      <c r="C9" s="571"/>
      <c r="D9" s="571"/>
      <c r="E9" s="571"/>
      <c r="F9" s="571"/>
      <c r="G9" s="571"/>
      <c r="H9" s="571"/>
      <c r="I9" s="571"/>
      <c r="J9" s="571"/>
      <c r="K9" s="491"/>
      <c r="L9" s="572" t="s">
        <v>111</v>
      </c>
      <c r="M9" s="573"/>
      <c r="N9" s="573"/>
      <c r="O9" s="573"/>
      <c r="P9" s="573"/>
      <c r="Q9" s="574"/>
      <c r="R9" s="575">
        <v>39033</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93</v>
      </c>
      <c r="AV9" s="486"/>
      <c r="AW9" s="486"/>
      <c r="AX9" s="486"/>
      <c r="AY9" s="408" t="s">
        <v>114</v>
      </c>
      <c r="AZ9" s="409"/>
      <c r="BA9" s="409"/>
      <c r="BB9" s="409"/>
      <c r="BC9" s="409"/>
      <c r="BD9" s="409"/>
      <c r="BE9" s="409"/>
      <c r="BF9" s="409"/>
      <c r="BG9" s="409"/>
      <c r="BH9" s="409"/>
      <c r="BI9" s="409"/>
      <c r="BJ9" s="409"/>
      <c r="BK9" s="409"/>
      <c r="BL9" s="409"/>
      <c r="BM9" s="410"/>
      <c r="BN9" s="428">
        <v>692422</v>
      </c>
      <c r="BO9" s="429"/>
      <c r="BP9" s="429"/>
      <c r="BQ9" s="429"/>
      <c r="BR9" s="429"/>
      <c r="BS9" s="429"/>
      <c r="BT9" s="429"/>
      <c r="BU9" s="430"/>
      <c r="BV9" s="428">
        <v>-455702</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18.600000000000001</v>
      </c>
      <c r="CU9" s="399"/>
      <c r="CV9" s="399"/>
      <c r="CW9" s="399"/>
      <c r="CX9" s="399"/>
      <c r="CY9" s="399"/>
      <c r="CZ9" s="399"/>
      <c r="DA9" s="400"/>
      <c r="DB9" s="398">
        <v>21.5</v>
      </c>
      <c r="DC9" s="399"/>
      <c r="DD9" s="399"/>
      <c r="DE9" s="399"/>
      <c r="DF9" s="399"/>
      <c r="DG9" s="399"/>
      <c r="DH9" s="399"/>
      <c r="DI9" s="400"/>
      <c r="DJ9" s="185"/>
      <c r="DK9" s="185"/>
      <c r="DL9" s="185"/>
      <c r="DM9" s="185"/>
      <c r="DN9" s="185"/>
      <c r="DO9" s="185"/>
    </row>
    <row r="10" spans="1:119" ht="18.75" customHeight="1" thickBot="1" x14ac:dyDescent="0.2">
      <c r="A10" s="186"/>
      <c r="B10" s="570"/>
      <c r="C10" s="571"/>
      <c r="D10" s="571"/>
      <c r="E10" s="571"/>
      <c r="F10" s="571"/>
      <c r="G10" s="571"/>
      <c r="H10" s="571"/>
      <c r="I10" s="571"/>
      <c r="J10" s="571"/>
      <c r="K10" s="491"/>
      <c r="L10" s="401" t="s">
        <v>116</v>
      </c>
      <c r="M10" s="402"/>
      <c r="N10" s="402"/>
      <c r="O10" s="402"/>
      <c r="P10" s="402"/>
      <c r="Q10" s="403"/>
      <c r="R10" s="404">
        <v>42104</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3469</v>
      </c>
      <c r="BO10" s="429"/>
      <c r="BP10" s="429"/>
      <c r="BQ10" s="429"/>
      <c r="BR10" s="429"/>
      <c r="BS10" s="429"/>
      <c r="BT10" s="429"/>
      <c r="BU10" s="430"/>
      <c r="BV10" s="428">
        <v>640984</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5"/>
      <c r="DK11" s="185"/>
      <c r="DL11" s="185"/>
      <c r="DM11" s="185"/>
      <c r="DN11" s="185"/>
      <c r="DO11" s="185"/>
    </row>
    <row r="12" spans="1:119" ht="18.75" customHeight="1" x14ac:dyDescent="0.15">
      <c r="A12" s="186"/>
      <c r="B12" s="544" t="s">
        <v>129</v>
      </c>
      <c r="C12" s="545"/>
      <c r="D12" s="545"/>
      <c r="E12" s="545"/>
      <c r="F12" s="545"/>
      <c r="G12" s="545"/>
      <c r="H12" s="545"/>
      <c r="I12" s="545"/>
      <c r="J12" s="545"/>
      <c r="K12" s="546"/>
      <c r="L12" s="553" t="s">
        <v>130</v>
      </c>
      <c r="M12" s="554"/>
      <c r="N12" s="554"/>
      <c r="O12" s="554"/>
      <c r="P12" s="554"/>
      <c r="Q12" s="555"/>
      <c r="R12" s="556">
        <v>37684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93</v>
      </c>
      <c r="AV12" s="486"/>
      <c r="AW12" s="486"/>
      <c r="AX12" s="486"/>
      <c r="AY12" s="408" t="s">
        <v>134</v>
      </c>
      <c r="AZ12" s="409"/>
      <c r="BA12" s="409"/>
      <c r="BB12" s="409"/>
      <c r="BC12" s="409"/>
      <c r="BD12" s="409"/>
      <c r="BE12" s="409"/>
      <c r="BF12" s="409"/>
      <c r="BG12" s="409"/>
      <c r="BH12" s="409"/>
      <c r="BI12" s="409"/>
      <c r="BJ12" s="409"/>
      <c r="BK12" s="409"/>
      <c r="BL12" s="409"/>
      <c r="BM12" s="410"/>
      <c r="BN12" s="428">
        <v>1740167</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136</v>
      </c>
      <c r="DC12" s="542"/>
      <c r="DD12" s="542"/>
      <c r="DE12" s="542"/>
      <c r="DF12" s="542"/>
      <c r="DG12" s="542"/>
      <c r="DH12" s="542"/>
      <c r="DI12" s="543"/>
      <c r="DJ12" s="185"/>
      <c r="DK12" s="185"/>
      <c r="DL12" s="185"/>
      <c r="DM12" s="185"/>
      <c r="DN12" s="185"/>
      <c r="DO12" s="185"/>
    </row>
    <row r="13" spans="1:119" ht="18.75" customHeight="1" x14ac:dyDescent="0.15">
      <c r="A13" s="186"/>
      <c r="B13" s="547"/>
      <c r="C13" s="548"/>
      <c r="D13" s="548"/>
      <c r="E13" s="548"/>
      <c r="F13" s="548"/>
      <c r="G13" s="548"/>
      <c r="H13" s="548"/>
      <c r="I13" s="548"/>
      <c r="J13" s="548"/>
      <c r="K13" s="549"/>
      <c r="L13" s="196"/>
      <c r="M13" s="528" t="s">
        <v>137</v>
      </c>
      <c r="N13" s="529"/>
      <c r="O13" s="529"/>
      <c r="P13" s="529"/>
      <c r="Q13" s="530"/>
      <c r="R13" s="531">
        <v>37286</v>
      </c>
      <c r="S13" s="532"/>
      <c r="T13" s="532"/>
      <c r="U13" s="532"/>
      <c r="V13" s="533"/>
      <c r="W13" s="519" t="s">
        <v>138</v>
      </c>
      <c r="X13" s="441"/>
      <c r="Y13" s="441"/>
      <c r="Z13" s="441"/>
      <c r="AA13" s="441"/>
      <c r="AB13" s="442"/>
      <c r="AC13" s="404">
        <v>3882</v>
      </c>
      <c r="AD13" s="405"/>
      <c r="AE13" s="405"/>
      <c r="AF13" s="405"/>
      <c r="AG13" s="406"/>
      <c r="AH13" s="404">
        <v>4332</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-1044276</v>
      </c>
      <c r="BO13" s="429"/>
      <c r="BP13" s="429"/>
      <c r="BQ13" s="429"/>
      <c r="BR13" s="429"/>
      <c r="BS13" s="429"/>
      <c r="BT13" s="429"/>
      <c r="BU13" s="430"/>
      <c r="BV13" s="428">
        <v>185282</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7.9</v>
      </c>
      <c r="CU13" s="399"/>
      <c r="CV13" s="399"/>
      <c r="CW13" s="399"/>
      <c r="CX13" s="399"/>
      <c r="CY13" s="399"/>
      <c r="CZ13" s="399"/>
      <c r="DA13" s="400"/>
      <c r="DB13" s="398">
        <v>7.8</v>
      </c>
      <c r="DC13" s="399"/>
      <c r="DD13" s="399"/>
      <c r="DE13" s="399"/>
      <c r="DF13" s="399"/>
      <c r="DG13" s="399"/>
      <c r="DH13" s="399"/>
      <c r="DI13" s="400"/>
      <c r="DJ13" s="185"/>
      <c r="DK13" s="185"/>
      <c r="DL13" s="185"/>
      <c r="DM13" s="185"/>
      <c r="DN13" s="185"/>
      <c r="DO13" s="185"/>
    </row>
    <row r="14" spans="1:119" ht="18.75" customHeight="1" thickBot="1" x14ac:dyDescent="0.2">
      <c r="A14" s="186"/>
      <c r="B14" s="547"/>
      <c r="C14" s="548"/>
      <c r="D14" s="548"/>
      <c r="E14" s="548"/>
      <c r="F14" s="548"/>
      <c r="G14" s="548"/>
      <c r="H14" s="548"/>
      <c r="I14" s="548"/>
      <c r="J14" s="548"/>
      <c r="K14" s="549"/>
      <c r="L14" s="521" t="s">
        <v>143</v>
      </c>
      <c r="M14" s="565"/>
      <c r="N14" s="565"/>
      <c r="O14" s="565"/>
      <c r="P14" s="565"/>
      <c r="Q14" s="566"/>
      <c r="R14" s="531">
        <v>38401</v>
      </c>
      <c r="S14" s="532"/>
      <c r="T14" s="532"/>
      <c r="U14" s="532"/>
      <c r="V14" s="533"/>
      <c r="W14" s="534"/>
      <c r="X14" s="444"/>
      <c r="Y14" s="444"/>
      <c r="Z14" s="444"/>
      <c r="AA14" s="444"/>
      <c r="AB14" s="445"/>
      <c r="AC14" s="524">
        <v>20.5</v>
      </c>
      <c r="AD14" s="525"/>
      <c r="AE14" s="525"/>
      <c r="AF14" s="525"/>
      <c r="AG14" s="526"/>
      <c r="AH14" s="524">
        <v>21.1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136</v>
      </c>
      <c r="CU14" s="536"/>
      <c r="CV14" s="536"/>
      <c r="CW14" s="536"/>
      <c r="CX14" s="536"/>
      <c r="CY14" s="536"/>
      <c r="CZ14" s="536"/>
      <c r="DA14" s="537"/>
      <c r="DB14" s="535" t="s">
        <v>136</v>
      </c>
      <c r="DC14" s="536"/>
      <c r="DD14" s="536"/>
      <c r="DE14" s="536"/>
      <c r="DF14" s="536"/>
      <c r="DG14" s="536"/>
      <c r="DH14" s="536"/>
      <c r="DI14" s="537"/>
      <c r="DJ14" s="185"/>
      <c r="DK14" s="185"/>
      <c r="DL14" s="185"/>
      <c r="DM14" s="185"/>
      <c r="DN14" s="185"/>
      <c r="DO14" s="185"/>
    </row>
    <row r="15" spans="1:119" ht="18.75" customHeight="1" x14ac:dyDescent="0.15">
      <c r="A15" s="186"/>
      <c r="B15" s="547"/>
      <c r="C15" s="548"/>
      <c r="D15" s="548"/>
      <c r="E15" s="548"/>
      <c r="F15" s="548"/>
      <c r="G15" s="548"/>
      <c r="H15" s="548"/>
      <c r="I15" s="548"/>
      <c r="J15" s="548"/>
      <c r="K15" s="549"/>
      <c r="L15" s="196"/>
      <c r="M15" s="528" t="s">
        <v>137</v>
      </c>
      <c r="N15" s="529"/>
      <c r="O15" s="529"/>
      <c r="P15" s="529"/>
      <c r="Q15" s="530"/>
      <c r="R15" s="531">
        <v>38026</v>
      </c>
      <c r="S15" s="532"/>
      <c r="T15" s="532"/>
      <c r="U15" s="532"/>
      <c r="V15" s="533"/>
      <c r="W15" s="519" t="s">
        <v>145</v>
      </c>
      <c r="X15" s="441"/>
      <c r="Y15" s="441"/>
      <c r="Z15" s="441"/>
      <c r="AA15" s="441"/>
      <c r="AB15" s="442"/>
      <c r="AC15" s="404">
        <v>2883</v>
      </c>
      <c r="AD15" s="405"/>
      <c r="AE15" s="405"/>
      <c r="AF15" s="405"/>
      <c r="AG15" s="406"/>
      <c r="AH15" s="404">
        <v>3459</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3968066</v>
      </c>
      <c r="BO15" s="424"/>
      <c r="BP15" s="424"/>
      <c r="BQ15" s="424"/>
      <c r="BR15" s="424"/>
      <c r="BS15" s="424"/>
      <c r="BT15" s="424"/>
      <c r="BU15" s="425"/>
      <c r="BV15" s="423">
        <v>3911963</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15.2</v>
      </c>
      <c r="AD16" s="525"/>
      <c r="AE16" s="525"/>
      <c r="AF16" s="525"/>
      <c r="AG16" s="526"/>
      <c r="AH16" s="524">
        <v>16.899999999999999</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12268341</v>
      </c>
      <c r="BO16" s="429"/>
      <c r="BP16" s="429"/>
      <c r="BQ16" s="429"/>
      <c r="BR16" s="429"/>
      <c r="BS16" s="429"/>
      <c r="BT16" s="429"/>
      <c r="BU16" s="430"/>
      <c r="BV16" s="428">
        <v>12099377</v>
      </c>
      <c r="BW16" s="429"/>
      <c r="BX16" s="429"/>
      <c r="BY16" s="429"/>
      <c r="BZ16" s="429"/>
      <c r="CA16" s="429"/>
      <c r="CB16" s="429"/>
      <c r="CC16" s="430"/>
      <c r="CD16" s="200"/>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5"/>
      <c r="DK16" s="185"/>
      <c r="DL16" s="185"/>
      <c r="DM16" s="185"/>
      <c r="DN16" s="185"/>
      <c r="DO16" s="185"/>
    </row>
    <row r="17" spans="1:119" ht="18.75" customHeight="1" thickBot="1" x14ac:dyDescent="0.2">
      <c r="A17" s="186"/>
      <c r="B17" s="550"/>
      <c r="C17" s="551"/>
      <c r="D17" s="551"/>
      <c r="E17" s="551"/>
      <c r="F17" s="551"/>
      <c r="G17" s="551"/>
      <c r="H17" s="551"/>
      <c r="I17" s="551"/>
      <c r="J17" s="551"/>
      <c r="K17" s="552"/>
      <c r="L17" s="201"/>
      <c r="M17" s="513" t="s">
        <v>151</v>
      </c>
      <c r="N17" s="514"/>
      <c r="O17" s="514"/>
      <c r="P17" s="514"/>
      <c r="Q17" s="515"/>
      <c r="R17" s="516" t="s">
        <v>149</v>
      </c>
      <c r="S17" s="517"/>
      <c r="T17" s="517"/>
      <c r="U17" s="517"/>
      <c r="V17" s="518"/>
      <c r="W17" s="519" t="s">
        <v>152</v>
      </c>
      <c r="X17" s="441"/>
      <c r="Y17" s="441"/>
      <c r="Z17" s="441"/>
      <c r="AA17" s="441"/>
      <c r="AB17" s="442"/>
      <c r="AC17" s="404">
        <v>12192</v>
      </c>
      <c r="AD17" s="405"/>
      <c r="AE17" s="405"/>
      <c r="AF17" s="405"/>
      <c r="AG17" s="406"/>
      <c r="AH17" s="404">
        <v>12695</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5008138</v>
      </c>
      <c r="BO17" s="429"/>
      <c r="BP17" s="429"/>
      <c r="BQ17" s="429"/>
      <c r="BR17" s="429"/>
      <c r="BS17" s="429"/>
      <c r="BT17" s="429"/>
      <c r="BU17" s="430"/>
      <c r="BV17" s="428">
        <v>4945609</v>
      </c>
      <c r="BW17" s="429"/>
      <c r="BX17" s="429"/>
      <c r="BY17" s="429"/>
      <c r="BZ17" s="429"/>
      <c r="CA17" s="429"/>
      <c r="CB17" s="429"/>
      <c r="CC17" s="430"/>
      <c r="CD17" s="200"/>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5"/>
      <c r="DK17" s="185"/>
      <c r="DL17" s="185"/>
      <c r="DM17" s="185"/>
      <c r="DN17" s="185"/>
      <c r="DO17" s="185"/>
    </row>
    <row r="18" spans="1:119" ht="18.75" customHeight="1" thickBot="1" x14ac:dyDescent="0.2">
      <c r="A18" s="186"/>
      <c r="B18" s="490" t="s">
        <v>154</v>
      </c>
      <c r="C18" s="491"/>
      <c r="D18" s="491"/>
      <c r="E18" s="492"/>
      <c r="F18" s="492"/>
      <c r="G18" s="492"/>
      <c r="H18" s="492"/>
      <c r="I18" s="492"/>
      <c r="J18" s="492"/>
      <c r="K18" s="492"/>
      <c r="L18" s="493">
        <v>230.12</v>
      </c>
      <c r="M18" s="493"/>
      <c r="N18" s="493"/>
      <c r="O18" s="493"/>
      <c r="P18" s="493"/>
      <c r="Q18" s="493"/>
      <c r="R18" s="494"/>
      <c r="S18" s="494"/>
      <c r="T18" s="494"/>
      <c r="U18" s="494"/>
      <c r="V18" s="495"/>
      <c r="W18" s="509"/>
      <c r="X18" s="510"/>
      <c r="Y18" s="510"/>
      <c r="Z18" s="510"/>
      <c r="AA18" s="510"/>
      <c r="AB18" s="520"/>
      <c r="AC18" s="392">
        <v>64.3</v>
      </c>
      <c r="AD18" s="393"/>
      <c r="AE18" s="393"/>
      <c r="AF18" s="393"/>
      <c r="AG18" s="496"/>
      <c r="AH18" s="392">
        <v>62</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13077416</v>
      </c>
      <c r="BO18" s="429"/>
      <c r="BP18" s="429"/>
      <c r="BQ18" s="429"/>
      <c r="BR18" s="429"/>
      <c r="BS18" s="429"/>
      <c r="BT18" s="429"/>
      <c r="BU18" s="430"/>
      <c r="BV18" s="428">
        <v>12959974</v>
      </c>
      <c r="BW18" s="429"/>
      <c r="BX18" s="429"/>
      <c r="BY18" s="429"/>
      <c r="BZ18" s="429"/>
      <c r="CA18" s="429"/>
      <c r="CB18" s="429"/>
      <c r="CC18" s="430"/>
      <c r="CD18" s="200"/>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5"/>
      <c r="DK18" s="185"/>
      <c r="DL18" s="185"/>
      <c r="DM18" s="185"/>
      <c r="DN18" s="185"/>
      <c r="DO18" s="185"/>
    </row>
    <row r="19" spans="1:119" ht="18.75" customHeight="1" thickBot="1" x14ac:dyDescent="0.2">
      <c r="A19" s="186"/>
      <c r="B19" s="490" t="s">
        <v>156</v>
      </c>
      <c r="C19" s="491"/>
      <c r="D19" s="491"/>
      <c r="E19" s="492"/>
      <c r="F19" s="492"/>
      <c r="G19" s="492"/>
      <c r="H19" s="492"/>
      <c r="I19" s="492"/>
      <c r="J19" s="492"/>
      <c r="K19" s="492"/>
      <c r="L19" s="498">
        <v>170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18982605</v>
      </c>
      <c r="BO19" s="429"/>
      <c r="BP19" s="429"/>
      <c r="BQ19" s="429"/>
      <c r="BR19" s="429"/>
      <c r="BS19" s="429"/>
      <c r="BT19" s="429"/>
      <c r="BU19" s="430"/>
      <c r="BV19" s="428">
        <v>16217194</v>
      </c>
      <c r="BW19" s="429"/>
      <c r="BX19" s="429"/>
      <c r="BY19" s="429"/>
      <c r="BZ19" s="429"/>
      <c r="CA19" s="429"/>
      <c r="CB19" s="429"/>
      <c r="CC19" s="430"/>
      <c r="CD19" s="200"/>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5"/>
      <c r="DK19" s="185"/>
      <c r="DL19" s="185"/>
      <c r="DM19" s="185"/>
      <c r="DN19" s="185"/>
      <c r="DO19" s="185"/>
    </row>
    <row r="20" spans="1:119" ht="18.75" customHeight="1" thickBot="1" x14ac:dyDescent="0.2">
      <c r="A20" s="186"/>
      <c r="B20" s="490" t="s">
        <v>158</v>
      </c>
      <c r="C20" s="491"/>
      <c r="D20" s="491"/>
      <c r="E20" s="492"/>
      <c r="F20" s="492"/>
      <c r="G20" s="492"/>
      <c r="H20" s="492"/>
      <c r="I20" s="492"/>
      <c r="J20" s="492"/>
      <c r="K20" s="492"/>
      <c r="L20" s="498">
        <v>15061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0"/>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5"/>
      <c r="DK20" s="185"/>
      <c r="DL20" s="185"/>
      <c r="DM20" s="185"/>
      <c r="DN20" s="185"/>
      <c r="DO20" s="185"/>
    </row>
    <row r="21" spans="1:119" ht="18.75" customHeight="1" x14ac:dyDescent="0.15">
      <c r="A21" s="186"/>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0"/>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5"/>
      <c r="DK21" s="185"/>
      <c r="DL21" s="185"/>
      <c r="DM21" s="185"/>
      <c r="DN21" s="185"/>
      <c r="DO21" s="185"/>
    </row>
    <row r="22" spans="1:119" ht="18.75" customHeight="1" thickBot="1" x14ac:dyDescent="0.2">
      <c r="A22" s="186"/>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0"/>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5"/>
      <c r="DK22" s="185"/>
      <c r="DL22" s="185"/>
      <c r="DM22" s="185"/>
      <c r="DN22" s="185"/>
      <c r="DO22" s="185"/>
    </row>
    <row r="23" spans="1:119" ht="18.75" customHeight="1" x14ac:dyDescent="0.15">
      <c r="A23" s="186"/>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24387933</v>
      </c>
      <c r="BO23" s="429"/>
      <c r="BP23" s="429"/>
      <c r="BQ23" s="429"/>
      <c r="BR23" s="429"/>
      <c r="BS23" s="429"/>
      <c r="BT23" s="429"/>
      <c r="BU23" s="430"/>
      <c r="BV23" s="428">
        <v>25419244</v>
      </c>
      <c r="BW23" s="429"/>
      <c r="BX23" s="429"/>
      <c r="BY23" s="429"/>
      <c r="BZ23" s="429"/>
      <c r="CA23" s="429"/>
      <c r="CB23" s="429"/>
      <c r="CC23" s="430"/>
      <c r="CD23" s="200"/>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5"/>
      <c r="DK23" s="185"/>
      <c r="DL23" s="185"/>
      <c r="DM23" s="185"/>
      <c r="DN23" s="185"/>
      <c r="DO23" s="185"/>
    </row>
    <row r="24" spans="1:119" ht="18.75" customHeight="1" thickBot="1" x14ac:dyDescent="0.2">
      <c r="A24" s="186"/>
      <c r="B24" s="460"/>
      <c r="C24" s="461"/>
      <c r="D24" s="462"/>
      <c r="E24" s="401" t="s">
        <v>167</v>
      </c>
      <c r="F24" s="402"/>
      <c r="G24" s="402"/>
      <c r="H24" s="402"/>
      <c r="I24" s="402"/>
      <c r="J24" s="402"/>
      <c r="K24" s="403"/>
      <c r="L24" s="404">
        <v>1</v>
      </c>
      <c r="M24" s="405"/>
      <c r="N24" s="405"/>
      <c r="O24" s="405"/>
      <c r="P24" s="406"/>
      <c r="Q24" s="404">
        <v>8300</v>
      </c>
      <c r="R24" s="405"/>
      <c r="S24" s="405"/>
      <c r="T24" s="405"/>
      <c r="U24" s="405"/>
      <c r="V24" s="406"/>
      <c r="W24" s="470"/>
      <c r="X24" s="461"/>
      <c r="Y24" s="462"/>
      <c r="Z24" s="401" t="s">
        <v>168</v>
      </c>
      <c r="AA24" s="402"/>
      <c r="AB24" s="402"/>
      <c r="AC24" s="402"/>
      <c r="AD24" s="402"/>
      <c r="AE24" s="402"/>
      <c r="AF24" s="402"/>
      <c r="AG24" s="403"/>
      <c r="AH24" s="404">
        <v>392</v>
      </c>
      <c r="AI24" s="405"/>
      <c r="AJ24" s="405"/>
      <c r="AK24" s="405"/>
      <c r="AL24" s="406"/>
      <c r="AM24" s="404">
        <v>1281448</v>
      </c>
      <c r="AN24" s="405"/>
      <c r="AO24" s="405"/>
      <c r="AP24" s="405"/>
      <c r="AQ24" s="405"/>
      <c r="AR24" s="406"/>
      <c r="AS24" s="404">
        <v>3269</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10806376</v>
      </c>
      <c r="BO24" s="429"/>
      <c r="BP24" s="429"/>
      <c r="BQ24" s="429"/>
      <c r="BR24" s="429"/>
      <c r="BS24" s="429"/>
      <c r="BT24" s="429"/>
      <c r="BU24" s="430"/>
      <c r="BV24" s="428">
        <v>11634496</v>
      </c>
      <c r="BW24" s="429"/>
      <c r="BX24" s="429"/>
      <c r="BY24" s="429"/>
      <c r="BZ24" s="429"/>
      <c r="CA24" s="429"/>
      <c r="CB24" s="429"/>
      <c r="CC24" s="430"/>
      <c r="CD24" s="200"/>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5"/>
      <c r="DK24" s="185"/>
      <c r="DL24" s="185"/>
      <c r="DM24" s="185"/>
      <c r="DN24" s="185"/>
      <c r="DO24" s="185"/>
    </row>
    <row r="25" spans="1:119" s="185" customFormat="1" ht="18.75" customHeight="1" x14ac:dyDescent="0.15">
      <c r="A25" s="186"/>
      <c r="B25" s="460"/>
      <c r="C25" s="461"/>
      <c r="D25" s="462"/>
      <c r="E25" s="401" t="s">
        <v>170</v>
      </c>
      <c r="F25" s="402"/>
      <c r="G25" s="402"/>
      <c r="H25" s="402"/>
      <c r="I25" s="402"/>
      <c r="J25" s="402"/>
      <c r="K25" s="403"/>
      <c r="L25" s="404">
        <v>1</v>
      </c>
      <c r="M25" s="405"/>
      <c r="N25" s="405"/>
      <c r="O25" s="405"/>
      <c r="P25" s="406"/>
      <c r="Q25" s="404">
        <v>6940</v>
      </c>
      <c r="R25" s="405"/>
      <c r="S25" s="405"/>
      <c r="T25" s="405"/>
      <c r="U25" s="405"/>
      <c r="V25" s="406"/>
      <c r="W25" s="470"/>
      <c r="X25" s="461"/>
      <c r="Y25" s="462"/>
      <c r="Z25" s="401" t="s">
        <v>171</v>
      </c>
      <c r="AA25" s="402"/>
      <c r="AB25" s="402"/>
      <c r="AC25" s="402"/>
      <c r="AD25" s="402"/>
      <c r="AE25" s="402"/>
      <c r="AF25" s="402"/>
      <c r="AG25" s="403"/>
      <c r="AH25" s="404" t="s">
        <v>136</v>
      </c>
      <c r="AI25" s="405"/>
      <c r="AJ25" s="405"/>
      <c r="AK25" s="405"/>
      <c r="AL25" s="406"/>
      <c r="AM25" s="404" t="s">
        <v>136</v>
      </c>
      <c r="AN25" s="405"/>
      <c r="AO25" s="405"/>
      <c r="AP25" s="405"/>
      <c r="AQ25" s="405"/>
      <c r="AR25" s="406"/>
      <c r="AS25" s="404" t="s">
        <v>136</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2727045</v>
      </c>
      <c r="BO25" s="424"/>
      <c r="BP25" s="424"/>
      <c r="BQ25" s="424"/>
      <c r="BR25" s="424"/>
      <c r="BS25" s="424"/>
      <c r="BT25" s="424"/>
      <c r="BU25" s="425"/>
      <c r="BV25" s="423">
        <v>2211167</v>
      </c>
      <c r="BW25" s="424"/>
      <c r="BX25" s="424"/>
      <c r="BY25" s="424"/>
      <c r="BZ25" s="424"/>
      <c r="CA25" s="424"/>
      <c r="CB25" s="424"/>
      <c r="CC25" s="425"/>
      <c r="CD25" s="200"/>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5" customFormat="1" ht="18.75" customHeight="1" x14ac:dyDescent="0.15">
      <c r="A26" s="186"/>
      <c r="B26" s="460"/>
      <c r="C26" s="461"/>
      <c r="D26" s="462"/>
      <c r="E26" s="401" t="s">
        <v>173</v>
      </c>
      <c r="F26" s="402"/>
      <c r="G26" s="402"/>
      <c r="H26" s="402"/>
      <c r="I26" s="402"/>
      <c r="J26" s="402"/>
      <c r="K26" s="403"/>
      <c r="L26" s="404">
        <v>1</v>
      </c>
      <c r="M26" s="405"/>
      <c r="N26" s="405"/>
      <c r="O26" s="405"/>
      <c r="P26" s="406"/>
      <c r="Q26" s="404">
        <v>6410</v>
      </c>
      <c r="R26" s="405"/>
      <c r="S26" s="405"/>
      <c r="T26" s="405"/>
      <c r="U26" s="405"/>
      <c r="V26" s="406"/>
      <c r="W26" s="470"/>
      <c r="X26" s="461"/>
      <c r="Y26" s="462"/>
      <c r="Z26" s="401" t="s">
        <v>174</v>
      </c>
      <c r="AA26" s="483"/>
      <c r="AB26" s="483"/>
      <c r="AC26" s="483"/>
      <c r="AD26" s="483"/>
      <c r="AE26" s="483"/>
      <c r="AF26" s="483"/>
      <c r="AG26" s="484"/>
      <c r="AH26" s="404">
        <v>21</v>
      </c>
      <c r="AI26" s="405"/>
      <c r="AJ26" s="405"/>
      <c r="AK26" s="405"/>
      <c r="AL26" s="406"/>
      <c r="AM26" s="404">
        <v>56490</v>
      </c>
      <c r="AN26" s="405"/>
      <c r="AO26" s="405"/>
      <c r="AP26" s="405"/>
      <c r="AQ26" s="405"/>
      <c r="AR26" s="406"/>
      <c r="AS26" s="404">
        <v>2690</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0"/>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6"/>
      <c r="B27" s="460"/>
      <c r="C27" s="461"/>
      <c r="D27" s="462"/>
      <c r="E27" s="401" t="s">
        <v>176</v>
      </c>
      <c r="F27" s="402"/>
      <c r="G27" s="402"/>
      <c r="H27" s="402"/>
      <c r="I27" s="402"/>
      <c r="J27" s="402"/>
      <c r="K27" s="403"/>
      <c r="L27" s="404">
        <v>1</v>
      </c>
      <c r="M27" s="405"/>
      <c r="N27" s="405"/>
      <c r="O27" s="405"/>
      <c r="P27" s="406"/>
      <c r="Q27" s="404">
        <v>4130</v>
      </c>
      <c r="R27" s="405"/>
      <c r="S27" s="405"/>
      <c r="T27" s="405"/>
      <c r="U27" s="405"/>
      <c r="V27" s="406"/>
      <c r="W27" s="470"/>
      <c r="X27" s="461"/>
      <c r="Y27" s="462"/>
      <c r="Z27" s="401" t="s">
        <v>177</v>
      </c>
      <c r="AA27" s="402"/>
      <c r="AB27" s="402"/>
      <c r="AC27" s="402"/>
      <c r="AD27" s="402"/>
      <c r="AE27" s="402"/>
      <c r="AF27" s="402"/>
      <c r="AG27" s="403"/>
      <c r="AH27" s="404">
        <v>38</v>
      </c>
      <c r="AI27" s="405"/>
      <c r="AJ27" s="405"/>
      <c r="AK27" s="405"/>
      <c r="AL27" s="406"/>
      <c r="AM27" s="404">
        <v>121834</v>
      </c>
      <c r="AN27" s="405"/>
      <c r="AO27" s="405"/>
      <c r="AP27" s="405"/>
      <c r="AQ27" s="405"/>
      <c r="AR27" s="406"/>
      <c r="AS27" s="404">
        <v>3206</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v>100000</v>
      </c>
      <c r="BO27" s="432"/>
      <c r="BP27" s="432"/>
      <c r="BQ27" s="432"/>
      <c r="BR27" s="432"/>
      <c r="BS27" s="432"/>
      <c r="BT27" s="432"/>
      <c r="BU27" s="433"/>
      <c r="BV27" s="431">
        <v>100000</v>
      </c>
      <c r="BW27" s="432"/>
      <c r="BX27" s="432"/>
      <c r="BY27" s="432"/>
      <c r="BZ27" s="432"/>
      <c r="CA27" s="432"/>
      <c r="CB27" s="432"/>
      <c r="CC27" s="433"/>
      <c r="CD27" s="202"/>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5"/>
      <c r="DK27" s="185"/>
      <c r="DL27" s="185"/>
      <c r="DM27" s="185"/>
      <c r="DN27" s="185"/>
      <c r="DO27" s="185"/>
    </row>
    <row r="28" spans="1:119" ht="18.75" customHeight="1" x14ac:dyDescent="0.15">
      <c r="A28" s="186"/>
      <c r="B28" s="460"/>
      <c r="C28" s="461"/>
      <c r="D28" s="462"/>
      <c r="E28" s="401" t="s">
        <v>179</v>
      </c>
      <c r="F28" s="402"/>
      <c r="G28" s="402"/>
      <c r="H28" s="402"/>
      <c r="I28" s="402"/>
      <c r="J28" s="402"/>
      <c r="K28" s="403"/>
      <c r="L28" s="404">
        <v>1</v>
      </c>
      <c r="M28" s="405"/>
      <c r="N28" s="405"/>
      <c r="O28" s="405"/>
      <c r="P28" s="406"/>
      <c r="Q28" s="404">
        <v>3600</v>
      </c>
      <c r="R28" s="405"/>
      <c r="S28" s="405"/>
      <c r="T28" s="405"/>
      <c r="U28" s="405"/>
      <c r="V28" s="406"/>
      <c r="W28" s="470"/>
      <c r="X28" s="461"/>
      <c r="Y28" s="462"/>
      <c r="Z28" s="401" t="s">
        <v>180</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181</v>
      </c>
      <c r="AZ28" s="412"/>
      <c r="BA28" s="412"/>
      <c r="BB28" s="413"/>
      <c r="BC28" s="420" t="s">
        <v>47</v>
      </c>
      <c r="BD28" s="421"/>
      <c r="BE28" s="421"/>
      <c r="BF28" s="421"/>
      <c r="BG28" s="421"/>
      <c r="BH28" s="421"/>
      <c r="BI28" s="421"/>
      <c r="BJ28" s="421"/>
      <c r="BK28" s="421"/>
      <c r="BL28" s="421"/>
      <c r="BM28" s="422"/>
      <c r="BN28" s="423">
        <v>3837755</v>
      </c>
      <c r="BO28" s="424"/>
      <c r="BP28" s="424"/>
      <c r="BQ28" s="424"/>
      <c r="BR28" s="424"/>
      <c r="BS28" s="424"/>
      <c r="BT28" s="424"/>
      <c r="BU28" s="425"/>
      <c r="BV28" s="423">
        <v>5574453</v>
      </c>
      <c r="BW28" s="424"/>
      <c r="BX28" s="424"/>
      <c r="BY28" s="424"/>
      <c r="BZ28" s="424"/>
      <c r="CA28" s="424"/>
      <c r="CB28" s="424"/>
      <c r="CC28" s="425"/>
      <c r="CD28" s="200"/>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5"/>
      <c r="DK28" s="185"/>
      <c r="DL28" s="185"/>
      <c r="DM28" s="185"/>
      <c r="DN28" s="185"/>
      <c r="DO28" s="185"/>
    </row>
    <row r="29" spans="1:119" ht="18.75" customHeight="1" x14ac:dyDescent="0.15">
      <c r="A29" s="186"/>
      <c r="B29" s="460"/>
      <c r="C29" s="461"/>
      <c r="D29" s="462"/>
      <c r="E29" s="401" t="s">
        <v>182</v>
      </c>
      <c r="F29" s="402"/>
      <c r="G29" s="402"/>
      <c r="H29" s="402"/>
      <c r="I29" s="402"/>
      <c r="J29" s="402"/>
      <c r="K29" s="403"/>
      <c r="L29" s="404">
        <v>16</v>
      </c>
      <c r="M29" s="405"/>
      <c r="N29" s="405"/>
      <c r="O29" s="405"/>
      <c r="P29" s="406"/>
      <c r="Q29" s="404">
        <v>3370</v>
      </c>
      <c r="R29" s="405"/>
      <c r="S29" s="405"/>
      <c r="T29" s="405"/>
      <c r="U29" s="405"/>
      <c r="V29" s="406"/>
      <c r="W29" s="471"/>
      <c r="X29" s="472"/>
      <c r="Y29" s="473"/>
      <c r="Z29" s="401" t="s">
        <v>183</v>
      </c>
      <c r="AA29" s="402"/>
      <c r="AB29" s="402"/>
      <c r="AC29" s="402"/>
      <c r="AD29" s="402"/>
      <c r="AE29" s="402"/>
      <c r="AF29" s="402"/>
      <c r="AG29" s="403"/>
      <c r="AH29" s="404">
        <v>430</v>
      </c>
      <c r="AI29" s="405"/>
      <c r="AJ29" s="405"/>
      <c r="AK29" s="405"/>
      <c r="AL29" s="406"/>
      <c r="AM29" s="404">
        <v>1403282</v>
      </c>
      <c r="AN29" s="405"/>
      <c r="AO29" s="405"/>
      <c r="AP29" s="405"/>
      <c r="AQ29" s="405"/>
      <c r="AR29" s="406"/>
      <c r="AS29" s="404">
        <v>3263</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5150958</v>
      </c>
      <c r="BO29" s="429"/>
      <c r="BP29" s="429"/>
      <c r="BQ29" s="429"/>
      <c r="BR29" s="429"/>
      <c r="BS29" s="429"/>
      <c r="BT29" s="429"/>
      <c r="BU29" s="430"/>
      <c r="BV29" s="428">
        <v>5340858</v>
      </c>
      <c r="BW29" s="429"/>
      <c r="BX29" s="429"/>
      <c r="BY29" s="429"/>
      <c r="BZ29" s="429"/>
      <c r="CA29" s="429"/>
      <c r="CB29" s="429"/>
      <c r="CC29" s="430"/>
      <c r="CD29" s="202"/>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5"/>
      <c r="DK29" s="185"/>
      <c r="DL29" s="185"/>
      <c r="DM29" s="185"/>
      <c r="DN29" s="185"/>
      <c r="DO29" s="185"/>
    </row>
    <row r="30" spans="1:119" ht="18.75" customHeight="1" thickBot="1" x14ac:dyDescent="0.2">
      <c r="A30" s="186"/>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99.8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15273842</v>
      </c>
      <c r="BO30" s="432"/>
      <c r="BP30" s="432"/>
      <c r="BQ30" s="432"/>
      <c r="BR30" s="432"/>
      <c r="BS30" s="432"/>
      <c r="BT30" s="432"/>
      <c r="BU30" s="433"/>
      <c r="BV30" s="431">
        <v>15333116</v>
      </c>
      <c r="BW30" s="432"/>
      <c r="BX30" s="432"/>
      <c r="BY30" s="432"/>
      <c r="BZ30" s="432"/>
      <c r="CA30" s="432"/>
      <c r="CB30" s="432"/>
      <c r="CC30" s="43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1" t="s">
        <v>192</v>
      </c>
      <c r="D33" s="391"/>
      <c r="E33" s="390" t="s">
        <v>193</v>
      </c>
      <c r="F33" s="390"/>
      <c r="G33" s="390"/>
      <c r="H33" s="390"/>
      <c r="I33" s="390"/>
      <c r="J33" s="390"/>
      <c r="K33" s="390"/>
      <c r="L33" s="390"/>
      <c r="M33" s="390"/>
      <c r="N33" s="390"/>
      <c r="O33" s="390"/>
      <c r="P33" s="390"/>
      <c r="Q33" s="390"/>
      <c r="R33" s="390"/>
      <c r="S33" s="390"/>
      <c r="T33" s="215"/>
      <c r="U33" s="391" t="s">
        <v>192</v>
      </c>
      <c r="V33" s="391"/>
      <c r="W33" s="390" t="s">
        <v>193</v>
      </c>
      <c r="X33" s="390"/>
      <c r="Y33" s="390"/>
      <c r="Z33" s="390"/>
      <c r="AA33" s="390"/>
      <c r="AB33" s="390"/>
      <c r="AC33" s="390"/>
      <c r="AD33" s="390"/>
      <c r="AE33" s="390"/>
      <c r="AF33" s="390"/>
      <c r="AG33" s="390"/>
      <c r="AH33" s="390"/>
      <c r="AI33" s="390"/>
      <c r="AJ33" s="390"/>
      <c r="AK33" s="390"/>
      <c r="AL33" s="215"/>
      <c r="AM33" s="391" t="s">
        <v>192</v>
      </c>
      <c r="AN33" s="391"/>
      <c r="AO33" s="390" t="s">
        <v>193</v>
      </c>
      <c r="AP33" s="390"/>
      <c r="AQ33" s="390"/>
      <c r="AR33" s="390"/>
      <c r="AS33" s="390"/>
      <c r="AT33" s="390"/>
      <c r="AU33" s="390"/>
      <c r="AV33" s="390"/>
      <c r="AW33" s="390"/>
      <c r="AX33" s="390"/>
      <c r="AY33" s="390"/>
      <c r="AZ33" s="390"/>
      <c r="BA33" s="390"/>
      <c r="BB33" s="390"/>
      <c r="BC33" s="390"/>
      <c r="BD33" s="216"/>
      <c r="BE33" s="390" t="s">
        <v>194</v>
      </c>
      <c r="BF33" s="390"/>
      <c r="BG33" s="390" t="s">
        <v>195</v>
      </c>
      <c r="BH33" s="390"/>
      <c r="BI33" s="390"/>
      <c r="BJ33" s="390"/>
      <c r="BK33" s="390"/>
      <c r="BL33" s="390"/>
      <c r="BM33" s="390"/>
      <c r="BN33" s="390"/>
      <c r="BO33" s="390"/>
      <c r="BP33" s="390"/>
      <c r="BQ33" s="390"/>
      <c r="BR33" s="390"/>
      <c r="BS33" s="390"/>
      <c r="BT33" s="390"/>
      <c r="BU33" s="390"/>
      <c r="BV33" s="216"/>
      <c r="BW33" s="391" t="s">
        <v>194</v>
      </c>
      <c r="BX33" s="391"/>
      <c r="BY33" s="390" t="s">
        <v>196</v>
      </c>
      <c r="BZ33" s="390"/>
      <c r="CA33" s="390"/>
      <c r="CB33" s="390"/>
      <c r="CC33" s="390"/>
      <c r="CD33" s="390"/>
      <c r="CE33" s="390"/>
      <c r="CF33" s="390"/>
      <c r="CG33" s="390"/>
      <c r="CH33" s="390"/>
      <c r="CI33" s="390"/>
      <c r="CJ33" s="390"/>
      <c r="CK33" s="390"/>
      <c r="CL33" s="390"/>
      <c r="CM33" s="390"/>
      <c r="CN33" s="215"/>
      <c r="CO33" s="391" t="s">
        <v>192</v>
      </c>
      <c r="CP33" s="391"/>
      <c r="CQ33" s="390" t="s">
        <v>197</v>
      </c>
      <c r="CR33" s="390"/>
      <c r="CS33" s="390"/>
      <c r="CT33" s="390"/>
      <c r="CU33" s="390"/>
      <c r="CV33" s="390"/>
      <c r="CW33" s="390"/>
      <c r="CX33" s="390"/>
      <c r="CY33" s="390"/>
      <c r="CZ33" s="390"/>
      <c r="DA33" s="390"/>
      <c r="DB33" s="390"/>
      <c r="DC33" s="390"/>
      <c r="DD33" s="390"/>
      <c r="DE33" s="390"/>
      <c r="DF33" s="215"/>
      <c r="DG33" s="389" t="s">
        <v>198</v>
      </c>
      <c r="DH33" s="389"/>
      <c r="DI33" s="217"/>
      <c r="DJ33" s="185"/>
      <c r="DK33" s="185"/>
      <c r="DL33" s="185"/>
      <c r="DM33" s="185"/>
      <c r="DN33" s="185"/>
      <c r="DO33" s="185"/>
    </row>
    <row r="34" spans="1:119" ht="32.25" customHeight="1" x14ac:dyDescent="0.15">
      <c r="A34" s="186"/>
      <c r="B34" s="212"/>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3"/>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3"/>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3"/>
      <c r="BE34" s="387" t="str">
        <f>IF(BG34="","",MAX(C34:D43,U34:V43,AM34:AN43)+1)</f>
        <v/>
      </c>
      <c r="BF34" s="387"/>
      <c r="BG34" s="386"/>
      <c r="BH34" s="386"/>
      <c r="BI34" s="386"/>
      <c r="BJ34" s="386"/>
      <c r="BK34" s="386"/>
      <c r="BL34" s="386"/>
      <c r="BM34" s="386"/>
      <c r="BN34" s="386"/>
      <c r="BO34" s="386"/>
      <c r="BP34" s="386"/>
      <c r="BQ34" s="386"/>
      <c r="BR34" s="386"/>
      <c r="BS34" s="386"/>
      <c r="BT34" s="386"/>
      <c r="BU34" s="386"/>
      <c r="BV34" s="213"/>
      <c r="BW34" s="387">
        <f>IF(BY34="","",MAX(C34:D43,U34:V43,AM34:AN43,BE34:BF43)+1)</f>
        <v>7</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3"/>
      <c r="CO34" s="387">
        <f>IF(CQ34="","",MAX(C34:D43,U34:V43,AM34:AN43,BE34:BF43,BW34:BX43)+1)</f>
        <v>17</v>
      </c>
      <c r="CP34" s="387"/>
      <c r="CQ34" s="386" t="str">
        <f>IF('各会計、関係団体の財政状況及び健全化判断比率'!BS7="","",'各会計、関係団体の財政状況及び健全化判断比率'!BS7)</f>
        <v>富楽里とみやま</v>
      </c>
      <c r="CR34" s="386"/>
      <c r="CS34" s="386"/>
      <c r="CT34" s="386"/>
      <c r="CU34" s="386"/>
      <c r="CV34" s="386"/>
      <c r="CW34" s="386"/>
      <c r="CX34" s="386"/>
      <c r="CY34" s="386"/>
      <c r="CZ34" s="386"/>
      <c r="DA34" s="386"/>
      <c r="DB34" s="386"/>
      <c r="DC34" s="386"/>
      <c r="DD34" s="386"/>
      <c r="DE34" s="386"/>
      <c r="DF34" s="210"/>
      <c r="DG34" s="388" t="str">
        <f>IF('各会計、関係団体の財政状況及び健全化判断比率'!BR7="","",'各会計、関係団体の財政状況及び健全化判断比率'!BR7)</f>
        <v/>
      </c>
      <c r="DH34" s="388"/>
      <c r="DI34" s="217"/>
      <c r="DJ34" s="185"/>
      <c r="DK34" s="185"/>
      <c r="DL34" s="185"/>
      <c r="DM34" s="185"/>
      <c r="DN34" s="185"/>
      <c r="DO34" s="185"/>
    </row>
    <row r="35" spans="1:119" ht="32.25" customHeight="1" x14ac:dyDescent="0.15">
      <c r="A35" s="186"/>
      <c r="B35" s="212"/>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3"/>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3"/>
      <c r="AM35" s="387">
        <f t="shared" ref="AM35:AM43" si="0">IF(AO35="","",AM34+1)</f>
        <v>6</v>
      </c>
      <c r="AN35" s="387"/>
      <c r="AO35" s="386" t="str">
        <f>IF('各会計、関係団体の財政状況及び健全化判断比率'!B32="","",'各会計、関係団体の財政状況及び健全化判断比率'!B32)</f>
        <v>国保病院事業会計</v>
      </c>
      <c r="AP35" s="386"/>
      <c r="AQ35" s="386"/>
      <c r="AR35" s="386"/>
      <c r="AS35" s="386"/>
      <c r="AT35" s="386"/>
      <c r="AU35" s="386"/>
      <c r="AV35" s="386"/>
      <c r="AW35" s="386"/>
      <c r="AX35" s="386"/>
      <c r="AY35" s="386"/>
      <c r="AZ35" s="386"/>
      <c r="BA35" s="386"/>
      <c r="BB35" s="386"/>
      <c r="BC35" s="386"/>
      <c r="BD35" s="213"/>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3"/>
      <c r="BW35" s="387">
        <f t="shared" ref="BW35:BW43" si="2">IF(BY35="","",BW34+1)</f>
        <v>8</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3"/>
      <c r="CO35" s="387">
        <f t="shared" ref="CO35:CO43" si="3">IF(CQ35="","",CO34+1)</f>
        <v>18</v>
      </c>
      <c r="CP35" s="387"/>
      <c r="CQ35" s="386" t="str">
        <f>IF('各会計、関係団体の財政状況及び健全化判断比率'!BS8="","",'各会計、関係団体の財政状況及び健全化判断比率'!BS8)</f>
        <v>千倉黒潮物産センター</v>
      </c>
      <c r="CR35" s="386"/>
      <c r="CS35" s="386"/>
      <c r="CT35" s="386"/>
      <c r="CU35" s="386"/>
      <c r="CV35" s="386"/>
      <c r="CW35" s="386"/>
      <c r="CX35" s="386"/>
      <c r="CY35" s="386"/>
      <c r="CZ35" s="386"/>
      <c r="DA35" s="386"/>
      <c r="DB35" s="386"/>
      <c r="DC35" s="386"/>
      <c r="DD35" s="386"/>
      <c r="DE35" s="386"/>
      <c r="DF35" s="210"/>
      <c r="DG35" s="388" t="str">
        <f>IF('各会計、関係団体の財政状況及び健全化判断比率'!BR8="","",'各会計、関係団体の財政状況及び健全化判断比率'!BR8)</f>
        <v/>
      </c>
      <c r="DH35" s="388"/>
      <c r="DI35" s="217"/>
      <c r="DJ35" s="185"/>
      <c r="DK35" s="185"/>
      <c r="DL35" s="185"/>
      <c r="DM35" s="185"/>
      <c r="DN35" s="185"/>
      <c r="DO35" s="185"/>
    </row>
    <row r="36" spans="1:119" ht="32.25" customHeight="1" x14ac:dyDescent="0.15">
      <c r="A36" s="186"/>
      <c r="B36" s="212"/>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3"/>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3"/>
      <c r="AM36" s="387" t="str">
        <f t="shared" si="0"/>
        <v/>
      </c>
      <c r="AN36" s="387"/>
      <c r="AO36" s="386"/>
      <c r="AP36" s="386"/>
      <c r="AQ36" s="386"/>
      <c r="AR36" s="386"/>
      <c r="AS36" s="386"/>
      <c r="AT36" s="386"/>
      <c r="AU36" s="386"/>
      <c r="AV36" s="386"/>
      <c r="AW36" s="386"/>
      <c r="AX36" s="386"/>
      <c r="AY36" s="386"/>
      <c r="AZ36" s="386"/>
      <c r="BA36" s="386"/>
      <c r="BB36" s="386"/>
      <c r="BC36" s="386"/>
      <c r="BD36" s="213"/>
      <c r="BE36" s="387" t="str">
        <f t="shared" si="1"/>
        <v/>
      </c>
      <c r="BF36" s="387"/>
      <c r="BG36" s="386"/>
      <c r="BH36" s="386"/>
      <c r="BI36" s="386"/>
      <c r="BJ36" s="386"/>
      <c r="BK36" s="386"/>
      <c r="BL36" s="386"/>
      <c r="BM36" s="386"/>
      <c r="BN36" s="386"/>
      <c r="BO36" s="386"/>
      <c r="BP36" s="386"/>
      <c r="BQ36" s="386"/>
      <c r="BR36" s="386"/>
      <c r="BS36" s="386"/>
      <c r="BT36" s="386"/>
      <c r="BU36" s="386"/>
      <c r="BV36" s="213"/>
      <c r="BW36" s="387">
        <f t="shared" si="2"/>
        <v>9</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3"/>
      <c r="CO36" s="387">
        <f t="shared" si="3"/>
        <v>19</v>
      </c>
      <c r="CP36" s="387"/>
      <c r="CQ36" s="386" t="str">
        <f>IF('各会計、関係団体の財政状況及び健全化判断比率'!BS9="","",'各会計、関係団体の財政状況及び健全化判断比率'!BS9)</f>
        <v>ちば南房総</v>
      </c>
      <c r="CR36" s="386"/>
      <c r="CS36" s="386"/>
      <c r="CT36" s="386"/>
      <c r="CU36" s="386"/>
      <c r="CV36" s="386"/>
      <c r="CW36" s="386"/>
      <c r="CX36" s="386"/>
      <c r="CY36" s="386"/>
      <c r="CZ36" s="386"/>
      <c r="DA36" s="386"/>
      <c r="DB36" s="386"/>
      <c r="DC36" s="386"/>
      <c r="DD36" s="386"/>
      <c r="DE36" s="386"/>
      <c r="DF36" s="210"/>
      <c r="DG36" s="388" t="str">
        <f>IF('各会計、関係団体の財政状況及び健全化判断比率'!BR9="","",'各会計、関係団体の財政状況及び健全化判断比率'!BR9)</f>
        <v/>
      </c>
      <c r="DH36" s="388"/>
      <c r="DI36" s="217"/>
      <c r="DJ36" s="185"/>
      <c r="DK36" s="185"/>
      <c r="DL36" s="185"/>
      <c r="DM36" s="185"/>
      <c r="DN36" s="185"/>
      <c r="DO36" s="185"/>
    </row>
    <row r="37" spans="1:119" ht="32.25" customHeight="1" x14ac:dyDescent="0.15">
      <c r="A37" s="186"/>
      <c r="B37" s="212"/>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3"/>
      <c r="U37" s="387" t="str">
        <f t="shared" si="4"/>
        <v/>
      </c>
      <c r="V37" s="387"/>
      <c r="W37" s="386"/>
      <c r="X37" s="386"/>
      <c r="Y37" s="386"/>
      <c r="Z37" s="386"/>
      <c r="AA37" s="386"/>
      <c r="AB37" s="386"/>
      <c r="AC37" s="386"/>
      <c r="AD37" s="386"/>
      <c r="AE37" s="386"/>
      <c r="AF37" s="386"/>
      <c r="AG37" s="386"/>
      <c r="AH37" s="386"/>
      <c r="AI37" s="386"/>
      <c r="AJ37" s="386"/>
      <c r="AK37" s="386"/>
      <c r="AL37" s="213"/>
      <c r="AM37" s="387" t="str">
        <f t="shared" si="0"/>
        <v/>
      </c>
      <c r="AN37" s="387"/>
      <c r="AO37" s="386"/>
      <c r="AP37" s="386"/>
      <c r="AQ37" s="386"/>
      <c r="AR37" s="386"/>
      <c r="AS37" s="386"/>
      <c r="AT37" s="386"/>
      <c r="AU37" s="386"/>
      <c r="AV37" s="386"/>
      <c r="AW37" s="386"/>
      <c r="AX37" s="386"/>
      <c r="AY37" s="386"/>
      <c r="AZ37" s="386"/>
      <c r="BA37" s="386"/>
      <c r="BB37" s="386"/>
      <c r="BC37" s="386"/>
      <c r="BD37" s="213"/>
      <c r="BE37" s="387" t="str">
        <f t="shared" si="1"/>
        <v/>
      </c>
      <c r="BF37" s="387"/>
      <c r="BG37" s="386"/>
      <c r="BH37" s="386"/>
      <c r="BI37" s="386"/>
      <c r="BJ37" s="386"/>
      <c r="BK37" s="386"/>
      <c r="BL37" s="386"/>
      <c r="BM37" s="386"/>
      <c r="BN37" s="386"/>
      <c r="BO37" s="386"/>
      <c r="BP37" s="386"/>
      <c r="BQ37" s="386"/>
      <c r="BR37" s="386"/>
      <c r="BS37" s="386"/>
      <c r="BT37" s="386"/>
      <c r="BU37" s="386"/>
      <c r="BV37" s="213"/>
      <c r="BW37" s="387">
        <f t="shared" si="2"/>
        <v>10</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3"/>
      <c r="CO37" s="387">
        <f t="shared" si="3"/>
        <v>20</v>
      </c>
      <c r="CP37" s="387"/>
      <c r="CQ37" s="386" t="str">
        <f>IF('各会計、関係団体の財政状況及び健全化判断比率'!BS10="","",'各会計、関係団体の財政状況及び健全化判断比率'!BS10)</f>
        <v>南房総農業支援センター</v>
      </c>
      <c r="CR37" s="386"/>
      <c r="CS37" s="386"/>
      <c r="CT37" s="386"/>
      <c r="CU37" s="386"/>
      <c r="CV37" s="386"/>
      <c r="CW37" s="386"/>
      <c r="CX37" s="386"/>
      <c r="CY37" s="386"/>
      <c r="CZ37" s="386"/>
      <c r="DA37" s="386"/>
      <c r="DB37" s="386"/>
      <c r="DC37" s="386"/>
      <c r="DD37" s="386"/>
      <c r="DE37" s="386"/>
      <c r="DF37" s="210"/>
      <c r="DG37" s="388" t="str">
        <f>IF('各会計、関係団体の財政状況及び健全化判断比率'!BR10="","",'各会計、関係団体の財政状況及び健全化判断比率'!BR10)</f>
        <v/>
      </c>
      <c r="DH37" s="388"/>
      <c r="DI37" s="217"/>
      <c r="DJ37" s="185"/>
      <c r="DK37" s="185"/>
      <c r="DL37" s="185"/>
      <c r="DM37" s="185"/>
      <c r="DN37" s="185"/>
      <c r="DO37" s="185"/>
    </row>
    <row r="38" spans="1:119" ht="32.25" customHeight="1" x14ac:dyDescent="0.15">
      <c r="A38" s="186"/>
      <c r="B38" s="212"/>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3"/>
      <c r="U38" s="387" t="str">
        <f t="shared" si="4"/>
        <v/>
      </c>
      <c r="V38" s="387"/>
      <c r="W38" s="386"/>
      <c r="X38" s="386"/>
      <c r="Y38" s="386"/>
      <c r="Z38" s="386"/>
      <c r="AA38" s="386"/>
      <c r="AB38" s="386"/>
      <c r="AC38" s="386"/>
      <c r="AD38" s="386"/>
      <c r="AE38" s="386"/>
      <c r="AF38" s="386"/>
      <c r="AG38" s="386"/>
      <c r="AH38" s="386"/>
      <c r="AI38" s="386"/>
      <c r="AJ38" s="386"/>
      <c r="AK38" s="386"/>
      <c r="AL38" s="213"/>
      <c r="AM38" s="387" t="str">
        <f t="shared" si="0"/>
        <v/>
      </c>
      <c r="AN38" s="387"/>
      <c r="AO38" s="386"/>
      <c r="AP38" s="386"/>
      <c r="AQ38" s="386"/>
      <c r="AR38" s="386"/>
      <c r="AS38" s="386"/>
      <c r="AT38" s="386"/>
      <c r="AU38" s="386"/>
      <c r="AV38" s="386"/>
      <c r="AW38" s="386"/>
      <c r="AX38" s="386"/>
      <c r="AY38" s="386"/>
      <c r="AZ38" s="386"/>
      <c r="BA38" s="386"/>
      <c r="BB38" s="386"/>
      <c r="BC38" s="386"/>
      <c r="BD38" s="213"/>
      <c r="BE38" s="387" t="str">
        <f t="shared" si="1"/>
        <v/>
      </c>
      <c r="BF38" s="387"/>
      <c r="BG38" s="386"/>
      <c r="BH38" s="386"/>
      <c r="BI38" s="386"/>
      <c r="BJ38" s="386"/>
      <c r="BK38" s="386"/>
      <c r="BL38" s="386"/>
      <c r="BM38" s="386"/>
      <c r="BN38" s="386"/>
      <c r="BO38" s="386"/>
      <c r="BP38" s="386"/>
      <c r="BQ38" s="386"/>
      <c r="BR38" s="386"/>
      <c r="BS38" s="386"/>
      <c r="BT38" s="386"/>
      <c r="BU38" s="386"/>
      <c r="BV38" s="213"/>
      <c r="BW38" s="387">
        <f t="shared" si="2"/>
        <v>11</v>
      </c>
      <c r="BX38" s="387"/>
      <c r="BY38" s="386" t="str">
        <f>IF('各会計、関係団体の財政状況及び健全化判断比率'!B72="","",'各会計、関係団体の財政状況及び健全化判断比率'!B72)</f>
        <v>安房郡市広域市町村圏事務組合（一般会計）</v>
      </c>
      <c r="BZ38" s="386"/>
      <c r="CA38" s="386"/>
      <c r="CB38" s="386"/>
      <c r="CC38" s="386"/>
      <c r="CD38" s="386"/>
      <c r="CE38" s="386"/>
      <c r="CF38" s="386"/>
      <c r="CG38" s="386"/>
      <c r="CH38" s="386"/>
      <c r="CI38" s="386"/>
      <c r="CJ38" s="386"/>
      <c r="CK38" s="386"/>
      <c r="CL38" s="386"/>
      <c r="CM38" s="386"/>
      <c r="CN38" s="213"/>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0"/>
      <c r="DG38" s="388" t="str">
        <f>IF('各会計、関係団体の財政状況及び健全化判断比率'!BR11="","",'各会計、関係団体の財政状況及び健全化判断比率'!BR11)</f>
        <v/>
      </c>
      <c r="DH38" s="388"/>
      <c r="DI38" s="217"/>
      <c r="DJ38" s="185"/>
      <c r="DK38" s="185"/>
      <c r="DL38" s="185"/>
      <c r="DM38" s="185"/>
      <c r="DN38" s="185"/>
      <c r="DO38" s="185"/>
    </row>
    <row r="39" spans="1:119" ht="32.25" customHeight="1" x14ac:dyDescent="0.15">
      <c r="A39" s="186"/>
      <c r="B39" s="212"/>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3"/>
      <c r="U39" s="387" t="str">
        <f t="shared" si="4"/>
        <v/>
      </c>
      <c r="V39" s="387"/>
      <c r="W39" s="386"/>
      <c r="X39" s="386"/>
      <c r="Y39" s="386"/>
      <c r="Z39" s="386"/>
      <c r="AA39" s="386"/>
      <c r="AB39" s="386"/>
      <c r="AC39" s="386"/>
      <c r="AD39" s="386"/>
      <c r="AE39" s="386"/>
      <c r="AF39" s="386"/>
      <c r="AG39" s="386"/>
      <c r="AH39" s="386"/>
      <c r="AI39" s="386"/>
      <c r="AJ39" s="386"/>
      <c r="AK39" s="386"/>
      <c r="AL39" s="213"/>
      <c r="AM39" s="387" t="str">
        <f t="shared" si="0"/>
        <v/>
      </c>
      <c r="AN39" s="387"/>
      <c r="AO39" s="386"/>
      <c r="AP39" s="386"/>
      <c r="AQ39" s="386"/>
      <c r="AR39" s="386"/>
      <c r="AS39" s="386"/>
      <c r="AT39" s="386"/>
      <c r="AU39" s="386"/>
      <c r="AV39" s="386"/>
      <c r="AW39" s="386"/>
      <c r="AX39" s="386"/>
      <c r="AY39" s="386"/>
      <c r="AZ39" s="386"/>
      <c r="BA39" s="386"/>
      <c r="BB39" s="386"/>
      <c r="BC39" s="386"/>
      <c r="BD39" s="213"/>
      <c r="BE39" s="387" t="str">
        <f t="shared" si="1"/>
        <v/>
      </c>
      <c r="BF39" s="387"/>
      <c r="BG39" s="386"/>
      <c r="BH39" s="386"/>
      <c r="BI39" s="386"/>
      <c r="BJ39" s="386"/>
      <c r="BK39" s="386"/>
      <c r="BL39" s="386"/>
      <c r="BM39" s="386"/>
      <c r="BN39" s="386"/>
      <c r="BO39" s="386"/>
      <c r="BP39" s="386"/>
      <c r="BQ39" s="386"/>
      <c r="BR39" s="386"/>
      <c r="BS39" s="386"/>
      <c r="BT39" s="386"/>
      <c r="BU39" s="386"/>
      <c r="BV39" s="213"/>
      <c r="BW39" s="387">
        <f t="shared" si="2"/>
        <v>12</v>
      </c>
      <c r="BX39" s="387"/>
      <c r="BY39" s="386" t="str">
        <f>IF('各会計、関係団体の財政状況及び健全化判断比率'!B73="","",'各会計、関係団体の財政状況及び健全化判断比率'!B73)</f>
        <v>鋸南地区環境衛生組合（一般会計）</v>
      </c>
      <c r="BZ39" s="386"/>
      <c r="CA39" s="386"/>
      <c r="CB39" s="386"/>
      <c r="CC39" s="386"/>
      <c r="CD39" s="386"/>
      <c r="CE39" s="386"/>
      <c r="CF39" s="386"/>
      <c r="CG39" s="386"/>
      <c r="CH39" s="386"/>
      <c r="CI39" s="386"/>
      <c r="CJ39" s="386"/>
      <c r="CK39" s="386"/>
      <c r="CL39" s="386"/>
      <c r="CM39" s="386"/>
      <c r="CN39" s="213"/>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0"/>
      <c r="DG39" s="388" t="str">
        <f>IF('各会計、関係団体の財政状況及び健全化判断比率'!BR12="","",'各会計、関係団体の財政状況及び健全化判断比率'!BR12)</f>
        <v/>
      </c>
      <c r="DH39" s="388"/>
      <c r="DI39" s="217"/>
      <c r="DJ39" s="185"/>
      <c r="DK39" s="185"/>
      <c r="DL39" s="185"/>
      <c r="DM39" s="185"/>
      <c r="DN39" s="185"/>
      <c r="DO39" s="185"/>
    </row>
    <row r="40" spans="1:119" ht="32.25" customHeight="1" x14ac:dyDescent="0.15">
      <c r="A40" s="186"/>
      <c r="B40" s="212"/>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3"/>
      <c r="U40" s="387" t="str">
        <f t="shared" si="4"/>
        <v/>
      </c>
      <c r="V40" s="387"/>
      <c r="W40" s="386"/>
      <c r="X40" s="386"/>
      <c r="Y40" s="386"/>
      <c r="Z40" s="386"/>
      <c r="AA40" s="386"/>
      <c r="AB40" s="386"/>
      <c r="AC40" s="386"/>
      <c r="AD40" s="386"/>
      <c r="AE40" s="386"/>
      <c r="AF40" s="386"/>
      <c r="AG40" s="386"/>
      <c r="AH40" s="386"/>
      <c r="AI40" s="386"/>
      <c r="AJ40" s="386"/>
      <c r="AK40" s="386"/>
      <c r="AL40" s="213"/>
      <c r="AM40" s="387" t="str">
        <f t="shared" si="0"/>
        <v/>
      </c>
      <c r="AN40" s="387"/>
      <c r="AO40" s="386"/>
      <c r="AP40" s="386"/>
      <c r="AQ40" s="386"/>
      <c r="AR40" s="386"/>
      <c r="AS40" s="386"/>
      <c r="AT40" s="386"/>
      <c r="AU40" s="386"/>
      <c r="AV40" s="386"/>
      <c r="AW40" s="386"/>
      <c r="AX40" s="386"/>
      <c r="AY40" s="386"/>
      <c r="AZ40" s="386"/>
      <c r="BA40" s="386"/>
      <c r="BB40" s="386"/>
      <c r="BC40" s="386"/>
      <c r="BD40" s="213"/>
      <c r="BE40" s="387" t="str">
        <f t="shared" si="1"/>
        <v/>
      </c>
      <c r="BF40" s="387"/>
      <c r="BG40" s="386"/>
      <c r="BH40" s="386"/>
      <c r="BI40" s="386"/>
      <c r="BJ40" s="386"/>
      <c r="BK40" s="386"/>
      <c r="BL40" s="386"/>
      <c r="BM40" s="386"/>
      <c r="BN40" s="386"/>
      <c r="BO40" s="386"/>
      <c r="BP40" s="386"/>
      <c r="BQ40" s="386"/>
      <c r="BR40" s="386"/>
      <c r="BS40" s="386"/>
      <c r="BT40" s="386"/>
      <c r="BU40" s="386"/>
      <c r="BV40" s="213"/>
      <c r="BW40" s="387">
        <f t="shared" si="2"/>
        <v>13</v>
      </c>
      <c r="BX40" s="387"/>
      <c r="BY40" s="386" t="str">
        <f>IF('各会計、関係団体の財政状況及び健全化判断比率'!B74="","",'各会計、関係団体の財政状況及び健全化判断比率'!B74)</f>
        <v>三芳水道企業団（水道事業会計）</v>
      </c>
      <c r="BZ40" s="386"/>
      <c r="CA40" s="386"/>
      <c r="CB40" s="386"/>
      <c r="CC40" s="386"/>
      <c r="CD40" s="386"/>
      <c r="CE40" s="386"/>
      <c r="CF40" s="386"/>
      <c r="CG40" s="386"/>
      <c r="CH40" s="386"/>
      <c r="CI40" s="386"/>
      <c r="CJ40" s="386"/>
      <c r="CK40" s="386"/>
      <c r="CL40" s="386"/>
      <c r="CM40" s="386"/>
      <c r="CN40" s="213"/>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0"/>
      <c r="DG40" s="388" t="str">
        <f>IF('各会計、関係団体の財政状況及び健全化判断比率'!BR13="","",'各会計、関係団体の財政状況及び健全化判断比率'!BR13)</f>
        <v/>
      </c>
      <c r="DH40" s="388"/>
      <c r="DI40" s="217"/>
      <c r="DJ40" s="185"/>
      <c r="DK40" s="185"/>
      <c r="DL40" s="185"/>
      <c r="DM40" s="185"/>
      <c r="DN40" s="185"/>
      <c r="DO40" s="185"/>
    </row>
    <row r="41" spans="1:119" ht="32.25" customHeight="1" x14ac:dyDescent="0.15">
      <c r="A41" s="186"/>
      <c r="B41" s="212"/>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3"/>
      <c r="U41" s="387" t="str">
        <f t="shared" si="4"/>
        <v/>
      </c>
      <c r="V41" s="387"/>
      <c r="W41" s="386"/>
      <c r="X41" s="386"/>
      <c r="Y41" s="386"/>
      <c r="Z41" s="386"/>
      <c r="AA41" s="386"/>
      <c r="AB41" s="386"/>
      <c r="AC41" s="386"/>
      <c r="AD41" s="386"/>
      <c r="AE41" s="386"/>
      <c r="AF41" s="386"/>
      <c r="AG41" s="386"/>
      <c r="AH41" s="386"/>
      <c r="AI41" s="386"/>
      <c r="AJ41" s="386"/>
      <c r="AK41" s="386"/>
      <c r="AL41" s="213"/>
      <c r="AM41" s="387" t="str">
        <f t="shared" si="0"/>
        <v/>
      </c>
      <c r="AN41" s="387"/>
      <c r="AO41" s="386"/>
      <c r="AP41" s="386"/>
      <c r="AQ41" s="386"/>
      <c r="AR41" s="386"/>
      <c r="AS41" s="386"/>
      <c r="AT41" s="386"/>
      <c r="AU41" s="386"/>
      <c r="AV41" s="386"/>
      <c r="AW41" s="386"/>
      <c r="AX41" s="386"/>
      <c r="AY41" s="386"/>
      <c r="AZ41" s="386"/>
      <c r="BA41" s="386"/>
      <c r="BB41" s="386"/>
      <c r="BC41" s="386"/>
      <c r="BD41" s="213"/>
      <c r="BE41" s="387" t="str">
        <f t="shared" si="1"/>
        <v/>
      </c>
      <c r="BF41" s="387"/>
      <c r="BG41" s="386"/>
      <c r="BH41" s="386"/>
      <c r="BI41" s="386"/>
      <c r="BJ41" s="386"/>
      <c r="BK41" s="386"/>
      <c r="BL41" s="386"/>
      <c r="BM41" s="386"/>
      <c r="BN41" s="386"/>
      <c r="BO41" s="386"/>
      <c r="BP41" s="386"/>
      <c r="BQ41" s="386"/>
      <c r="BR41" s="386"/>
      <c r="BS41" s="386"/>
      <c r="BT41" s="386"/>
      <c r="BU41" s="386"/>
      <c r="BV41" s="213"/>
      <c r="BW41" s="387">
        <f t="shared" si="2"/>
        <v>14</v>
      </c>
      <c r="BX41" s="387"/>
      <c r="BY41" s="386" t="str">
        <f>IF('各会計、関係団体の財政状況及び健全化判断比率'!B75="","",'各会計、関係団体の財政状況及び健全化判断比率'!B75)</f>
        <v>南房総広域水道企業団（水道事業用水供給事業会計）</v>
      </c>
      <c r="BZ41" s="386"/>
      <c r="CA41" s="386"/>
      <c r="CB41" s="386"/>
      <c r="CC41" s="386"/>
      <c r="CD41" s="386"/>
      <c r="CE41" s="386"/>
      <c r="CF41" s="386"/>
      <c r="CG41" s="386"/>
      <c r="CH41" s="386"/>
      <c r="CI41" s="386"/>
      <c r="CJ41" s="386"/>
      <c r="CK41" s="386"/>
      <c r="CL41" s="386"/>
      <c r="CM41" s="386"/>
      <c r="CN41" s="213"/>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0"/>
      <c r="DG41" s="388" t="str">
        <f>IF('各会計、関係団体の財政状況及び健全化判断比率'!BR14="","",'各会計、関係団体の財政状況及び健全化判断比率'!BR14)</f>
        <v/>
      </c>
      <c r="DH41" s="388"/>
      <c r="DI41" s="217"/>
      <c r="DJ41" s="185"/>
      <c r="DK41" s="185"/>
      <c r="DL41" s="185"/>
      <c r="DM41" s="185"/>
      <c r="DN41" s="185"/>
      <c r="DO41" s="185"/>
    </row>
    <row r="42" spans="1:119" ht="32.25" customHeight="1" x14ac:dyDescent="0.15">
      <c r="A42" s="185"/>
      <c r="B42" s="212"/>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3"/>
      <c r="U42" s="387" t="str">
        <f t="shared" si="4"/>
        <v/>
      </c>
      <c r="V42" s="387"/>
      <c r="W42" s="386"/>
      <c r="X42" s="386"/>
      <c r="Y42" s="386"/>
      <c r="Z42" s="386"/>
      <c r="AA42" s="386"/>
      <c r="AB42" s="386"/>
      <c r="AC42" s="386"/>
      <c r="AD42" s="386"/>
      <c r="AE42" s="386"/>
      <c r="AF42" s="386"/>
      <c r="AG42" s="386"/>
      <c r="AH42" s="386"/>
      <c r="AI42" s="386"/>
      <c r="AJ42" s="386"/>
      <c r="AK42" s="386"/>
      <c r="AL42" s="213"/>
      <c r="AM42" s="387" t="str">
        <f t="shared" si="0"/>
        <v/>
      </c>
      <c r="AN42" s="387"/>
      <c r="AO42" s="386"/>
      <c r="AP42" s="386"/>
      <c r="AQ42" s="386"/>
      <c r="AR42" s="386"/>
      <c r="AS42" s="386"/>
      <c r="AT42" s="386"/>
      <c r="AU42" s="386"/>
      <c r="AV42" s="386"/>
      <c r="AW42" s="386"/>
      <c r="AX42" s="386"/>
      <c r="AY42" s="386"/>
      <c r="AZ42" s="386"/>
      <c r="BA42" s="386"/>
      <c r="BB42" s="386"/>
      <c r="BC42" s="386"/>
      <c r="BD42" s="213"/>
      <c r="BE42" s="387" t="str">
        <f t="shared" si="1"/>
        <v/>
      </c>
      <c r="BF42" s="387"/>
      <c r="BG42" s="386"/>
      <c r="BH42" s="386"/>
      <c r="BI42" s="386"/>
      <c r="BJ42" s="386"/>
      <c r="BK42" s="386"/>
      <c r="BL42" s="386"/>
      <c r="BM42" s="386"/>
      <c r="BN42" s="386"/>
      <c r="BO42" s="386"/>
      <c r="BP42" s="386"/>
      <c r="BQ42" s="386"/>
      <c r="BR42" s="386"/>
      <c r="BS42" s="386"/>
      <c r="BT42" s="386"/>
      <c r="BU42" s="386"/>
      <c r="BV42" s="213"/>
      <c r="BW42" s="387">
        <f t="shared" si="2"/>
        <v>15</v>
      </c>
      <c r="BX42" s="387"/>
      <c r="BY42" s="386" t="str">
        <f>IF('各会計、関係団体の財政状況及び健全化判断比率'!B76="","",'各会計、関係団体の財政状況及び健全化判断比率'!B76)</f>
        <v>千葉県後期高齢者医療広域連合（一般会計）</v>
      </c>
      <c r="BZ42" s="386"/>
      <c r="CA42" s="386"/>
      <c r="CB42" s="386"/>
      <c r="CC42" s="386"/>
      <c r="CD42" s="386"/>
      <c r="CE42" s="386"/>
      <c r="CF42" s="386"/>
      <c r="CG42" s="386"/>
      <c r="CH42" s="386"/>
      <c r="CI42" s="386"/>
      <c r="CJ42" s="386"/>
      <c r="CK42" s="386"/>
      <c r="CL42" s="386"/>
      <c r="CM42" s="386"/>
      <c r="CN42" s="213"/>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0"/>
      <c r="DG42" s="388" t="str">
        <f>IF('各会計、関係団体の財政状況及び健全化判断比率'!BR15="","",'各会計、関係団体の財政状況及び健全化判断比率'!BR15)</f>
        <v/>
      </c>
      <c r="DH42" s="388"/>
      <c r="DI42" s="217"/>
      <c r="DJ42" s="185"/>
      <c r="DK42" s="185"/>
      <c r="DL42" s="185"/>
      <c r="DM42" s="185"/>
      <c r="DN42" s="185"/>
      <c r="DO42" s="185"/>
    </row>
    <row r="43" spans="1:119" ht="32.25" customHeight="1" x14ac:dyDescent="0.15">
      <c r="A43" s="185"/>
      <c r="B43" s="212"/>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3"/>
      <c r="U43" s="387" t="str">
        <f t="shared" si="4"/>
        <v/>
      </c>
      <c r="V43" s="387"/>
      <c r="W43" s="386"/>
      <c r="X43" s="386"/>
      <c r="Y43" s="386"/>
      <c r="Z43" s="386"/>
      <c r="AA43" s="386"/>
      <c r="AB43" s="386"/>
      <c r="AC43" s="386"/>
      <c r="AD43" s="386"/>
      <c r="AE43" s="386"/>
      <c r="AF43" s="386"/>
      <c r="AG43" s="386"/>
      <c r="AH43" s="386"/>
      <c r="AI43" s="386"/>
      <c r="AJ43" s="386"/>
      <c r="AK43" s="386"/>
      <c r="AL43" s="213"/>
      <c r="AM43" s="387" t="str">
        <f t="shared" si="0"/>
        <v/>
      </c>
      <c r="AN43" s="387"/>
      <c r="AO43" s="386"/>
      <c r="AP43" s="386"/>
      <c r="AQ43" s="386"/>
      <c r="AR43" s="386"/>
      <c r="AS43" s="386"/>
      <c r="AT43" s="386"/>
      <c r="AU43" s="386"/>
      <c r="AV43" s="386"/>
      <c r="AW43" s="386"/>
      <c r="AX43" s="386"/>
      <c r="AY43" s="386"/>
      <c r="AZ43" s="386"/>
      <c r="BA43" s="386"/>
      <c r="BB43" s="386"/>
      <c r="BC43" s="386"/>
      <c r="BD43" s="213"/>
      <c r="BE43" s="387" t="str">
        <f t="shared" si="1"/>
        <v/>
      </c>
      <c r="BF43" s="387"/>
      <c r="BG43" s="386"/>
      <c r="BH43" s="386"/>
      <c r="BI43" s="386"/>
      <c r="BJ43" s="386"/>
      <c r="BK43" s="386"/>
      <c r="BL43" s="386"/>
      <c r="BM43" s="386"/>
      <c r="BN43" s="386"/>
      <c r="BO43" s="386"/>
      <c r="BP43" s="386"/>
      <c r="BQ43" s="386"/>
      <c r="BR43" s="386"/>
      <c r="BS43" s="386"/>
      <c r="BT43" s="386"/>
      <c r="BU43" s="386"/>
      <c r="BV43" s="213"/>
      <c r="BW43" s="387">
        <f t="shared" si="2"/>
        <v>16</v>
      </c>
      <c r="BX43" s="387"/>
      <c r="BY43" s="386" t="str">
        <f>IF('各会計、関係団体の財政状況及び健全化判断比率'!B77="","",'各会計、関係団体の財政状況及び健全化判断比率'!B77)</f>
        <v>千葉県後期高齢者医療広域連合（後期高齢者医療特別会計）</v>
      </c>
      <c r="BZ43" s="386"/>
      <c r="CA43" s="386"/>
      <c r="CB43" s="386"/>
      <c r="CC43" s="386"/>
      <c r="CD43" s="386"/>
      <c r="CE43" s="386"/>
      <c r="CF43" s="386"/>
      <c r="CG43" s="386"/>
      <c r="CH43" s="386"/>
      <c r="CI43" s="386"/>
      <c r="CJ43" s="386"/>
      <c r="CK43" s="386"/>
      <c r="CL43" s="386"/>
      <c r="CM43" s="386"/>
      <c r="CN43" s="213"/>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0"/>
      <c r="DG43" s="388" t="str">
        <f>IF('各会計、関係団体の財政状況及び健全化判断比率'!BR16="","",'各会計、関係団体の財政状況及び健全化判断比率'!BR16)</f>
        <v/>
      </c>
      <c r="DH43" s="38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sheetData>
  <sheetProtection algorithmName="SHA-512" hashValue="PKNfPVdDE/LFNhBEadDc4yN5lOXlxyT6aaa8LaaJm1+bTuv+W0+gspjssaP5FziXBdxS+o0xJDZMIQAfgEjhZQ==" saltValue="oLaLugfGXcV/aWOFj6by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10" t="s">
        <v>549</v>
      </c>
      <c r="D34" s="1210"/>
      <c r="E34" s="1211"/>
      <c r="F34" s="32">
        <v>6.46</v>
      </c>
      <c r="G34" s="33">
        <v>5.64</v>
      </c>
      <c r="H34" s="33">
        <v>7.33</v>
      </c>
      <c r="I34" s="33">
        <v>4.41</v>
      </c>
      <c r="J34" s="34">
        <v>9.34</v>
      </c>
      <c r="K34" s="22"/>
      <c r="L34" s="22"/>
      <c r="M34" s="22"/>
      <c r="N34" s="22"/>
      <c r="O34" s="22"/>
      <c r="P34" s="22"/>
    </row>
    <row r="35" spans="1:16" ht="39" customHeight="1" x14ac:dyDescent="0.15">
      <c r="A35" s="22"/>
      <c r="B35" s="35"/>
      <c r="C35" s="1204" t="s">
        <v>550</v>
      </c>
      <c r="D35" s="1205"/>
      <c r="E35" s="1206"/>
      <c r="F35" s="36">
        <v>9.8800000000000008</v>
      </c>
      <c r="G35" s="37">
        <v>9.99</v>
      </c>
      <c r="H35" s="37">
        <v>6.94</v>
      </c>
      <c r="I35" s="37">
        <v>6.82</v>
      </c>
      <c r="J35" s="38">
        <v>7.17</v>
      </c>
      <c r="K35" s="22"/>
      <c r="L35" s="22"/>
      <c r="M35" s="22"/>
      <c r="N35" s="22"/>
      <c r="O35" s="22"/>
      <c r="P35" s="22"/>
    </row>
    <row r="36" spans="1:16" ht="39" customHeight="1" x14ac:dyDescent="0.15">
      <c r="A36" s="22"/>
      <c r="B36" s="35"/>
      <c r="C36" s="1204" t="s">
        <v>551</v>
      </c>
      <c r="D36" s="1205"/>
      <c r="E36" s="1206"/>
      <c r="F36" s="36">
        <v>2.64</v>
      </c>
      <c r="G36" s="37">
        <v>2.42</v>
      </c>
      <c r="H36" s="37">
        <v>1.88</v>
      </c>
      <c r="I36" s="37">
        <v>1.74</v>
      </c>
      <c r="J36" s="38">
        <v>2.14</v>
      </c>
      <c r="K36" s="22"/>
      <c r="L36" s="22"/>
      <c r="M36" s="22"/>
      <c r="N36" s="22"/>
      <c r="O36" s="22"/>
      <c r="P36" s="22"/>
    </row>
    <row r="37" spans="1:16" ht="39" customHeight="1" x14ac:dyDescent="0.15">
      <c r="A37" s="22"/>
      <c r="B37" s="35"/>
      <c r="C37" s="1204" t="s">
        <v>552</v>
      </c>
      <c r="D37" s="1205"/>
      <c r="E37" s="1206"/>
      <c r="F37" s="36">
        <v>2.63</v>
      </c>
      <c r="G37" s="37">
        <v>4.25</v>
      </c>
      <c r="H37" s="37">
        <v>4.66</v>
      </c>
      <c r="I37" s="37">
        <v>2.82</v>
      </c>
      <c r="J37" s="38">
        <v>1.73</v>
      </c>
      <c r="K37" s="22"/>
      <c r="L37" s="22"/>
      <c r="M37" s="22"/>
      <c r="N37" s="22"/>
      <c r="O37" s="22"/>
      <c r="P37" s="22"/>
    </row>
    <row r="38" spans="1:16" ht="39" customHeight="1" x14ac:dyDescent="0.15">
      <c r="A38" s="22"/>
      <c r="B38" s="35"/>
      <c r="C38" s="1204" t="s">
        <v>553</v>
      </c>
      <c r="D38" s="1205"/>
      <c r="E38" s="1206"/>
      <c r="F38" s="36">
        <v>1.35</v>
      </c>
      <c r="G38" s="37">
        <v>1.1399999999999999</v>
      </c>
      <c r="H38" s="37">
        <v>0.97</v>
      </c>
      <c r="I38" s="37">
        <v>1.32</v>
      </c>
      <c r="J38" s="38">
        <v>1.01</v>
      </c>
      <c r="K38" s="22"/>
      <c r="L38" s="22"/>
      <c r="M38" s="22"/>
      <c r="N38" s="22"/>
      <c r="O38" s="22"/>
      <c r="P38" s="22"/>
    </row>
    <row r="39" spans="1:16" ht="39" customHeight="1" x14ac:dyDescent="0.15">
      <c r="A39" s="22"/>
      <c r="B39" s="35"/>
      <c r="C39" s="1204" t="s">
        <v>554</v>
      </c>
      <c r="D39" s="1205"/>
      <c r="E39" s="1206"/>
      <c r="F39" s="36">
        <v>0.01</v>
      </c>
      <c r="G39" s="37">
        <v>0.02</v>
      </c>
      <c r="H39" s="37">
        <v>0.01</v>
      </c>
      <c r="I39" s="37">
        <v>0.01</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555</v>
      </c>
      <c r="D42" s="1205"/>
      <c r="E42" s="1206"/>
      <c r="F42" s="36" t="s">
        <v>501</v>
      </c>
      <c r="G42" s="37" t="s">
        <v>501</v>
      </c>
      <c r="H42" s="37" t="s">
        <v>501</v>
      </c>
      <c r="I42" s="37" t="s">
        <v>501</v>
      </c>
      <c r="J42" s="38" t="s">
        <v>501</v>
      </c>
      <c r="K42" s="22"/>
      <c r="L42" s="22"/>
      <c r="M42" s="22"/>
      <c r="N42" s="22"/>
      <c r="O42" s="22"/>
      <c r="P42" s="22"/>
    </row>
    <row r="43" spans="1:16" ht="39" customHeight="1" thickBot="1" x14ac:dyDescent="0.2">
      <c r="A43" s="22"/>
      <c r="B43" s="40"/>
      <c r="C43" s="1207" t="s">
        <v>556</v>
      </c>
      <c r="D43" s="1208"/>
      <c r="E43" s="1209"/>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aApwg+kVArI9YxS5RBWJpOFByuqKPBFd2KiU8fXvNuc/m5FuJYZToH3vpy/GK9LS5d30vwDPe/y0c7hbeukGA==" saltValue="kkzaRBPlvl1uqDz9v+t5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3411</v>
      </c>
      <c r="L45" s="60">
        <v>3652</v>
      </c>
      <c r="M45" s="60">
        <v>3658</v>
      </c>
      <c r="N45" s="60">
        <v>3517</v>
      </c>
      <c r="O45" s="61">
        <v>3556</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501</v>
      </c>
      <c r="L46" s="64" t="s">
        <v>501</v>
      </c>
      <c r="M46" s="64" t="s">
        <v>501</v>
      </c>
      <c r="N46" s="64" t="s">
        <v>501</v>
      </c>
      <c r="O46" s="65" t="s">
        <v>501</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501</v>
      </c>
      <c r="L47" s="64" t="s">
        <v>501</v>
      </c>
      <c r="M47" s="64" t="s">
        <v>501</v>
      </c>
      <c r="N47" s="64" t="s">
        <v>501</v>
      </c>
      <c r="O47" s="65" t="s">
        <v>501</v>
      </c>
      <c r="P47" s="48"/>
      <c r="Q47" s="48"/>
      <c r="R47" s="48"/>
      <c r="S47" s="48"/>
      <c r="T47" s="48"/>
      <c r="U47" s="48"/>
    </row>
    <row r="48" spans="1:21" ht="30.75" customHeight="1" x14ac:dyDescent="0.15">
      <c r="A48" s="48"/>
      <c r="B48" s="1232"/>
      <c r="C48" s="1233"/>
      <c r="D48" s="62"/>
      <c r="E48" s="1214" t="s">
        <v>14</v>
      </c>
      <c r="F48" s="1214"/>
      <c r="G48" s="1214"/>
      <c r="H48" s="1214"/>
      <c r="I48" s="1214"/>
      <c r="J48" s="1215"/>
      <c r="K48" s="63">
        <v>73</v>
      </c>
      <c r="L48" s="64">
        <v>71</v>
      </c>
      <c r="M48" s="64">
        <v>48</v>
      </c>
      <c r="N48" s="64">
        <v>71</v>
      </c>
      <c r="O48" s="65">
        <v>77</v>
      </c>
      <c r="P48" s="48"/>
      <c r="Q48" s="48"/>
      <c r="R48" s="48"/>
      <c r="S48" s="48"/>
      <c r="T48" s="48"/>
      <c r="U48" s="48"/>
    </row>
    <row r="49" spans="1:21" ht="30.75" customHeight="1" x14ac:dyDescent="0.15">
      <c r="A49" s="48"/>
      <c r="B49" s="1232"/>
      <c r="C49" s="1233"/>
      <c r="D49" s="62"/>
      <c r="E49" s="1214" t="s">
        <v>15</v>
      </c>
      <c r="F49" s="1214"/>
      <c r="G49" s="1214"/>
      <c r="H49" s="1214"/>
      <c r="I49" s="1214"/>
      <c r="J49" s="1215"/>
      <c r="K49" s="63">
        <v>81</v>
      </c>
      <c r="L49" s="64">
        <v>90</v>
      </c>
      <c r="M49" s="64">
        <v>90</v>
      </c>
      <c r="N49" s="64">
        <v>90</v>
      </c>
      <c r="O49" s="65">
        <v>92</v>
      </c>
      <c r="P49" s="48"/>
      <c r="Q49" s="48"/>
      <c r="R49" s="48"/>
      <c r="S49" s="48"/>
      <c r="T49" s="48"/>
      <c r="U49" s="48"/>
    </row>
    <row r="50" spans="1:21" ht="30.75" customHeight="1" x14ac:dyDescent="0.15">
      <c r="A50" s="48"/>
      <c r="B50" s="1232"/>
      <c r="C50" s="1233"/>
      <c r="D50" s="62"/>
      <c r="E50" s="1214" t="s">
        <v>16</v>
      </c>
      <c r="F50" s="1214"/>
      <c r="G50" s="1214"/>
      <c r="H50" s="1214"/>
      <c r="I50" s="1214"/>
      <c r="J50" s="1215"/>
      <c r="K50" s="63">
        <v>35</v>
      </c>
      <c r="L50" s="64">
        <v>29</v>
      </c>
      <c r="M50" s="64">
        <v>25</v>
      </c>
      <c r="N50" s="64">
        <v>22</v>
      </c>
      <c r="O50" s="65">
        <v>20</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501</v>
      </c>
      <c r="L51" s="64" t="s">
        <v>501</v>
      </c>
      <c r="M51" s="64" t="s">
        <v>501</v>
      </c>
      <c r="N51" s="64" t="s">
        <v>501</v>
      </c>
      <c r="O51" s="65" t="s">
        <v>501</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2628</v>
      </c>
      <c r="L52" s="64">
        <v>2840</v>
      </c>
      <c r="M52" s="64">
        <v>2863</v>
      </c>
      <c r="N52" s="64">
        <v>2780</v>
      </c>
      <c r="O52" s="65">
        <v>2789</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972</v>
      </c>
      <c r="L53" s="69">
        <v>1002</v>
      </c>
      <c r="M53" s="69">
        <v>958</v>
      </c>
      <c r="N53" s="69">
        <v>920</v>
      </c>
      <c r="O53" s="70">
        <v>956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20" t="s">
        <v>24</v>
      </c>
      <c r="C57" s="1221"/>
      <c r="D57" s="1224" t="s">
        <v>25</v>
      </c>
      <c r="E57" s="1225"/>
      <c r="F57" s="1225"/>
      <c r="G57" s="1225"/>
      <c r="H57" s="1225"/>
      <c r="I57" s="1225"/>
      <c r="J57" s="1226"/>
      <c r="K57" s="385" t="s">
        <v>584</v>
      </c>
      <c r="L57" s="83" t="s">
        <v>584</v>
      </c>
      <c r="M57" s="83" t="s">
        <v>584</v>
      </c>
      <c r="N57" s="83" t="s">
        <v>584</v>
      </c>
      <c r="O57" s="84" t="s">
        <v>584</v>
      </c>
    </row>
    <row r="58" spans="1:21" ht="31.5" customHeight="1" thickBot="1" x14ac:dyDescent="0.2">
      <c r="B58" s="1222"/>
      <c r="C58" s="1223"/>
      <c r="D58" s="1227" t="s">
        <v>26</v>
      </c>
      <c r="E58" s="1228"/>
      <c r="F58" s="1228"/>
      <c r="G58" s="1228"/>
      <c r="H58" s="1228"/>
      <c r="I58" s="1228"/>
      <c r="J58" s="1229"/>
      <c r="K58" s="85" t="s">
        <v>584</v>
      </c>
      <c r="L58" s="86" t="s">
        <v>584</v>
      </c>
      <c r="M58" s="86" t="s">
        <v>584</v>
      </c>
      <c r="N58" s="86" t="s">
        <v>584</v>
      </c>
      <c r="O58" s="87" t="s">
        <v>584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y9K40JjqcY5px/hbyVeXLIshk39UnqNC4dtYo7vuZjnG8KpI4oI3Vgi47DtojL3mX04tAGgPrRzr6E1xDcfg==" saltValue="HSB8b86dd+L7q5jIkj5t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542</v>
      </c>
      <c r="J40" s="99" t="s">
        <v>543</v>
      </c>
      <c r="K40" s="99" t="s">
        <v>544</v>
      </c>
      <c r="L40" s="99" t="s">
        <v>545</v>
      </c>
      <c r="M40" s="100" t="s">
        <v>546</v>
      </c>
    </row>
    <row r="41" spans="2:13" ht="27.75" customHeight="1" x14ac:dyDescent="0.15">
      <c r="B41" s="1250" t="s">
        <v>29</v>
      </c>
      <c r="C41" s="1251"/>
      <c r="D41" s="101"/>
      <c r="E41" s="1252" t="s">
        <v>30</v>
      </c>
      <c r="F41" s="1252"/>
      <c r="G41" s="1252"/>
      <c r="H41" s="1253"/>
      <c r="I41" s="102">
        <v>28202</v>
      </c>
      <c r="J41" s="103">
        <v>26481</v>
      </c>
      <c r="K41" s="103">
        <v>24470</v>
      </c>
      <c r="L41" s="103">
        <v>25419</v>
      </c>
      <c r="M41" s="104">
        <v>24388</v>
      </c>
    </row>
    <row r="42" spans="2:13" ht="27.75" customHeight="1" x14ac:dyDescent="0.15">
      <c r="B42" s="1240"/>
      <c r="C42" s="1241"/>
      <c r="D42" s="105"/>
      <c r="E42" s="1244" t="s">
        <v>31</v>
      </c>
      <c r="F42" s="1244"/>
      <c r="G42" s="1244"/>
      <c r="H42" s="1245"/>
      <c r="I42" s="106">
        <v>67</v>
      </c>
      <c r="J42" s="107">
        <v>67</v>
      </c>
      <c r="K42" s="107">
        <v>60</v>
      </c>
      <c r="L42" s="107">
        <v>46</v>
      </c>
      <c r="M42" s="108">
        <v>38</v>
      </c>
    </row>
    <row r="43" spans="2:13" ht="27.75" customHeight="1" x14ac:dyDescent="0.15">
      <c r="B43" s="1240"/>
      <c r="C43" s="1241"/>
      <c r="D43" s="105"/>
      <c r="E43" s="1244" t="s">
        <v>32</v>
      </c>
      <c r="F43" s="1244"/>
      <c r="G43" s="1244"/>
      <c r="H43" s="1245"/>
      <c r="I43" s="106">
        <v>734</v>
      </c>
      <c r="J43" s="107">
        <v>795</v>
      </c>
      <c r="K43" s="107">
        <v>731</v>
      </c>
      <c r="L43" s="107">
        <v>719</v>
      </c>
      <c r="M43" s="108">
        <v>687</v>
      </c>
    </row>
    <row r="44" spans="2:13" ht="27.75" customHeight="1" x14ac:dyDescent="0.15">
      <c r="B44" s="1240"/>
      <c r="C44" s="1241"/>
      <c r="D44" s="105"/>
      <c r="E44" s="1244" t="s">
        <v>33</v>
      </c>
      <c r="F44" s="1244"/>
      <c r="G44" s="1244"/>
      <c r="H44" s="1245"/>
      <c r="I44" s="106">
        <v>396</v>
      </c>
      <c r="J44" s="107">
        <v>478</v>
      </c>
      <c r="K44" s="107">
        <v>482</v>
      </c>
      <c r="L44" s="107">
        <v>503</v>
      </c>
      <c r="M44" s="108">
        <v>483</v>
      </c>
    </row>
    <row r="45" spans="2:13" ht="27.75" customHeight="1" x14ac:dyDescent="0.15">
      <c r="B45" s="1240"/>
      <c r="C45" s="1241"/>
      <c r="D45" s="105"/>
      <c r="E45" s="1244" t="s">
        <v>34</v>
      </c>
      <c r="F45" s="1244"/>
      <c r="G45" s="1244"/>
      <c r="H45" s="1245"/>
      <c r="I45" s="106">
        <v>6391</v>
      </c>
      <c r="J45" s="107">
        <v>6113</v>
      </c>
      <c r="K45" s="107">
        <v>5840</v>
      </c>
      <c r="L45" s="107">
        <v>5399</v>
      </c>
      <c r="M45" s="108">
        <v>5156</v>
      </c>
    </row>
    <row r="46" spans="2:13" ht="27.75" customHeight="1" x14ac:dyDescent="0.15">
      <c r="B46" s="1240"/>
      <c r="C46" s="1241"/>
      <c r="D46" s="109"/>
      <c r="E46" s="1244" t="s">
        <v>35</v>
      </c>
      <c r="F46" s="1244"/>
      <c r="G46" s="1244"/>
      <c r="H46" s="1245"/>
      <c r="I46" s="106" t="s">
        <v>501</v>
      </c>
      <c r="J46" s="107" t="s">
        <v>501</v>
      </c>
      <c r="K46" s="107" t="s">
        <v>501</v>
      </c>
      <c r="L46" s="107" t="s">
        <v>501</v>
      </c>
      <c r="M46" s="108" t="s">
        <v>501</v>
      </c>
    </row>
    <row r="47" spans="2:13" ht="27.75" customHeight="1" x14ac:dyDescent="0.15">
      <c r="B47" s="1240"/>
      <c r="C47" s="1241"/>
      <c r="D47" s="110"/>
      <c r="E47" s="1254" t="s">
        <v>36</v>
      </c>
      <c r="F47" s="1255"/>
      <c r="G47" s="1255"/>
      <c r="H47" s="1256"/>
      <c r="I47" s="106" t="s">
        <v>501</v>
      </c>
      <c r="J47" s="107" t="s">
        <v>501</v>
      </c>
      <c r="K47" s="107" t="s">
        <v>501</v>
      </c>
      <c r="L47" s="107" t="s">
        <v>501</v>
      </c>
      <c r="M47" s="108" t="s">
        <v>501</v>
      </c>
    </row>
    <row r="48" spans="2:13" ht="27.75" customHeight="1" x14ac:dyDescent="0.15">
      <c r="B48" s="1240"/>
      <c r="C48" s="1241"/>
      <c r="D48" s="105"/>
      <c r="E48" s="1244" t="s">
        <v>37</v>
      </c>
      <c r="F48" s="1244"/>
      <c r="G48" s="1244"/>
      <c r="H48" s="1245"/>
      <c r="I48" s="106" t="s">
        <v>501</v>
      </c>
      <c r="J48" s="107" t="s">
        <v>501</v>
      </c>
      <c r="K48" s="107" t="s">
        <v>501</v>
      </c>
      <c r="L48" s="107" t="s">
        <v>501</v>
      </c>
      <c r="M48" s="108" t="s">
        <v>501</v>
      </c>
    </row>
    <row r="49" spans="2:13" ht="27.75" customHeight="1" x14ac:dyDescent="0.15">
      <c r="B49" s="1242"/>
      <c r="C49" s="1243"/>
      <c r="D49" s="105"/>
      <c r="E49" s="1244" t="s">
        <v>38</v>
      </c>
      <c r="F49" s="1244"/>
      <c r="G49" s="1244"/>
      <c r="H49" s="1245"/>
      <c r="I49" s="106" t="s">
        <v>501</v>
      </c>
      <c r="J49" s="107" t="s">
        <v>501</v>
      </c>
      <c r="K49" s="107" t="s">
        <v>501</v>
      </c>
      <c r="L49" s="107" t="s">
        <v>501</v>
      </c>
      <c r="M49" s="108" t="s">
        <v>501</v>
      </c>
    </row>
    <row r="50" spans="2:13" ht="27.75" customHeight="1" x14ac:dyDescent="0.15">
      <c r="B50" s="1238" t="s">
        <v>39</v>
      </c>
      <c r="C50" s="1239"/>
      <c r="D50" s="111"/>
      <c r="E50" s="1244" t="s">
        <v>40</v>
      </c>
      <c r="F50" s="1244"/>
      <c r="G50" s="1244"/>
      <c r="H50" s="1245"/>
      <c r="I50" s="106">
        <v>18894</v>
      </c>
      <c r="J50" s="107">
        <v>19936</v>
      </c>
      <c r="K50" s="107">
        <v>21785</v>
      </c>
      <c r="L50" s="107">
        <v>23068</v>
      </c>
      <c r="M50" s="108">
        <v>21179</v>
      </c>
    </row>
    <row r="51" spans="2:13" ht="27.75" customHeight="1" x14ac:dyDescent="0.15">
      <c r="B51" s="1240"/>
      <c r="C51" s="1241"/>
      <c r="D51" s="105"/>
      <c r="E51" s="1244" t="s">
        <v>41</v>
      </c>
      <c r="F51" s="1244"/>
      <c r="G51" s="1244"/>
      <c r="H51" s="1245"/>
      <c r="I51" s="106">
        <v>180</v>
      </c>
      <c r="J51" s="107">
        <v>154</v>
      </c>
      <c r="K51" s="107">
        <v>131</v>
      </c>
      <c r="L51" s="107">
        <v>107</v>
      </c>
      <c r="M51" s="108">
        <v>82</v>
      </c>
    </row>
    <row r="52" spans="2:13" ht="27.75" customHeight="1" x14ac:dyDescent="0.15">
      <c r="B52" s="1242"/>
      <c r="C52" s="1243"/>
      <c r="D52" s="105"/>
      <c r="E52" s="1244" t="s">
        <v>42</v>
      </c>
      <c r="F52" s="1244"/>
      <c r="G52" s="1244"/>
      <c r="H52" s="1245"/>
      <c r="I52" s="106">
        <v>24961</v>
      </c>
      <c r="J52" s="107">
        <v>24232</v>
      </c>
      <c r="K52" s="107">
        <v>23215</v>
      </c>
      <c r="L52" s="107">
        <v>24212</v>
      </c>
      <c r="M52" s="108">
        <v>23676</v>
      </c>
    </row>
    <row r="53" spans="2:13" ht="27.75" customHeight="1" thickBot="1" x14ac:dyDescent="0.2">
      <c r="B53" s="1246" t="s">
        <v>43</v>
      </c>
      <c r="C53" s="1247"/>
      <c r="D53" s="112"/>
      <c r="E53" s="1248" t="s">
        <v>44</v>
      </c>
      <c r="F53" s="1248"/>
      <c r="G53" s="1248"/>
      <c r="H53" s="1249"/>
      <c r="I53" s="113">
        <v>-8246</v>
      </c>
      <c r="J53" s="114">
        <v>-10388</v>
      </c>
      <c r="K53" s="114">
        <v>-13548</v>
      </c>
      <c r="L53" s="114">
        <v>-15301</v>
      </c>
      <c r="M53" s="115">
        <v>-14184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L7/fUCUMluEDxU5J1veU++DnjPHaiSOUdnc7Sm9BZEWqwE/qIQRQjV8JkVT1uT8vJeIBm1MsRqqmxAODBoKuw==" saltValue="Mqz4EVM9g/tctGtB3Z6p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65" t="s">
        <v>47</v>
      </c>
      <c r="D55" s="1265"/>
      <c r="E55" s="1266"/>
      <c r="F55" s="127">
        <v>4933</v>
      </c>
      <c r="G55" s="127">
        <v>5574</v>
      </c>
      <c r="H55" s="128">
        <v>3838</v>
      </c>
    </row>
    <row r="56" spans="2:8" ht="52.5" customHeight="1" x14ac:dyDescent="0.15">
      <c r="B56" s="129"/>
      <c r="C56" s="1267" t="s">
        <v>48</v>
      </c>
      <c r="D56" s="1267"/>
      <c r="E56" s="1268"/>
      <c r="F56" s="130">
        <v>5330</v>
      </c>
      <c r="G56" s="130">
        <v>5341</v>
      </c>
      <c r="H56" s="131">
        <v>5151</v>
      </c>
    </row>
    <row r="57" spans="2:8" ht="53.25" customHeight="1" x14ac:dyDescent="0.15">
      <c r="B57" s="129"/>
      <c r="C57" s="1269" t="s">
        <v>49</v>
      </c>
      <c r="D57" s="1269"/>
      <c r="E57" s="1270"/>
      <c r="F57" s="132">
        <v>14970</v>
      </c>
      <c r="G57" s="132">
        <v>15333</v>
      </c>
      <c r="H57" s="133">
        <v>15274</v>
      </c>
    </row>
    <row r="58" spans="2:8" ht="45.75" customHeight="1" x14ac:dyDescent="0.15">
      <c r="B58" s="134"/>
      <c r="C58" s="1257" t="s">
        <v>579</v>
      </c>
      <c r="D58" s="1258"/>
      <c r="E58" s="1259"/>
      <c r="F58" s="135">
        <v>6383</v>
      </c>
      <c r="G58" s="135">
        <v>6745</v>
      </c>
      <c r="H58" s="136">
        <v>6719</v>
      </c>
    </row>
    <row r="59" spans="2:8" ht="45.75" customHeight="1" x14ac:dyDescent="0.15">
      <c r="B59" s="134"/>
      <c r="C59" s="1257" t="s">
        <v>580</v>
      </c>
      <c r="D59" s="1258"/>
      <c r="E59" s="1259"/>
      <c r="F59" s="135">
        <v>4507</v>
      </c>
      <c r="G59" s="135">
        <v>4519</v>
      </c>
      <c r="H59" s="136">
        <v>4529</v>
      </c>
    </row>
    <row r="60" spans="2:8" ht="45.75" customHeight="1" x14ac:dyDescent="0.15">
      <c r="B60" s="134"/>
      <c r="C60" s="1257" t="s">
        <v>581</v>
      </c>
      <c r="D60" s="1258"/>
      <c r="E60" s="1259"/>
      <c r="F60" s="135">
        <v>3265</v>
      </c>
      <c r="G60" s="135">
        <v>3240</v>
      </c>
      <c r="H60" s="136">
        <v>3225</v>
      </c>
    </row>
    <row r="61" spans="2:8" ht="45.75" customHeight="1" x14ac:dyDescent="0.15">
      <c r="B61" s="134"/>
      <c r="C61" s="1257" t="s">
        <v>582</v>
      </c>
      <c r="D61" s="1258"/>
      <c r="E61" s="1259"/>
      <c r="F61" s="135">
        <v>181</v>
      </c>
      <c r="G61" s="135">
        <v>189</v>
      </c>
      <c r="H61" s="136">
        <v>280</v>
      </c>
    </row>
    <row r="62" spans="2:8" ht="45.75" customHeight="1" thickBot="1" x14ac:dyDescent="0.2">
      <c r="B62" s="137"/>
      <c r="C62" s="1260" t="s">
        <v>583</v>
      </c>
      <c r="D62" s="1261"/>
      <c r="E62" s="1262"/>
      <c r="F62" s="138">
        <v>95</v>
      </c>
      <c r="G62" s="138">
        <v>95</v>
      </c>
      <c r="H62" s="139">
        <v>95</v>
      </c>
    </row>
    <row r="63" spans="2:8" ht="52.5" customHeight="1" thickBot="1" x14ac:dyDescent="0.2">
      <c r="B63" s="140"/>
      <c r="C63" s="1263" t="s">
        <v>50</v>
      </c>
      <c r="D63" s="1263"/>
      <c r="E63" s="1264"/>
      <c r="F63" s="141">
        <v>25234</v>
      </c>
      <c r="G63" s="141">
        <v>26248</v>
      </c>
      <c r="H63" s="142">
        <v>24263</v>
      </c>
    </row>
    <row r="64" spans="2:8" ht="15" customHeight="1" x14ac:dyDescent="0.15"/>
  </sheetData>
  <sheetProtection algorithmName="SHA-512" hashValue="PVVTUdke2Dd4CuzKQHxEo1Zygb5M1dKS3VZ16xArNR0Jye7Ig4RaILQB31CCC2fquvOfEwkG3n1vdWunNCfzmg==" saltValue="MjaK5fSd6TadkbnDAbsg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X62" sqref="AX62"/>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0"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595</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591</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594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589</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588</v>
      </c>
      <c r="AO51" s="1280"/>
      <c r="AP51" s="1280"/>
      <c r="AQ51" s="1280"/>
      <c r="AR51" s="1280"/>
      <c r="AS51" s="1280"/>
      <c r="AT51" s="1280"/>
      <c r="AU51" s="1280"/>
      <c r="AV51" s="1280"/>
      <c r="AW51" s="1280"/>
      <c r="AX51" s="1280"/>
      <c r="AY51" s="1280"/>
      <c r="AZ51" s="1280"/>
      <c r="BA51" s="1280"/>
      <c r="BB51" s="1280" t="s">
        <v>586</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593</v>
      </c>
      <c r="BC53" s="1280"/>
      <c r="BD53" s="1280"/>
      <c r="BE53" s="1280"/>
      <c r="BF53" s="1280"/>
      <c r="BG53" s="1280"/>
      <c r="BH53" s="1280"/>
      <c r="BI53" s="1280"/>
      <c r="BJ53" s="1280"/>
      <c r="BK53" s="1280"/>
      <c r="BL53" s="1280"/>
      <c r="BM53" s="1280"/>
      <c r="BN53" s="1280"/>
      <c r="BO53" s="1280"/>
      <c r="BP53" s="1279">
        <v>59.7</v>
      </c>
      <c r="BQ53" s="1279"/>
      <c r="BR53" s="1279"/>
      <c r="BS53" s="1279"/>
      <c r="BT53" s="1279"/>
      <c r="BU53" s="1279"/>
      <c r="BV53" s="1279"/>
      <c r="BW53" s="1279"/>
      <c r="BX53" s="1279">
        <v>57.1</v>
      </c>
      <c r="BY53" s="1279"/>
      <c r="BZ53" s="1279"/>
      <c r="CA53" s="1279"/>
      <c r="CB53" s="1279"/>
      <c r="CC53" s="1279"/>
      <c r="CD53" s="1279"/>
      <c r="CE53" s="1279"/>
      <c r="CF53" s="1279">
        <v>63.2</v>
      </c>
      <c r="CG53" s="1279"/>
      <c r="CH53" s="1279"/>
      <c r="CI53" s="1279"/>
      <c r="CJ53" s="1279"/>
      <c r="CK53" s="1279"/>
      <c r="CL53" s="1279"/>
      <c r="CM53" s="1279"/>
      <c r="CN53" s="1279">
        <v>62.9</v>
      </c>
      <c r="CO53" s="1279"/>
      <c r="CP53" s="1279"/>
      <c r="CQ53" s="1279"/>
      <c r="CR53" s="1279"/>
      <c r="CS53" s="1279"/>
      <c r="CT53" s="1279"/>
      <c r="CU53" s="1279"/>
      <c r="CV53" s="1279">
        <v>64.099999999999994</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587</v>
      </c>
      <c r="AO55" s="1281"/>
      <c r="AP55" s="1281"/>
      <c r="AQ55" s="1281"/>
      <c r="AR55" s="1281"/>
      <c r="AS55" s="1281"/>
      <c r="AT55" s="1281"/>
      <c r="AU55" s="1281"/>
      <c r="AV55" s="1281"/>
      <c r="AW55" s="1281"/>
      <c r="AX55" s="1281"/>
      <c r="AY55" s="1281"/>
      <c r="AZ55" s="1281"/>
      <c r="BA55" s="1281"/>
      <c r="BB55" s="1280" t="s">
        <v>586</v>
      </c>
      <c r="BC55" s="1280"/>
      <c r="BD55" s="1280"/>
      <c r="BE55" s="1280"/>
      <c r="BF55" s="1280"/>
      <c r="BG55" s="1280"/>
      <c r="BH55" s="1280"/>
      <c r="BI55" s="1280"/>
      <c r="BJ55" s="1280"/>
      <c r="BK55" s="1280"/>
      <c r="BL55" s="1280"/>
      <c r="BM55" s="1280"/>
      <c r="BN55" s="1280"/>
      <c r="BO55" s="1280"/>
      <c r="BP55" s="1279">
        <v>58.5</v>
      </c>
      <c r="BQ55" s="1279"/>
      <c r="BR55" s="1279"/>
      <c r="BS55" s="1279"/>
      <c r="BT55" s="1279"/>
      <c r="BU55" s="1279"/>
      <c r="BV55" s="1279"/>
      <c r="BW55" s="1279"/>
      <c r="BX55" s="1279">
        <v>54.6</v>
      </c>
      <c r="BY55" s="1279"/>
      <c r="BZ55" s="1279"/>
      <c r="CA55" s="1279"/>
      <c r="CB55" s="1279"/>
      <c r="CC55" s="1279"/>
      <c r="CD55" s="1279"/>
      <c r="CE55" s="1279"/>
      <c r="CF55" s="1279">
        <v>53.2</v>
      </c>
      <c r="CG55" s="1279"/>
      <c r="CH55" s="1279"/>
      <c r="CI55" s="1279"/>
      <c r="CJ55" s="1279"/>
      <c r="CK55" s="1279"/>
      <c r="CL55" s="1279"/>
      <c r="CM55" s="1279"/>
      <c r="CN55" s="1279">
        <v>47.9</v>
      </c>
      <c r="CO55" s="1279"/>
      <c r="CP55" s="1279"/>
      <c r="CQ55" s="1279"/>
      <c r="CR55" s="1279"/>
      <c r="CS55" s="1279"/>
      <c r="CT55" s="1279"/>
      <c r="CU55" s="1279"/>
      <c r="CV55" s="1279">
        <v>49</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593</v>
      </c>
      <c r="BC57" s="1280"/>
      <c r="BD57" s="1280"/>
      <c r="BE57" s="1280"/>
      <c r="BF57" s="1280"/>
      <c r="BG57" s="1280"/>
      <c r="BH57" s="1280"/>
      <c r="BI57" s="1280"/>
      <c r="BJ57" s="1280"/>
      <c r="BK57" s="1280"/>
      <c r="BL57" s="1280"/>
      <c r="BM57" s="1280"/>
      <c r="BN57" s="1280"/>
      <c r="BO57" s="1280"/>
      <c r="BP57" s="1279">
        <v>52.9</v>
      </c>
      <c r="BQ57" s="1279"/>
      <c r="BR57" s="1279"/>
      <c r="BS57" s="1279"/>
      <c r="BT57" s="1279"/>
      <c r="BU57" s="1279"/>
      <c r="BV57" s="1279"/>
      <c r="BW57" s="1279"/>
      <c r="BX57" s="1279">
        <v>58.3</v>
      </c>
      <c r="BY57" s="1279"/>
      <c r="BZ57" s="1279"/>
      <c r="CA57" s="1279"/>
      <c r="CB57" s="1279"/>
      <c r="CC57" s="1279"/>
      <c r="CD57" s="1279"/>
      <c r="CE57" s="1279"/>
      <c r="CF57" s="1279">
        <v>59.6</v>
      </c>
      <c r="CG57" s="1279"/>
      <c r="CH57" s="1279"/>
      <c r="CI57" s="1279"/>
      <c r="CJ57" s="1279"/>
      <c r="CK57" s="1279"/>
      <c r="CL57" s="1279"/>
      <c r="CM57" s="1279"/>
      <c r="CN57" s="1279">
        <v>60.7</v>
      </c>
      <c r="CO57" s="1279"/>
      <c r="CP57" s="1279"/>
      <c r="CQ57" s="1279"/>
      <c r="CR57" s="1279"/>
      <c r="CS57" s="1279"/>
      <c r="CT57" s="1279"/>
      <c r="CU57" s="1279"/>
      <c r="CV57" s="1279">
        <v>62</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592</v>
      </c>
    </row>
    <row r="64" spans="1:109" ht="13.5" x14ac:dyDescent="0.15">
      <c r="B64" s="1272"/>
      <c r="G64" s="1309"/>
      <c r="I64" s="1311"/>
      <c r="J64" s="1311"/>
      <c r="K64" s="1311"/>
      <c r="L64" s="1311"/>
      <c r="M64" s="1311"/>
      <c r="N64" s="1310"/>
      <c r="AM64" s="1309"/>
      <c r="AN64" s="1309" t="s">
        <v>591</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590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589</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588</v>
      </c>
      <c r="AO73" s="1280"/>
      <c r="AP73" s="1280"/>
      <c r="AQ73" s="1280"/>
      <c r="AR73" s="1280"/>
      <c r="AS73" s="1280"/>
      <c r="AT73" s="1280"/>
      <c r="AU73" s="1280"/>
      <c r="AV73" s="1280"/>
      <c r="AW73" s="1280"/>
      <c r="AX73" s="1280"/>
      <c r="AY73" s="1280"/>
      <c r="AZ73" s="1280"/>
      <c r="BA73" s="1280"/>
      <c r="BB73" s="1280" t="s">
        <v>586</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9">
        <v>6.5</v>
      </c>
      <c r="BQ75" s="1279"/>
      <c r="BR75" s="1279"/>
      <c r="BS75" s="1279"/>
      <c r="BT75" s="1279"/>
      <c r="BU75" s="1279"/>
      <c r="BV75" s="1279"/>
      <c r="BW75" s="1279"/>
      <c r="BX75" s="1279">
        <v>7.3</v>
      </c>
      <c r="BY75" s="1279"/>
      <c r="BZ75" s="1279"/>
      <c r="CA75" s="1279"/>
      <c r="CB75" s="1279"/>
      <c r="CC75" s="1279"/>
      <c r="CD75" s="1279"/>
      <c r="CE75" s="1279"/>
      <c r="CF75" s="1279">
        <v>7.7</v>
      </c>
      <c r="CG75" s="1279"/>
      <c r="CH75" s="1279"/>
      <c r="CI75" s="1279"/>
      <c r="CJ75" s="1279"/>
      <c r="CK75" s="1279"/>
      <c r="CL75" s="1279"/>
      <c r="CM75" s="1279"/>
      <c r="CN75" s="1279">
        <v>7.8</v>
      </c>
      <c r="CO75" s="1279"/>
      <c r="CP75" s="1279"/>
      <c r="CQ75" s="1279"/>
      <c r="CR75" s="1279"/>
      <c r="CS75" s="1279"/>
      <c r="CT75" s="1279"/>
      <c r="CU75" s="1279"/>
      <c r="CV75" s="1279">
        <v>7.9</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587</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9">
        <v>58.5</v>
      </c>
      <c r="BQ77" s="1279"/>
      <c r="BR77" s="1279"/>
      <c r="BS77" s="1279"/>
      <c r="BT77" s="1279"/>
      <c r="BU77" s="1279"/>
      <c r="BV77" s="1279"/>
      <c r="BW77" s="1279"/>
      <c r="BX77" s="1279">
        <v>54.6</v>
      </c>
      <c r="BY77" s="1279"/>
      <c r="BZ77" s="1279"/>
      <c r="CA77" s="1279"/>
      <c r="CB77" s="1279"/>
      <c r="CC77" s="1279"/>
      <c r="CD77" s="1279"/>
      <c r="CE77" s="1279"/>
      <c r="CF77" s="1279">
        <v>53.2</v>
      </c>
      <c r="CG77" s="1279"/>
      <c r="CH77" s="1279"/>
      <c r="CI77" s="1279"/>
      <c r="CJ77" s="1279"/>
      <c r="CK77" s="1279"/>
      <c r="CL77" s="1279"/>
      <c r="CM77" s="1279"/>
      <c r="CN77" s="1279">
        <v>47.9</v>
      </c>
      <c r="CO77" s="1279"/>
      <c r="CP77" s="1279"/>
      <c r="CQ77" s="1279"/>
      <c r="CR77" s="1279"/>
      <c r="CS77" s="1279"/>
      <c r="CT77" s="1279"/>
      <c r="CU77" s="1279"/>
      <c r="CV77" s="1279">
        <v>49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9">
        <v>10.7</v>
      </c>
      <c r="BQ79" s="1279"/>
      <c r="BR79" s="1279"/>
      <c r="BS79" s="1279"/>
      <c r="BT79" s="1279"/>
      <c r="BU79" s="1279"/>
      <c r="BV79" s="1279"/>
      <c r="BW79" s="1279"/>
      <c r="BX79" s="1279">
        <v>10</v>
      </c>
      <c r="BY79" s="1279"/>
      <c r="BZ79" s="1279"/>
      <c r="CA79" s="1279"/>
      <c r="CB79" s="1279"/>
      <c r="CC79" s="1279"/>
      <c r="CD79" s="1279"/>
      <c r="CE79" s="1279"/>
      <c r="CF79" s="1279">
        <v>9.8000000000000007</v>
      </c>
      <c r="CG79" s="1279"/>
      <c r="CH79" s="1279"/>
      <c r="CI79" s="1279"/>
      <c r="CJ79" s="1279"/>
      <c r="CK79" s="1279"/>
      <c r="CL79" s="1279"/>
      <c r="CM79" s="1279"/>
      <c r="CN79" s="1279">
        <v>9.6</v>
      </c>
      <c r="CO79" s="1279"/>
      <c r="CP79" s="1279"/>
      <c r="CQ79" s="1279"/>
      <c r="CR79" s="1279"/>
      <c r="CS79" s="1279"/>
      <c r="CT79" s="1279"/>
      <c r="CU79" s="1279"/>
      <c r="CV79" s="1279">
        <v>9.5</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EMm7ZMda/VUU8GrIJuE+XQWIi/QRRUbiUhexmt6eg5UA9/yWG0+FFrsotZSknPj3T6cpaINo0zaHrgcfeisFYg==" saltValue="bljs1Ur5OFW4m5BqV8QWW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73" zoomScaleNormal="100" zoomScaleSheetLayoutView="70" workbookViewId="0">
      <selection activeCell="AX62" sqref="AX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sheetData>
  <sheetProtection algorithmName="SHA-512" hashValue="5qh5j3g9zJuZVSMo9+5j1+3xnTI4rEddPnKchYoeSe+2iLuSgOmPr1iMlWJtVUG+oEfrghsu6GTgfRnxbzIpVg==" saltValue="hmjVMMrV0EKv7ojj1Z3w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2" zoomScale="85" zoomScaleNormal="85" zoomScaleSheetLayoutView="55" workbookViewId="0">
      <selection activeCell="AX62" sqref="AX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sheetData>
  <sheetProtection algorithmName="SHA-512" hashValue="RL2BAS7Tl9ThMp5EDPIEZBBe9fordkQWxGlF6NZTnH7D1UaCpa0HZIO+EHHQR29Mx/mGafQXulcVtoRRRlZwDw==" saltValue="zuTlXXhpZ76E8zYj0jRQ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539</v>
      </c>
      <c r="G2" s="156"/>
      <c r="H2" s="157"/>
    </row>
    <row r="3" spans="1:8" x14ac:dyDescent="0.15">
      <c r="A3" s="153" t="s">
        <v>532</v>
      </c>
      <c r="B3" s="158"/>
      <c r="C3" s="159"/>
      <c r="D3" s="160">
        <v>107310</v>
      </c>
      <c r="E3" s="161"/>
      <c r="F3" s="162">
        <v>85459</v>
      </c>
      <c r="G3" s="163"/>
      <c r="H3" s="164"/>
    </row>
    <row r="4" spans="1:8" x14ac:dyDescent="0.15">
      <c r="A4" s="165"/>
      <c r="B4" s="166"/>
      <c r="C4" s="167"/>
      <c r="D4" s="168">
        <v>75561</v>
      </c>
      <c r="E4" s="169"/>
      <c r="F4" s="170">
        <v>44378</v>
      </c>
      <c r="G4" s="171"/>
      <c r="H4" s="172"/>
    </row>
    <row r="5" spans="1:8" x14ac:dyDescent="0.15">
      <c r="A5" s="153" t="s">
        <v>534</v>
      </c>
      <c r="B5" s="158"/>
      <c r="C5" s="159"/>
      <c r="D5" s="160">
        <v>44849</v>
      </c>
      <c r="E5" s="161"/>
      <c r="F5" s="162">
        <v>83280</v>
      </c>
      <c r="G5" s="163"/>
      <c r="H5" s="164"/>
    </row>
    <row r="6" spans="1:8" x14ac:dyDescent="0.15">
      <c r="A6" s="165"/>
      <c r="B6" s="166"/>
      <c r="C6" s="167"/>
      <c r="D6" s="168">
        <v>36701</v>
      </c>
      <c r="E6" s="169"/>
      <c r="F6" s="170">
        <v>43123</v>
      </c>
      <c r="G6" s="171"/>
      <c r="H6" s="172"/>
    </row>
    <row r="7" spans="1:8" x14ac:dyDescent="0.15">
      <c r="A7" s="153" t="s">
        <v>535</v>
      </c>
      <c r="B7" s="158"/>
      <c r="C7" s="159"/>
      <c r="D7" s="160">
        <v>41867</v>
      </c>
      <c r="E7" s="161"/>
      <c r="F7" s="162">
        <v>88968</v>
      </c>
      <c r="G7" s="163"/>
      <c r="H7" s="164"/>
    </row>
    <row r="8" spans="1:8" x14ac:dyDescent="0.15">
      <c r="A8" s="165"/>
      <c r="B8" s="166"/>
      <c r="C8" s="167"/>
      <c r="D8" s="168">
        <v>28905</v>
      </c>
      <c r="E8" s="169"/>
      <c r="F8" s="170">
        <v>45482</v>
      </c>
      <c r="G8" s="171"/>
      <c r="H8" s="172"/>
    </row>
    <row r="9" spans="1:8" x14ac:dyDescent="0.15">
      <c r="A9" s="153" t="s">
        <v>536</v>
      </c>
      <c r="B9" s="158"/>
      <c r="C9" s="159"/>
      <c r="D9" s="160">
        <v>142146</v>
      </c>
      <c r="E9" s="161"/>
      <c r="F9" s="162">
        <v>85173</v>
      </c>
      <c r="G9" s="163"/>
      <c r="H9" s="164"/>
    </row>
    <row r="10" spans="1:8" x14ac:dyDescent="0.15">
      <c r="A10" s="165"/>
      <c r="B10" s="166"/>
      <c r="C10" s="167"/>
      <c r="D10" s="168">
        <v>85063</v>
      </c>
      <c r="E10" s="169"/>
      <c r="F10" s="170">
        <v>43913</v>
      </c>
      <c r="G10" s="171"/>
      <c r="H10" s="172"/>
    </row>
    <row r="11" spans="1:8" x14ac:dyDescent="0.15">
      <c r="A11" s="153" t="s">
        <v>537</v>
      </c>
      <c r="B11" s="158"/>
      <c r="C11" s="159"/>
      <c r="D11" s="160">
        <v>72515</v>
      </c>
      <c r="E11" s="161"/>
      <c r="F11" s="162">
        <v>94081</v>
      </c>
      <c r="G11" s="163"/>
      <c r="H11" s="164"/>
    </row>
    <row r="12" spans="1:8" x14ac:dyDescent="0.15">
      <c r="A12" s="165"/>
      <c r="B12" s="166"/>
      <c r="C12" s="173"/>
      <c r="D12" s="168">
        <v>56256</v>
      </c>
      <c r="E12" s="169"/>
      <c r="F12" s="170">
        <v>48949</v>
      </c>
      <c r="G12" s="171"/>
      <c r="H12" s="172"/>
    </row>
    <row r="13" spans="1:8" x14ac:dyDescent="0.15">
      <c r="A13" s="153"/>
      <c r="B13" s="158"/>
      <c r="C13" s="174"/>
      <c r="D13" s="175">
        <v>81737</v>
      </c>
      <c r="E13" s="176"/>
      <c r="F13" s="177">
        <v>87392</v>
      </c>
      <c r="G13" s="178"/>
      <c r="H13" s="164"/>
    </row>
    <row r="14" spans="1:8" x14ac:dyDescent="0.15">
      <c r="A14" s="165"/>
      <c r="B14" s="166"/>
      <c r="C14" s="167"/>
      <c r="D14" s="168">
        <v>56497</v>
      </c>
      <c r="E14" s="169"/>
      <c r="F14" s="170">
        <v>45169</v>
      </c>
      <c r="G14" s="171"/>
      <c r="H14" s="172"/>
    </row>
    <row r="17" spans="1:11" x14ac:dyDescent="0.15">
      <c r="A17" s="149" t="s">
        <v>52</v>
      </c>
    </row>
    <row r="18" spans="1:11" x14ac:dyDescent="0.15">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15">
      <c r="A19" s="179" t="s">
        <v>53</v>
      </c>
      <c r="B19" s="179">
        <f>ROUND(VALUE(SUBSTITUTE(実質収支比率等に係る経年分析!F$48,"▲","-")),2)</f>
        <v>6.46</v>
      </c>
      <c r="C19" s="179">
        <f>ROUND(VALUE(SUBSTITUTE(実質収支比率等に係る経年分析!G$48,"▲","-")),2)</f>
        <v>5.64</v>
      </c>
      <c r="D19" s="179">
        <f>ROUND(VALUE(SUBSTITUTE(実質収支比率等に係る経年分析!H$48,"▲","-")),2)</f>
        <v>7.33</v>
      </c>
      <c r="E19" s="179">
        <f>ROUND(VALUE(SUBSTITUTE(実質収支比率等に係る経年分析!I$48,"▲","-")),2)</f>
        <v>4.42</v>
      </c>
      <c r="F19" s="179">
        <f>ROUND(VALUE(SUBSTITUTE(実質収支比率等に係る経年分析!J$48,"▲","-")),2)</f>
        <v>9.35</v>
      </c>
    </row>
    <row r="20" spans="1:11" x14ac:dyDescent="0.15">
      <c r="A20" s="179" t="s">
        <v>54</v>
      </c>
      <c r="B20" s="179">
        <f>ROUND(VALUE(SUBSTITUTE(実質収支比率等に係る経年分析!F$47,"▲","-")),2)</f>
        <v>31.99</v>
      </c>
      <c r="C20" s="179">
        <f>ROUND(VALUE(SUBSTITUTE(実質収支比率等に係る経年分析!G$47,"▲","-")),2)</f>
        <v>32.54</v>
      </c>
      <c r="D20" s="179">
        <f>ROUND(VALUE(SUBSTITUTE(実質収支比率等に係る経年分析!H$47,"▲","-")),2)</f>
        <v>32.799999999999997</v>
      </c>
      <c r="E20" s="179">
        <f>ROUND(VALUE(SUBSTITUTE(実質収支比率等に係る経年分析!I$47,"▲","-")),2)</f>
        <v>38.04</v>
      </c>
      <c r="F20" s="179">
        <f>ROUND(VALUE(SUBSTITUTE(実質収支比率等に係る経年分析!J$47,"▲","-")),2)</f>
        <v>26.78</v>
      </c>
    </row>
    <row r="21" spans="1:11" x14ac:dyDescent="0.15">
      <c r="A21" s="179" t="s">
        <v>55</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-0.88</v>
      </c>
      <c r="D21" s="179">
        <f>IF(ISNUMBER(VALUE(SUBSTITUTE(実質収支比率等に係る経年分析!H$49,"▲","-"))),ROUND(VALUE(SUBSTITUTE(実質収支比率等に係る経年分析!H$49,"▲","-")),2),NA())</f>
        <v>0.77</v>
      </c>
      <c r="E21" s="179">
        <f>IF(ISNUMBER(VALUE(SUBSTITUTE(実質収支比率等に係る経年分析!I$49,"▲","-"))),ROUND(VALUE(SUBSTITUTE(実質収支比率等に係る経年分析!I$49,"▲","-")),2),NA())</f>
        <v>1.26</v>
      </c>
      <c r="F21" s="179">
        <f>IF(ISNUMBER(VALUE(SUBSTITUTE(実質収支比率等に係る経年分析!J$49,"▲","-"))),ROUND(VALUE(SUBSTITUTE(実質収支比率等に係る経年分析!J$49,"▲","-")),2),NA())</f>
        <v>-7.29</v>
      </c>
    </row>
    <row r="24" spans="1:11" x14ac:dyDescent="0.15">
      <c r="A24" s="149" t="s">
        <v>56</v>
      </c>
    </row>
    <row r="25" spans="1:11" x14ac:dyDescent="0.15">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1.1399999999999999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4.66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2.82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1.73</v>
      </c>
    </row>
    <row r="34" spans="1:16" x14ac:dyDescent="0.15">
      <c r="A34" s="180" t="str">
        <f>IF(連結実質赤字比率に係る赤字・黒字の構成分析!C$36="",NA(),連結実質赤字比率に係る赤字・黒字の構成分析!C$36)</f>
        <v>国保病院事業会計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9.8800000000000008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9.34</v>
      </c>
    </row>
    <row r="39" spans="1:16" x14ac:dyDescent="0.15">
      <c r="A39" s="149" t="s">
        <v>59</v>
      </c>
    </row>
    <row r="40" spans="1:16" x14ac:dyDescent="0.15">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2628</v>
      </c>
      <c r="E42" s="181"/>
      <c r="F42" s="181"/>
      <c r="G42" s="181">
        <f>'実質公債費比率（分子）の構造'!L$52</f>
        <v>2840</v>
      </c>
      <c r="H42" s="181"/>
      <c r="I42" s="181"/>
      <c r="J42" s="181">
        <f>'実質公債費比率（分子）の構造'!M$52</f>
        <v>2863</v>
      </c>
      <c r="K42" s="181"/>
      <c r="L42" s="181"/>
      <c r="M42" s="181">
        <f>'実質公債費比率（分子）の構造'!N$52</f>
        <v>2780</v>
      </c>
      <c r="N42" s="181"/>
      <c r="O42" s="181"/>
      <c r="P42" s="181">
        <f>'実質公債費比率（分子）の構造'!O$52</f>
        <v>2789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35</v>
      </c>
      <c r="C44" s="181"/>
      <c r="D44" s="181"/>
      <c r="E44" s="181">
        <f>'実質公債費比率（分子）の構造'!L$50</f>
        <v>29</v>
      </c>
      <c r="F44" s="181"/>
      <c r="G44" s="181"/>
      <c r="H44" s="181">
        <f>'実質公債費比率（分子）の構造'!M$50</f>
        <v>25</v>
      </c>
      <c r="I44" s="181"/>
      <c r="J44" s="181"/>
      <c r="K44" s="181">
        <f>'実質公債費比率（分子）の構造'!N$50</f>
        <v>22</v>
      </c>
      <c r="L44" s="181"/>
      <c r="M44" s="181"/>
      <c r="N44" s="181">
        <f>'実質公債費比率（分子）の構造'!O$50</f>
        <v>20</v>
      </c>
      <c r="O44" s="181"/>
      <c r="P44" s="181"/>
    </row>
    <row r="45" spans="1:16" x14ac:dyDescent="0.15">
      <c r="A45" s="181" t="s">
        <v>65</v>
      </c>
      <c r="B45" s="181">
        <f>'実質公債費比率（分子）の構造'!K$49</f>
        <v>81</v>
      </c>
      <c r="C45" s="181"/>
      <c r="D45" s="181"/>
      <c r="E45" s="181">
        <f>'実質公債費比率（分子）の構造'!L$49</f>
        <v>90</v>
      </c>
      <c r="F45" s="181"/>
      <c r="G45" s="181"/>
      <c r="H45" s="181">
        <f>'実質公債費比率（分子）の構造'!M$49</f>
        <v>90</v>
      </c>
      <c r="I45" s="181"/>
      <c r="J45" s="181"/>
      <c r="K45" s="181">
        <f>'実質公債費比率（分子）の構造'!N$49</f>
        <v>90</v>
      </c>
      <c r="L45" s="181"/>
      <c r="M45" s="181"/>
      <c r="N45" s="181">
        <f>'実質公債費比率（分子）の構造'!O$49</f>
        <v>92</v>
      </c>
      <c r="O45" s="181"/>
      <c r="P45" s="181"/>
    </row>
    <row r="46" spans="1:16" x14ac:dyDescent="0.15">
      <c r="A46" s="181" t="s">
        <v>66</v>
      </c>
      <c r="B46" s="181">
        <f>'実質公債費比率（分子）の構造'!K$48</f>
        <v>73</v>
      </c>
      <c r="C46" s="181"/>
      <c r="D46" s="181"/>
      <c r="E46" s="181">
        <f>'実質公債費比率（分子）の構造'!L$48</f>
        <v>71</v>
      </c>
      <c r="F46" s="181"/>
      <c r="G46" s="181"/>
      <c r="H46" s="181">
        <f>'実質公債費比率（分子）の構造'!M$48</f>
        <v>48</v>
      </c>
      <c r="I46" s="181"/>
      <c r="J46" s="181"/>
      <c r="K46" s="181">
        <f>'実質公債費比率（分子）の構造'!N$48</f>
        <v>71</v>
      </c>
      <c r="L46" s="181"/>
      <c r="M46" s="181"/>
      <c r="N46" s="181">
        <f>'実質公債費比率（分子）の構造'!O$48</f>
        <v>77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3411</v>
      </c>
      <c r="C49" s="181"/>
      <c r="D49" s="181"/>
      <c r="E49" s="181">
        <f>'実質公債費比率（分子）の構造'!L$45</f>
        <v>3652</v>
      </c>
      <c r="F49" s="181"/>
      <c r="G49" s="181"/>
      <c r="H49" s="181">
        <f>'実質公債費比率（分子）の構造'!M$45</f>
        <v>3658</v>
      </c>
      <c r="I49" s="181"/>
      <c r="J49" s="181"/>
      <c r="K49" s="181">
        <f>'実質公債費比率（分子）の構造'!N$45</f>
        <v>3517</v>
      </c>
      <c r="L49" s="181"/>
      <c r="M49" s="181"/>
      <c r="N49" s="181">
        <f>'実質公債費比率（分子）の構造'!O$45</f>
        <v>3556</v>
      </c>
      <c r="O49" s="181"/>
      <c r="P49" s="181"/>
    </row>
    <row r="50" spans="1:16" x14ac:dyDescent="0.15">
      <c r="A50" s="181" t="s">
        <v>70</v>
      </c>
      <c r="B50" s="181" t="e">
        <f>NA()</f>
        <v>#N/A</v>
      </c>
      <c r="C50" s="181">
        <f>IF(ISNUMBER('実質公債費比率（分子）の構造'!K$53),'実質公債費比率（分子）の構造'!K$53,NA())</f>
        <v>972</v>
      </c>
      <c r="D50" s="181" t="e">
        <f>NA()</f>
        <v>#N/A</v>
      </c>
      <c r="E50" s="181" t="e">
        <f>NA()</f>
        <v>#N/A</v>
      </c>
      <c r="F50" s="181">
        <f>IF(ISNUMBER('実質公債費比率（分子）の構造'!L$53),'実質公債費比率（分子）の構造'!L$53,NA())</f>
        <v>1002</v>
      </c>
      <c r="G50" s="181" t="e">
        <f>NA()</f>
        <v>#N/A</v>
      </c>
      <c r="H50" s="181" t="e">
        <f>NA()</f>
        <v>#N/A</v>
      </c>
      <c r="I50" s="181">
        <f>IF(ISNUMBER('実質公債費比率（分子）の構造'!M$53),'実質公債費比率（分子）の構造'!M$53,NA())</f>
        <v>958</v>
      </c>
      <c r="J50" s="181" t="e">
        <f>NA()</f>
        <v>#N/A</v>
      </c>
      <c r="K50" s="181" t="e">
        <f>NA()</f>
        <v>#N/A</v>
      </c>
      <c r="L50" s="181">
        <f>IF(ISNUMBER('実質公債費比率（分子）の構造'!N$53),'実質公債費比率（分子）の構造'!N$53,NA())</f>
        <v>920</v>
      </c>
      <c r="M50" s="181" t="e">
        <f>NA()</f>
        <v>#N/A</v>
      </c>
      <c r="N50" s="181" t="e">
        <f>NA()</f>
        <v>#N/A</v>
      </c>
      <c r="O50" s="181">
        <f>IF(ISNUMBER('実質公債費比率（分子）の構造'!O$53),'実質公債費比率（分子）の構造'!O$53,NA())</f>
        <v>956</v>
      </c>
      <c r="P50" s="181" t="e">
        <f>NA()</f>
        <v>#N/A</v>
      </c>
    </row>
    <row r="53" spans="1:16" x14ac:dyDescent="0.15">
      <c r="A53" s="149" t="s">
        <v>71</v>
      </c>
    </row>
    <row r="54" spans="1:16" x14ac:dyDescent="0.15">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24961</v>
      </c>
      <c r="E56" s="180"/>
      <c r="F56" s="180"/>
      <c r="G56" s="180">
        <f>'将来負担比率（分子）の構造'!J$52</f>
        <v>24232</v>
      </c>
      <c r="H56" s="180"/>
      <c r="I56" s="180"/>
      <c r="J56" s="180">
        <f>'将来負担比率（分子）の構造'!K$52</f>
        <v>23215</v>
      </c>
      <c r="K56" s="180"/>
      <c r="L56" s="180"/>
      <c r="M56" s="180">
        <f>'将来負担比率（分子）の構造'!L$52</f>
        <v>24212</v>
      </c>
      <c r="N56" s="180"/>
      <c r="O56" s="180"/>
      <c r="P56" s="180">
        <f>'将来負担比率（分子）の構造'!M$52</f>
        <v>23676</v>
      </c>
    </row>
    <row r="57" spans="1:16" x14ac:dyDescent="0.15">
      <c r="A57" s="180" t="s">
        <v>41</v>
      </c>
      <c r="B57" s="180"/>
      <c r="C57" s="180"/>
      <c r="D57" s="180">
        <f>'将来負担比率（分子）の構造'!I$51</f>
        <v>180</v>
      </c>
      <c r="E57" s="180"/>
      <c r="F57" s="180"/>
      <c r="G57" s="180">
        <f>'将来負担比率（分子）の構造'!J$51</f>
        <v>154</v>
      </c>
      <c r="H57" s="180"/>
      <c r="I57" s="180"/>
      <c r="J57" s="180">
        <f>'将来負担比率（分子）の構造'!K$51</f>
        <v>131</v>
      </c>
      <c r="K57" s="180"/>
      <c r="L57" s="180"/>
      <c r="M57" s="180">
        <f>'将来負担比率（分子）の構造'!L$51</f>
        <v>107</v>
      </c>
      <c r="N57" s="180"/>
      <c r="O57" s="180"/>
      <c r="P57" s="180">
        <f>'将来負担比率（分子）の構造'!M$51</f>
        <v>82</v>
      </c>
    </row>
    <row r="58" spans="1:16" x14ac:dyDescent="0.15">
      <c r="A58" s="180" t="s">
        <v>40</v>
      </c>
      <c r="B58" s="180"/>
      <c r="C58" s="180"/>
      <c r="D58" s="180">
        <f>'将来負担比率（分子）の構造'!I$50</f>
        <v>18894</v>
      </c>
      <c r="E58" s="180"/>
      <c r="F58" s="180"/>
      <c r="G58" s="180">
        <f>'将来負担比率（分子）の構造'!J$50</f>
        <v>19936</v>
      </c>
      <c r="H58" s="180"/>
      <c r="I58" s="180"/>
      <c r="J58" s="180">
        <f>'将来負担比率（分子）の構造'!K$50</f>
        <v>21785</v>
      </c>
      <c r="K58" s="180"/>
      <c r="L58" s="180"/>
      <c r="M58" s="180">
        <f>'将来負担比率（分子）の構造'!L$50</f>
        <v>23068</v>
      </c>
      <c r="N58" s="180"/>
      <c r="O58" s="180"/>
      <c r="P58" s="180">
        <f>'将来負担比率（分子）の構造'!M$50</f>
        <v>21179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6391</v>
      </c>
      <c r="C62" s="180"/>
      <c r="D62" s="180"/>
      <c r="E62" s="180">
        <f>'将来負担比率（分子）の構造'!J$45</f>
        <v>6113</v>
      </c>
      <c r="F62" s="180"/>
      <c r="G62" s="180"/>
      <c r="H62" s="180">
        <f>'将来負担比率（分子）の構造'!K$45</f>
        <v>5840</v>
      </c>
      <c r="I62" s="180"/>
      <c r="J62" s="180"/>
      <c r="K62" s="180">
        <f>'将来負担比率（分子）の構造'!L$45</f>
        <v>5399</v>
      </c>
      <c r="L62" s="180"/>
      <c r="M62" s="180"/>
      <c r="N62" s="180">
        <f>'将来負担比率（分子）の構造'!M$45</f>
        <v>5156</v>
      </c>
      <c r="O62" s="180"/>
      <c r="P62" s="180"/>
    </row>
    <row r="63" spans="1:16" x14ac:dyDescent="0.15">
      <c r="A63" s="180" t="s">
        <v>33</v>
      </c>
      <c r="B63" s="180">
        <f>'将来負担比率（分子）の構造'!I$44</f>
        <v>396</v>
      </c>
      <c r="C63" s="180"/>
      <c r="D63" s="180"/>
      <c r="E63" s="180">
        <f>'将来負担比率（分子）の構造'!J$44</f>
        <v>478</v>
      </c>
      <c r="F63" s="180"/>
      <c r="G63" s="180"/>
      <c r="H63" s="180">
        <f>'将来負担比率（分子）の構造'!K$44</f>
        <v>482</v>
      </c>
      <c r="I63" s="180"/>
      <c r="J63" s="180"/>
      <c r="K63" s="180">
        <f>'将来負担比率（分子）の構造'!L$44</f>
        <v>503</v>
      </c>
      <c r="L63" s="180"/>
      <c r="M63" s="180"/>
      <c r="N63" s="180">
        <f>'将来負担比率（分子）の構造'!M$44</f>
        <v>483</v>
      </c>
      <c r="O63" s="180"/>
      <c r="P63" s="180"/>
    </row>
    <row r="64" spans="1:16" x14ac:dyDescent="0.15">
      <c r="A64" s="180" t="s">
        <v>32</v>
      </c>
      <c r="B64" s="180">
        <f>'将来負担比率（分子）の構造'!I$43</f>
        <v>734</v>
      </c>
      <c r="C64" s="180"/>
      <c r="D64" s="180"/>
      <c r="E64" s="180">
        <f>'将来負担比率（分子）の構造'!J$43</f>
        <v>795</v>
      </c>
      <c r="F64" s="180"/>
      <c r="G64" s="180"/>
      <c r="H64" s="180">
        <f>'将来負担比率（分子）の構造'!K$43</f>
        <v>731</v>
      </c>
      <c r="I64" s="180"/>
      <c r="J64" s="180"/>
      <c r="K64" s="180">
        <f>'将来負担比率（分子）の構造'!L$43</f>
        <v>719</v>
      </c>
      <c r="L64" s="180"/>
      <c r="M64" s="180"/>
      <c r="N64" s="180">
        <f>'将来負担比率（分子）の構造'!M$43</f>
        <v>687</v>
      </c>
      <c r="O64" s="180"/>
      <c r="P64" s="180"/>
    </row>
    <row r="65" spans="1:16" x14ac:dyDescent="0.15">
      <c r="A65" s="180" t="s">
        <v>31</v>
      </c>
      <c r="B65" s="180">
        <f>'将来負担比率（分子）の構造'!I$42</f>
        <v>67</v>
      </c>
      <c r="C65" s="180"/>
      <c r="D65" s="180"/>
      <c r="E65" s="180">
        <f>'将来負担比率（分子）の構造'!J$42</f>
        <v>67</v>
      </c>
      <c r="F65" s="180"/>
      <c r="G65" s="180"/>
      <c r="H65" s="180">
        <f>'将来負担比率（分子）の構造'!K$42</f>
        <v>60</v>
      </c>
      <c r="I65" s="180"/>
      <c r="J65" s="180"/>
      <c r="K65" s="180">
        <f>'将来負担比率（分子）の構造'!L$42</f>
        <v>46</v>
      </c>
      <c r="L65" s="180"/>
      <c r="M65" s="180"/>
      <c r="N65" s="180">
        <f>'将来負担比率（分子）の構造'!M$42</f>
        <v>38</v>
      </c>
      <c r="O65" s="180"/>
      <c r="P65" s="180"/>
    </row>
    <row r="66" spans="1:16" x14ac:dyDescent="0.15">
      <c r="A66" s="180" t="s">
        <v>30</v>
      </c>
      <c r="B66" s="180">
        <f>'将来負担比率（分子）の構造'!I$41</f>
        <v>28202</v>
      </c>
      <c r="C66" s="180"/>
      <c r="D66" s="180"/>
      <c r="E66" s="180">
        <f>'将来負担比率（分子）の構造'!J$41</f>
        <v>26481</v>
      </c>
      <c r="F66" s="180"/>
      <c r="G66" s="180"/>
      <c r="H66" s="180">
        <f>'将来負担比率（分子）の構造'!K$41</f>
        <v>24470</v>
      </c>
      <c r="I66" s="180"/>
      <c r="J66" s="180"/>
      <c r="K66" s="180">
        <f>'将来負担比率（分子）の構造'!L$41</f>
        <v>25419</v>
      </c>
      <c r="L66" s="180"/>
      <c r="M66" s="180"/>
      <c r="N66" s="180">
        <f>'将来負担比率（分子）の構造'!M$41</f>
        <v>24388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H29</v>
      </c>
      <c r="C71" s="183" t="str">
        <f>基金残高に係る経年分析!G54</f>
        <v>H30</v>
      </c>
      <c r="D71" s="183" t="str">
        <f>基金残高に係る経年分析!H54</f>
        <v>R01</v>
      </c>
    </row>
    <row r="72" spans="1:16" x14ac:dyDescent="0.15">
      <c r="A72" s="183" t="s">
        <v>76</v>
      </c>
      <c r="B72" s="184">
        <f>基金残高に係る経年分析!F55</f>
        <v>4933</v>
      </c>
      <c r="C72" s="184">
        <f>基金残高に係る経年分析!G55</f>
        <v>5574</v>
      </c>
      <c r="D72" s="184">
        <f>基金残高に係る経年分析!H55</f>
        <v>3838</v>
      </c>
    </row>
    <row r="73" spans="1:16" x14ac:dyDescent="0.15">
      <c r="A73" s="183" t="s">
        <v>77</v>
      </c>
      <c r="B73" s="184">
        <f>基金残高に係る経年分析!F56</f>
        <v>5330</v>
      </c>
      <c r="C73" s="184">
        <f>基金残高に係る経年分析!G56</f>
        <v>5341</v>
      </c>
      <c r="D73" s="184">
        <f>基金残高に係る経年分析!H56</f>
        <v>5151</v>
      </c>
    </row>
    <row r="74" spans="1:16" x14ac:dyDescent="0.15">
      <c r="A74" s="183" t="s">
        <v>78</v>
      </c>
      <c r="B74" s="184">
        <f>基金残高に係る経年分析!F57</f>
        <v>14970</v>
      </c>
      <c r="C74" s="184">
        <f>基金残高に係る経年分析!G57</f>
        <v>15333</v>
      </c>
      <c r="D74" s="184">
        <f>基金残高に係る経年分析!H57</f>
        <v>15274</v>
      </c>
    </row>
  </sheetData>
  <sheetProtection algorithmName="SHA-512" hashValue="D+qgK6mqypA6MsYT8swKI0JaVjVtDq9VyqW3p5sOUOEU9iHVHXPXq6wOhFtDolyqhpCrJS9kzZaLowUWmLWr5A==" saltValue="Ay1k6FI3cPacTuAl40jt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9" t="s">
        <v>207</v>
      </c>
      <c r="DI1" s="760"/>
      <c r="DJ1" s="760"/>
      <c r="DK1" s="760"/>
      <c r="DL1" s="760"/>
      <c r="DM1" s="760"/>
      <c r="DN1" s="761"/>
      <c r="DO1" s="225"/>
      <c r="DP1" s="759" t="s">
        <v>208</v>
      </c>
      <c r="DQ1" s="760"/>
      <c r="DR1" s="760"/>
      <c r="DS1" s="760"/>
      <c r="DT1" s="760"/>
      <c r="DU1" s="760"/>
      <c r="DV1" s="760"/>
      <c r="DW1" s="760"/>
      <c r="DX1" s="760"/>
      <c r="DY1" s="760"/>
      <c r="DZ1" s="760"/>
      <c r="EA1" s="760"/>
      <c r="EB1" s="760"/>
      <c r="EC1" s="761"/>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01" t="s">
        <v>210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213</v>
      </c>
      <c r="S4" s="702"/>
      <c r="T4" s="702"/>
      <c r="U4" s="702"/>
      <c r="V4" s="702"/>
      <c r="W4" s="702"/>
      <c r="X4" s="702"/>
      <c r="Y4" s="703"/>
      <c r="Z4" s="701" t="s">
        <v>214</v>
      </c>
      <c r="AA4" s="702"/>
      <c r="AB4" s="702"/>
      <c r="AC4" s="703"/>
      <c r="AD4" s="701" t="s">
        <v>215</v>
      </c>
      <c r="AE4" s="702"/>
      <c r="AF4" s="702"/>
      <c r="AG4" s="702"/>
      <c r="AH4" s="702"/>
      <c r="AI4" s="702"/>
      <c r="AJ4" s="702"/>
      <c r="AK4" s="703"/>
      <c r="AL4" s="701" t="s">
        <v>214</v>
      </c>
      <c r="AM4" s="702"/>
      <c r="AN4" s="702"/>
      <c r="AO4" s="703"/>
      <c r="AP4" s="762" t="s">
        <v>216</v>
      </c>
      <c r="AQ4" s="762"/>
      <c r="AR4" s="762"/>
      <c r="AS4" s="762"/>
      <c r="AT4" s="762"/>
      <c r="AU4" s="762"/>
      <c r="AV4" s="762"/>
      <c r="AW4" s="762"/>
      <c r="AX4" s="762"/>
      <c r="AY4" s="762"/>
      <c r="AZ4" s="762"/>
      <c r="BA4" s="762"/>
      <c r="BB4" s="762"/>
      <c r="BC4" s="762"/>
      <c r="BD4" s="762"/>
      <c r="BE4" s="762"/>
      <c r="BF4" s="762"/>
      <c r="BG4" s="762" t="s">
        <v>217</v>
      </c>
      <c r="BH4" s="762"/>
      <c r="BI4" s="762"/>
      <c r="BJ4" s="762"/>
      <c r="BK4" s="762"/>
      <c r="BL4" s="762"/>
      <c r="BM4" s="762"/>
      <c r="BN4" s="762"/>
      <c r="BO4" s="762" t="s">
        <v>214</v>
      </c>
      <c r="BP4" s="762"/>
      <c r="BQ4" s="762"/>
      <c r="BR4" s="762"/>
      <c r="BS4" s="762" t="s">
        <v>218</v>
      </c>
      <c r="BT4" s="762"/>
      <c r="BU4" s="762"/>
      <c r="BV4" s="762"/>
      <c r="BW4" s="762"/>
      <c r="BX4" s="762"/>
      <c r="BY4" s="762"/>
      <c r="BZ4" s="762"/>
      <c r="CA4" s="762"/>
      <c r="CB4" s="762"/>
      <c r="CD4" s="744" t="s">
        <v>219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9" customFormat="1" ht="11.25" customHeight="1" x14ac:dyDescent="0.15">
      <c r="B5" s="706" t="s">
        <v>220</v>
      </c>
      <c r="C5" s="707"/>
      <c r="D5" s="707"/>
      <c r="E5" s="707"/>
      <c r="F5" s="707"/>
      <c r="G5" s="707"/>
      <c r="H5" s="707"/>
      <c r="I5" s="707"/>
      <c r="J5" s="707"/>
      <c r="K5" s="707"/>
      <c r="L5" s="707"/>
      <c r="M5" s="707"/>
      <c r="N5" s="707"/>
      <c r="O5" s="707"/>
      <c r="P5" s="707"/>
      <c r="Q5" s="708"/>
      <c r="R5" s="695">
        <v>3954823</v>
      </c>
      <c r="S5" s="696"/>
      <c r="T5" s="696"/>
      <c r="U5" s="696"/>
      <c r="V5" s="696"/>
      <c r="W5" s="696"/>
      <c r="X5" s="696"/>
      <c r="Y5" s="739"/>
      <c r="Z5" s="757">
        <v>14.8</v>
      </c>
      <c r="AA5" s="757"/>
      <c r="AB5" s="757"/>
      <c r="AC5" s="757"/>
      <c r="AD5" s="758">
        <v>3954823</v>
      </c>
      <c r="AE5" s="758"/>
      <c r="AF5" s="758"/>
      <c r="AG5" s="758"/>
      <c r="AH5" s="758"/>
      <c r="AI5" s="758"/>
      <c r="AJ5" s="758"/>
      <c r="AK5" s="758"/>
      <c r="AL5" s="740">
        <v>28.3</v>
      </c>
      <c r="AM5" s="711"/>
      <c r="AN5" s="711"/>
      <c r="AO5" s="741"/>
      <c r="AP5" s="706" t="s">
        <v>221</v>
      </c>
      <c r="AQ5" s="707"/>
      <c r="AR5" s="707"/>
      <c r="AS5" s="707"/>
      <c r="AT5" s="707"/>
      <c r="AU5" s="707"/>
      <c r="AV5" s="707"/>
      <c r="AW5" s="707"/>
      <c r="AX5" s="707"/>
      <c r="AY5" s="707"/>
      <c r="AZ5" s="707"/>
      <c r="BA5" s="707"/>
      <c r="BB5" s="707"/>
      <c r="BC5" s="707"/>
      <c r="BD5" s="707"/>
      <c r="BE5" s="707"/>
      <c r="BF5" s="708"/>
      <c r="BG5" s="640">
        <v>3915517</v>
      </c>
      <c r="BH5" s="641"/>
      <c r="BI5" s="641"/>
      <c r="BJ5" s="641"/>
      <c r="BK5" s="641"/>
      <c r="BL5" s="641"/>
      <c r="BM5" s="641"/>
      <c r="BN5" s="642"/>
      <c r="BO5" s="677">
        <v>99</v>
      </c>
      <c r="BP5" s="677"/>
      <c r="BQ5" s="677"/>
      <c r="BR5" s="677"/>
      <c r="BS5" s="678" t="s">
        <v>222</v>
      </c>
      <c r="BT5" s="678"/>
      <c r="BU5" s="678"/>
      <c r="BV5" s="678"/>
      <c r="BW5" s="678"/>
      <c r="BX5" s="678"/>
      <c r="BY5" s="678"/>
      <c r="BZ5" s="678"/>
      <c r="CA5" s="678"/>
      <c r="CB5" s="728"/>
      <c r="CD5" s="744" t="s">
        <v>216</v>
      </c>
      <c r="CE5" s="745"/>
      <c r="CF5" s="745"/>
      <c r="CG5" s="745"/>
      <c r="CH5" s="745"/>
      <c r="CI5" s="745"/>
      <c r="CJ5" s="745"/>
      <c r="CK5" s="745"/>
      <c r="CL5" s="745"/>
      <c r="CM5" s="745"/>
      <c r="CN5" s="745"/>
      <c r="CO5" s="745"/>
      <c r="CP5" s="745"/>
      <c r="CQ5" s="746"/>
      <c r="CR5" s="744" t="s">
        <v>223</v>
      </c>
      <c r="CS5" s="745"/>
      <c r="CT5" s="745"/>
      <c r="CU5" s="745"/>
      <c r="CV5" s="745"/>
      <c r="CW5" s="745"/>
      <c r="CX5" s="745"/>
      <c r="CY5" s="746"/>
      <c r="CZ5" s="744" t="s">
        <v>214</v>
      </c>
      <c r="DA5" s="745"/>
      <c r="DB5" s="745"/>
      <c r="DC5" s="746"/>
      <c r="DD5" s="744" t="s">
        <v>224</v>
      </c>
      <c r="DE5" s="745"/>
      <c r="DF5" s="745"/>
      <c r="DG5" s="745"/>
      <c r="DH5" s="745"/>
      <c r="DI5" s="745"/>
      <c r="DJ5" s="745"/>
      <c r="DK5" s="745"/>
      <c r="DL5" s="745"/>
      <c r="DM5" s="745"/>
      <c r="DN5" s="745"/>
      <c r="DO5" s="745"/>
      <c r="DP5" s="746"/>
      <c r="DQ5" s="744" t="s">
        <v>225</v>
      </c>
      <c r="DR5" s="745"/>
      <c r="DS5" s="745"/>
      <c r="DT5" s="745"/>
      <c r="DU5" s="745"/>
      <c r="DV5" s="745"/>
      <c r="DW5" s="745"/>
      <c r="DX5" s="745"/>
      <c r="DY5" s="745"/>
      <c r="DZ5" s="745"/>
      <c r="EA5" s="745"/>
      <c r="EB5" s="745"/>
      <c r="EC5" s="746"/>
    </row>
    <row r="6" spans="2:143" ht="11.25" customHeight="1" x14ac:dyDescent="0.15">
      <c r="B6" s="637" t="s">
        <v>226</v>
      </c>
      <c r="C6" s="638"/>
      <c r="D6" s="638"/>
      <c r="E6" s="638"/>
      <c r="F6" s="638"/>
      <c r="G6" s="638"/>
      <c r="H6" s="638"/>
      <c r="I6" s="638"/>
      <c r="J6" s="638"/>
      <c r="K6" s="638"/>
      <c r="L6" s="638"/>
      <c r="M6" s="638"/>
      <c r="N6" s="638"/>
      <c r="O6" s="638"/>
      <c r="P6" s="638"/>
      <c r="Q6" s="639"/>
      <c r="R6" s="640">
        <v>214751</v>
      </c>
      <c r="S6" s="641"/>
      <c r="T6" s="641"/>
      <c r="U6" s="641"/>
      <c r="V6" s="641"/>
      <c r="W6" s="641"/>
      <c r="X6" s="641"/>
      <c r="Y6" s="642"/>
      <c r="Z6" s="677">
        <v>0.8</v>
      </c>
      <c r="AA6" s="677"/>
      <c r="AB6" s="677"/>
      <c r="AC6" s="677"/>
      <c r="AD6" s="678">
        <v>214751</v>
      </c>
      <c r="AE6" s="678"/>
      <c r="AF6" s="678"/>
      <c r="AG6" s="678"/>
      <c r="AH6" s="678"/>
      <c r="AI6" s="678"/>
      <c r="AJ6" s="678"/>
      <c r="AK6" s="678"/>
      <c r="AL6" s="643">
        <v>1.5</v>
      </c>
      <c r="AM6" s="644"/>
      <c r="AN6" s="644"/>
      <c r="AO6" s="679"/>
      <c r="AP6" s="637" t="s">
        <v>227</v>
      </c>
      <c r="AQ6" s="638"/>
      <c r="AR6" s="638"/>
      <c r="AS6" s="638"/>
      <c r="AT6" s="638"/>
      <c r="AU6" s="638"/>
      <c r="AV6" s="638"/>
      <c r="AW6" s="638"/>
      <c r="AX6" s="638"/>
      <c r="AY6" s="638"/>
      <c r="AZ6" s="638"/>
      <c r="BA6" s="638"/>
      <c r="BB6" s="638"/>
      <c r="BC6" s="638"/>
      <c r="BD6" s="638"/>
      <c r="BE6" s="638"/>
      <c r="BF6" s="639"/>
      <c r="BG6" s="640">
        <v>3915517</v>
      </c>
      <c r="BH6" s="641"/>
      <c r="BI6" s="641"/>
      <c r="BJ6" s="641"/>
      <c r="BK6" s="641"/>
      <c r="BL6" s="641"/>
      <c r="BM6" s="641"/>
      <c r="BN6" s="642"/>
      <c r="BO6" s="677">
        <v>99</v>
      </c>
      <c r="BP6" s="677"/>
      <c r="BQ6" s="677"/>
      <c r="BR6" s="677"/>
      <c r="BS6" s="678" t="s">
        <v>136</v>
      </c>
      <c r="BT6" s="678"/>
      <c r="BU6" s="678"/>
      <c r="BV6" s="678"/>
      <c r="BW6" s="678"/>
      <c r="BX6" s="678"/>
      <c r="BY6" s="678"/>
      <c r="BZ6" s="678"/>
      <c r="CA6" s="678"/>
      <c r="CB6" s="728"/>
      <c r="CD6" s="698" t="s">
        <v>228</v>
      </c>
      <c r="CE6" s="699"/>
      <c r="CF6" s="699"/>
      <c r="CG6" s="699"/>
      <c r="CH6" s="699"/>
      <c r="CI6" s="699"/>
      <c r="CJ6" s="699"/>
      <c r="CK6" s="699"/>
      <c r="CL6" s="699"/>
      <c r="CM6" s="699"/>
      <c r="CN6" s="699"/>
      <c r="CO6" s="699"/>
      <c r="CP6" s="699"/>
      <c r="CQ6" s="700"/>
      <c r="CR6" s="640">
        <v>180685</v>
      </c>
      <c r="CS6" s="641"/>
      <c r="CT6" s="641"/>
      <c r="CU6" s="641"/>
      <c r="CV6" s="641"/>
      <c r="CW6" s="641"/>
      <c r="CX6" s="641"/>
      <c r="CY6" s="642"/>
      <c r="CZ6" s="740">
        <v>0.8</v>
      </c>
      <c r="DA6" s="711"/>
      <c r="DB6" s="711"/>
      <c r="DC6" s="743"/>
      <c r="DD6" s="646" t="s">
        <v>229</v>
      </c>
      <c r="DE6" s="641"/>
      <c r="DF6" s="641"/>
      <c r="DG6" s="641"/>
      <c r="DH6" s="641"/>
      <c r="DI6" s="641"/>
      <c r="DJ6" s="641"/>
      <c r="DK6" s="641"/>
      <c r="DL6" s="641"/>
      <c r="DM6" s="641"/>
      <c r="DN6" s="641"/>
      <c r="DO6" s="641"/>
      <c r="DP6" s="642"/>
      <c r="DQ6" s="646">
        <v>180685</v>
      </c>
      <c r="DR6" s="641"/>
      <c r="DS6" s="641"/>
      <c r="DT6" s="641"/>
      <c r="DU6" s="641"/>
      <c r="DV6" s="641"/>
      <c r="DW6" s="641"/>
      <c r="DX6" s="641"/>
      <c r="DY6" s="641"/>
      <c r="DZ6" s="641"/>
      <c r="EA6" s="641"/>
      <c r="EB6" s="641"/>
      <c r="EC6" s="684"/>
    </row>
    <row r="7" spans="2:143" ht="11.25" customHeight="1" x14ac:dyDescent="0.15">
      <c r="B7" s="637" t="s">
        <v>230</v>
      </c>
      <c r="C7" s="638"/>
      <c r="D7" s="638"/>
      <c r="E7" s="638"/>
      <c r="F7" s="638"/>
      <c r="G7" s="638"/>
      <c r="H7" s="638"/>
      <c r="I7" s="638"/>
      <c r="J7" s="638"/>
      <c r="K7" s="638"/>
      <c r="L7" s="638"/>
      <c r="M7" s="638"/>
      <c r="N7" s="638"/>
      <c r="O7" s="638"/>
      <c r="P7" s="638"/>
      <c r="Q7" s="639"/>
      <c r="R7" s="640">
        <v>2504</v>
      </c>
      <c r="S7" s="641"/>
      <c r="T7" s="641"/>
      <c r="U7" s="641"/>
      <c r="V7" s="641"/>
      <c r="W7" s="641"/>
      <c r="X7" s="641"/>
      <c r="Y7" s="642"/>
      <c r="Z7" s="677">
        <v>0</v>
      </c>
      <c r="AA7" s="677"/>
      <c r="AB7" s="677"/>
      <c r="AC7" s="677"/>
      <c r="AD7" s="678">
        <v>2504</v>
      </c>
      <c r="AE7" s="678"/>
      <c r="AF7" s="678"/>
      <c r="AG7" s="678"/>
      <c r="AH7" s="678"/>
      <c r="AI7" s="678"/>
      <c r="AJ7" s="678"/>
      <c r="AK7" s="678"/>
      <c r="AL7" s="643">
        <v>0</v>
      </c>
      <c r="AM7" s="644"/>
      <c r="AN7" s="644"/>
      <c r="AO7" s="679"/>
      <c r="AP7" s="637" t="s">
        <v>231</v>
      </c>
      <c r="AQ7" s="638"/>
      <c r="AR7" s="638"/>
      <c r="AS7" s="638"/>
      <c r="AT7" s="638"/>
      <c r="AU7" s="638"/>
      <c r="AV7" s="638"/>
      <c r="AW7" s="638"/>
      <c r="AX7" s="638"/>
      <c r="AY7" s="638"/>
      <c r="AZ7" s="638"/>
      <c r="BA7" s="638"/>
      <c r="BB7" s="638"/>
      <c r="BC7" s="638"/>
      <c r="BD7" s="638"/>
      <c r="BE7" s="638"/>
      <c r="BF7" s="639"/>
      <c r="BG7" s="640">
        <v>1526978</v>
      </c>
      <c r="BH7" s="641"/>
      <c r="BI7" s="641"/>
      <c r="BJ7" s="641"/>
      <c r="BK7" s="641"/>
      <c r="BL7" s="641"/>
      <c r="BM7" s="641"/>
      <c r="BN7" s="642"/>
      <c r="BO7" s="677">
        <v>38.6</v>
      </c>
      <c r="BP7" s="677"/>
      <c r="BQ7" s="677"/>
      <c r="BR7" s="677"/>
      <c r="BS7" s="678" t="s">
        <v>229</v>
      </c>
      <c r="BT7" s="678"/>
      <c r="BU7" s="678"/>
      <c r="BV7" s="678"/>
      <c r="BW7" s="678"/>
      <c r="BX7" s="678"/>
      <c r="BY7" s="678"/>
      <c r="BZ7" s="678"/>
      <c r="CA7" s="678"/>
      <c r="CB7" s="728"/>
      <c r="CD7" s="673" t="s">
        <v>232</v>
      </c>
      <c r="CE7" s="674"/>
      <c r="CF7" s="674"/>
      <c r="CG7" s="674"/>
      <c r="CH7" s="674"/>
      <c r="CI7" s="674"/>
      <c r="CJ7" s="674"/>
      <c r="CK7" s="674"/>
      <c r="CL7" s="674"/>
      <c r="CM7" s="674"/>
      <c r="CN7" s="674"/>
      <c r="CO7" s="674"/>
      <c r="CP7" s="674"/>
      <c r="CQ7" s="675"/>
      <c r="CR7" s="640">
        <v>3632292</v>
      </c>
      <c r="CS7" s="641"/>
      <c r="CT7" s="641"/>
      <c r="CU7" s="641"/>
      <c r="CV7" s="641"/>
      <c r="CW7" s="641"/>
      <c r="CX7" s="641"/>
      <c r="CY7" s="642"/>
      <c r="CZ7" s="677">
        <v>15.8</v>
      </c>
      <c r="DA7" s="677"/>
      <c r="DB7" s="677"/>
      <c r="DC7" s="677"/>
      <c r="DD7" s="646">
        <v>536257</v>
      </c>
      <c r="DE7" s="641"/>
      <c r="DF7" s="641"/>
      <c r="DG7" s="641"/>
      <c r="DH7" s="641"/>
      <c r="DI7" s="641"/>
      <c r="DJ7" s="641"/>
      <c r="DK7" s="641"/>
      <c r="DL7" s="641"/>
      <c r="DM7" s="641"/>
      <c r="DN7" s="641"/>
      <c r="DO7" s="641"/>
      <c r="DP7" s="642"/>
      <c r="DQ7" s="646">
        <v>2219089</v>
      </c>
      <c r="DR7" s="641"/>
      <c r="DS7" s="641"/>
      <c r="DT7" s="641"/>
      <c r="DU7" s="641"/>
      <c r="DV7" s="641"/>
      <c r="DW7" s="641"/>
      <c r="DX7" s="641"/>
      <c r="DY7" s="641"/>
      <c r="DZ7" s="641"/>
      <c r="EA7" s="641"/>
      <c r="EB7" s="641"/>
      <c r="EC7" s="684"/>
    </row>
    <row r="8" spans="2:143" ht="11.25" customHeight="1" x14ac:dyDescent="0.15">
      <c r="B8" s="637" t="s">
        <v>233</v>
      </c>
      <c r="C8" s="638"/>
      <c r="D8" s="638"/>
      <c r="E8" s="638"/>
      <c r="F8" s="638"/>
      <c r="G8" s="638"/>
      <c r="H8" s="638"/>
      <c r="I8" s="638"/>
      <c r="J8" s="638"/>
      <c r="K8" s="638"/>
      <c r="L8" s="638"/>
      <c r="M8" s="638"/>
      <c r="N8" s="638"/>
      <c r="O8" s="638"/>
      <c r="P8" s="638"/>
      <c r="Q8" s="639"/>
      <c r="R8" s="640">
        <v>17428</v>
      </c>
      <c r="S8" s="641"/>
      <c r="T8" s="641"/>
      <c r="U8" s="641"/>
      <c r="V8" s="641"/>
      <c r="W8" s="641"/>
      <c r="X8" s="641"/>
      <c r="Y8" s="642"/>
      <c r="Z8" s="677">
        <v>0.1</v>
      </c>
      <c r="AA8" s="677"/>
      <c r="AB8" s="677"/>
      <c r="AC8" s="677"/>
      <c r="AD8" s="678">
        <v>17428</v>
      </c>
      <c r="AE8" s="678"/>
      <c r="AF8" s="678"/>
      <c r="AG8" s="678"/>
      <c r="AH8" s="678"/>
      <c r="AI8" s="678"/>
      <c r="AJ8" s="678"/>
      <c r="AK8" s="678"/>
      <c r="AL8" s="643">
        <v>0.1</v>
      </c>
      <c r="AM8" s="644"/>
      <c r="AN8" s="644"/>
      <c r="AO8" s="679"/>
      <c r="AP8" s="637" t="s">
        <v>234</v>
      </c>
      <c r="AQ8" s="638"/>
      <c r="AR8" s="638"/>
      <c r="AS8" s="638"/>
      <c r="AT8" s="638"/>
      <c r="AU8" s="638"/>
      <c r="AV8" s="638"/>
      <c r="AW8" s="638"/>
      <c r="AX8" s="638"/>
      <c r="AY8" s="638"/>
      <c r="AZ8" s="638"/>
      <c r="BA8" s="638"/>
      <c r="BB8" s="638"/>
      <c r="BC8" s="638"/>
      <c r="BD8" s="638"/>
      <c r="BE8" s="638"/>
      <c r="BF8" s="639"/>
      <c r="BG8" s="640">
        <v>73363</v>
      </c>
      <c r="BH8" s="641"/>
      <c r="BI8" s="641"/>
      <c r="BJ8" s="641"/>
      <c r="BK8" s="641"/>
      <c r="BL8" s="641"/>
      <c r="BM8" s="641"/>
      <c r="BN8" s="642"/>
      <c r="BO8" s="677">
        <v>1.9</v>
      </c>
      <c r="BP8" s="677"/>
      <c r="BQ8" s="677"/>
      <c r="BR8" s="677"/>
      <c r="BS8" s="646" t="s">
        <v>229</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6088539</v>
      </c>
      <c r="CS8" s="641"/>
      <c r="CT8" s="641"/>
      <c r="CU8" s="641"/>
      <c r="CV8" s="641"/>
      <c r="CW8" s="641"/>
      <c r="CX8" s="641"/>
      <c r="CY8" s="642"/>
      <c r="CZ8" s="677">
        <v>26.6</v>
      </c>
      <c r="DA8" s="677"/>
      <c r="DB8" s="677"/>
      <c r="DC8" s="677"/>
      <c r="DD8" s="646">
        <v>143465</v>
      </c>
      <c r="DE8" s="641"/>
      <c r="DF8" s="641"/>
      <c r="DG8" s="641"/>
      <c r="DH8" s="641"/>
      <c r="DI8" s="641"/>
      <c r="DJ8" s="641"/>
      <c r="DK8" s="641"/>
      <c r="DL8" s="641"/>
      <c r="DM8" s="641"/>
      <c r="DN8" s="641"/>
      <c r="DO8" s="641"/>
      <c r="DP8" s="642"/>
      <c r="DQ8" s="646">
        <v>3391832</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11457</v>
      </c>
      <c r="S9" s="641"/>
      <c r="T9" s="641"/>
      <c r="U9" s="641"/>
      <c r="V9" s="641"/>
      <c r="W9" s="641"/>
      <c r="X9" s="641"/>
      <c r="Y9" s="642"/>
      <c r="Z9" s="677">
        <v>0</v>
      </c>
      <c r="AA9" s="677"/>
      <c r="AB9" s="677"/>
      <c r="AC9" s="677"/>
      <c r="AD9" s="678">
        <v>11457</v>
      </c>
      <c r="AE9" s="678"/>
      <c r="AF9" s="678"/>
      <c r="AG9" s="678"/>
      <c r="AH9" s="678"/>
      <c r="AI9" s="678"/>
      <c r="AJ9" s="678"/>
      <c r="AK9" s="678"/>
      <c r="AL9" s="643">
        <v>0.1</v>
      </c>
      <c r="AM9" s="644"/>
      <c r="AN9" s="644"/>
      <c r="AO9" s="679"/>
      <c r="AP9" s="637" t="s">
        <v>237</v>
      </c>
      <c r="AQ9" s="638"/>
      <c r="AR9" s="638"/>
      <c r="AS9" s="638"/>
      <c r="AT9" s="638"/>
      <c r="AU9" s="638"/>
      <c r="AV9" s="638"/>
      <c r="AW9" s="638"/>
      <c r="AX9" s="638"/>
      <c r="AY9" s="638"/>
      <c r="AZ9" s="638"/>
      <c r="BA9" s="638"/>
      <c r="BB9" s="638"/>
      <c r="BC9" s="638"/>
      <c r="BD9" s="638"/>
      <c r="BE9" s="638"/>
      <c r="BF9" s="639"/>
      <c r="BG9" s="640">
        <v>1292851</v>
      </c>
      <c r="BH9" s="641"/>
      <c r="BI9" s="641"/>
      <c r="BJ9" s="641"/>
      <c r="BK9" s="641"/>
      <c r="BL9" s="641"/>
      <c r="BM9" s="641"/>
      <c r="BN9" s="642"/>
      <c r="BO9" s="677">
        <v>32.700000000000003</v>
      </c>
      <c r="BP9" s="677"/>
      <c r="BQ9" s="677"/>
      <c r="BR9" s="677"/>
      <c r="BS9" s="646" t="s">
        <v>229</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2339205</v>
      </c>
      <c r="CS9" s="641"/>
      <c r="CT9" s="641"/>
      <c r="CU9" s="641"/>
      <c r="CV9" s="641"/>
      <c r="CW9" s="641"/>
      <c r="CX9" s="641"/>
      <c r="CY9" s="642"/>
      <c r="CZ9" s="677">
        <v>10.199999999999999</v>
      </c>
      <c r="DA9" s="677"/>
      <c r="DB9" s="677"/>
      <c r="DC9" s="677"/>
      <c r="DD9" s="646">
        <v>107817</v>
      </c>
      <c r="DE9" s="641"/>
      <c r="DF9" s="641"/>
      <c r="DG9" s="641"/>
      <c r="DH9" s="641"/>
      <c r="DI9" s="641"/>
      <c r="DJ9" s="641"/>
      <c r="DK9" s="641"/>
      <c r="DL9" s="641"/>
      <c r="DM9" s="641"/>
      <c r="DN9" s="641"/>
      <c r="DO9" s="641"/>
      <c r="DP9" s="642"/>
      <c r="DQ9" s="646">
        <v>1648153</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136</v>
      </c>
      <c r="S10" s="641"/>
      <c r="T10" s="641"/>
      <c r="U10" s="641"/>
      <c r="V10" s="641"/>
      <c r="W10" s="641"/>
      <c r="X10" s="641"/>
      <c r="Y10" s="642"/>
      <c r="Z10" s="677" t="s">
        <v>229</v>
      </c>
      <c r="AA10" s="677"/>
      <c r="AB10" s="677"/>
      <c r="AC10" s="677"/>
      <c r="AD10" s="678" t="s">
        <v>229</v>
      </c>
      <c r="AE10" s="678"/>
      <c r="AF10" s="678"/>
      <c r="AG10" s="678"/>
      <c r="AH10" s="678"/>
      <c r="AI10" s="678"/>
      <c r="AJ10" s="678"/>
      <c r="AK10" s="678"/>
      <c r="AL10" s="643" t="s">
        <v>136</v>
      </c>
      <c r="AM10" s="644"/>
      <c r="AN10" s="644"/>
      <c r="AO10" s="679"/>
      <c r="AP10" s="637" t="s">
        <v>240</v>
      </c>
      <c r="AQ10" s="638"/>
      <c r="AR10" s="638"/>
      <c r="AS10" s="638"/>
      <c r="AT10" s="638"/>
      <c r="AU10" s="638"/>
      <c r="AV10" s="638"/>
      <c r="AW10" s="638"/>
      <c r="AX10" s="638"/>
      <c r="AY10" s="638"/>
      <c r="AZ10" s="638"/>
      <c r="BA10" s="638"/>
      <c r="BB10" s="638"/>
      <c r="BC10" s="638"/>
      <c r="BD10" s="638"/>
      <c r="BE10" s="638"/>
      <c r="BF10" s="639"/>
      <c r="BG10" s="640">
        <v>93197</v>
      </c>
      <c r="BH10" s="641"/>
      <c r="BI10" s="641"/>
      <c r="BJ10" s="641"/>
      <c r="BK10" s="641"/>
      <c r="BL10" s="641"/>
      <c r="BM10" s="641"/>
      <c r="BN10" s="642"/>
      <c r="BO10" s="677">
        <v>2.4</v>
      </c>
      <c r="BP10" s="677"/>
      <c r="BQ10" s="677"/>
      <c r="BR10" s="677"/>
      <c r="BS10" s="646" t="s">
        <v>229</v>
      </c>
      <c r="BT10" s="641"/>
      <c r="BU10" s="641"/>
      <c r="BV10" s="641"/>
      <c r="BW10" s="641"/>
      <c r="BX10" s="641"/>
      <c r="BY10" s="641"/>
      <c r="BZ10" s="641"/>
      <c r="CA10" s="641"/>
      <c r="CB10" s="684"/>
      <c r="CD10" s="673" t="s">
        <v>241</v>
      </c>
      <c r="CE10" s="674"/>
      <c r="CF10" s="674"/>
      <c r="CG10" s="674"/>
      <c r="CH10" s="674"/>
      <c r="CI10" s="674"/>
      <c r="CJ10" s="674"/>
      <c r="CK10" s="674"/>
      <c r="CL10" s="674"/>
      <c r="CM10" s="674"/>
      <c r="CN10" s="674"/>
      <c r="CO10" s="674"/>
      <c r="CP10" s="674"/>
      <c r="CQ10" s="675"/>
      <c r="CR10" s="640" t="s">
        <v>136</v>
      </c>
      <c r="CS10" s="641"/>
      <c r="CT10" s="641"/>
      <c r="CU10" s="641"/>
      <c r="CV10" s="641"/>
      <c r="CW10" s="641"/>
      <c r="CX10" s="641"/>
      <c r="CY10" s="642"/>
      <c r="CZ10" s="677" t="s">
        <v>229</v>
      </c>
      <c r="DA10" s="677"/>
      <c r="DB10" s="677"/>
      <c r="DC10" s="677"/>
      <c r="DD10" s="646" t="s">
        <v>229</v>
      </c>
      <c r="DE10" s="641"/>
      <c r="DF10" s="641"/>
      <c r="DG10" s="641"/>
      <c r="DH10" s="641"/>
      <c r="DI10" s="641"/>
      <c r="DJ10" s="641"/>
      <c r="DK10" s="641"/>
      <c r="DL10" s="641"/>
      <c r="DM10" s="641"/>
      <c r="DN10" s="641"/>
      <c r="DO10" s="641"/>
      <c r="DP10" s="642"/>
      <c r="DQ10" s="646" t="s">
        <v>136</v>
      </c>
      <c r="DR10" s="641"/>
      <c r="DS10" s="641"/>
      <c r="DT10" s="641"/>
      <c r="DU10" s="641"/>
      <c r="DV10" s="641"/>
      <c r="DW10" s="641"/>
      <c r="DX10" s="641"/>
      <c r="DY10" s="641"/>
      <c r="DZ10" s="641"/>
      <c r="EA10" s="641"/>
      <c r="EB10" s="641"/>
      <c r="EC10" s="684"/>
    </row>
    <row r="11" spans="2:143" ht="11.25" customHeight="1" x14ac:dyDescent="0.15">
      <c r="B11" s="637" t="s">
        <v>242</v>
      </c>
      <c r="C11" s="638"/>
      <c r="D11" s="638"/>
      <c r="E11" s="638"/>
      <c r="F11" s="638"/>
      <c r="G11" s="638"/>
      <c r="H11" s="638"/>
      <c r="I11" s="638"/>
      <c r="J11" s="638"/>
      <c r="K11" s="638"/>
      <c r="L11" s="638"/>
      <c r="M11" s="638"/>
      <c r="N11" s="638"/>
      <c r="O11" s="638"/>
      <c r="P11" s="638"/>
      <c r="Q11" s="639"/>
      <c r="R11" s="640">
        <v>671645</v>
      </c>
      <c r="S11" s="641"/>
      <c r="T11" s="641"/>
      <c r="U11" s="641"/>
      <c r="V11" s="641"/>
      <c r="W11" s="641"/>
      <c r="X11" s="641"/>
      <c r="Y11" s="642"/>
      <c r="Z11" s="643">
        <v>2.5</v>
      </c>
      <c r="AA11" s="644"/>
      <c r="AB11" s="644"/>
      <c r="AC11" s="645"/>
      <c r="AD11" s="646">
        <v>671645</v>
      </c>
      <c r="AE11" s="641"/>
      <c r="AF11" s="641"/>
      <c r="AG11" s="641"/>
      <c r="AH11" s="641"/>
      <c r="AI11" s="641"/>
      <c r="AJ11" s="641"/>
      <c r="AK11" s="642"/>
      <c r="AL11" s="643">
        <v>4.8</v>
      </c>
      <c r="AM11" s="644"/>
      <c r="AN11" s="644"/>
      <c r="AO11" s="679"/>
      <c r="AP11" s="637" t="s">
        <v>243</v>
      </c>
      <c r="AQ11" s="638"/>
      <c r="AR11" s="638"/>
      <c r="AS11" s="638"/>
      <c r="AT11" s="638"/>
      <c r="AU11" s="638"/>
      <c r="AV11" s="638"/>
      <c r="AW11" s="638"/>
      <c r="AX11" s="638"/>
      <c r="AY11" s="638"/>
      <c r="AZ11" s="638"/>
      <c r="BA11" s="638"/>
      <c r="BB11" s="638"/>
      <c r="BC11" s="638"/>
      <c r="BD11" s="638"/>
      <c r="BE11" s="638"/>
      <c r="BF11" s="639"/>
      <c r="BG11" s="640">
        <v>67567</v>
      </c>
      <c r="BH11" s="641"/>
      <c r="BI11" s="641"/>
      <c r="BJ11" s="641"/>
      <c r="BK11" s="641"/>
      <c r="BL11" s="641"/>
      <c r="BM11" s="641"/>
      <c r="BN11" s="642"/>
      <c r="BO11" s="677">
        <v>1.7</v>
      </c>
      <c r="BP11" s="677"/>
      <c r="BQ11" s="677"/>
      <c r="BR11" s="677"/>
      <c r="BS11" s="646" t="s">
        <v>136</v>
      </c>
      <c r="BT11" s="641"/>
      <c r="BU11" s="641"/>
      <c r="BV11" s="641"/>
      <c r="BW11" s="641"/>
      <c r="BX11" s="641"/>
      <c r="BY11" s="641"/>
      <c r="BZ11" s="641"/>
      <c r="CA11" s="641"/>
      <c r="CB11" s="684"/>
      <c r="CD11" s="673" t="s">
        <v>244</v>
      </c>
      <c r="CE11" s="674"/>
      <c r="CF11" s="674"/>
      <c r="CG11" s="674"/>
      <c r="CH11" s="674"/>
      <c r="CI11" s="674"/>
      <c r="CJ11" s="674"/>
      <c r="CK11" s="674"/>
      <c r="CL11" s="674"/>
      <c r="CM11" s="674"/>
      <c r="CN11" s="674"/>
      <c r="CO11" s="674"/>
      <c r="CP11" s="674"/>
      <c r="CQ11" s="675"/>
      <c r="CR11" s="640">
        <v>749326</v>
      </c>
      <c r="CS11" s="641"/>
      <c r="CT11" s="641"/>
      <c r="CU11" s="641"/>
      <c r="CV11" s="641"/>
      <c r="CW11" s="641"/>
      <c r="CX11" s="641"/>
      <c r="CY11" s="642"/>
      <c r="CZ11" s="677">
        <v>3.3</v>
      </c>
      <c r="DA11" s="677"/>
      <c r="DB11" s="677"/>
      <c r="DC11" s="677"/>
      <c r="DD11" s="646">
        <v>63109</v>
      </c>
      <c r="DE11" s="641"/>
      <c r="DF11" s="641"/>
      <c r="DG11" s="641"/>
      <c r="DH11" s="641"/>
      <c r="DI11" s="641"/>
      <c r="DJ11" s="641"/>
      <c r="DK11" s="641"/>
      <c r="DL11" s="641"/>
      <c r="DM11" s="641"/>
      <c r="DN11" s="641"/>
      <c r="DO11" s="641"/>
      <c r="DP11" s="642"/>
      <c r="DQ11" s="646">
        <v>447780</v>
      </c>
      <c r="DR11" s="641"/>
      <c r="DS11" s="641"/>
      <c r="DT11" s="641"/>
      <c r="DU11" s="641"/>
      <c r="DV11" s="641"/>
      <c r="DW11" s="641"/>
      <c r="DX11" s="641"/>
      <c r="DY11" s="641"/>
      <c r="DZ11" s="641"/>
      <c r="EA11" s="641"/>
      <c r="EB11" s="641"/>
      <c r="EC11" s="684"/>
    </row>
    <row r="12" spans="2:143" ht="11.25" customHeight="1" x14ac:dyDescent="0.15">
      <c r="B12" s="637" t="s">
        <v>245</v>
      </c>
      <c r="C12" s="638"/>
      <c r="D12" s="638"/>
      <c r="E12" s="638"/>
      <c r="F12" s="638"/>
      <c r="G12" s="638"/>
      <c r="H12" s="638"/>
      <c r="I12" s="638"/>
      <c r="J12" s="638"/>
      <c r="K12" s="638"/>
      <c r="L12" s="638"/>
      <c r="M12" s="638"/>
      <c r="N12" s="638"/>
      <c r="O12" s="638"/>
      <c r="P12" s="638"/>
      <c r="Q12" s="639"/>
      <c r="R12" s="640">
        <v>9075</v>
      </c>
      <c r="S12" s="641"/>
      <c r="T12" s="641"/>
      <c r="U12" s="641"/>
      <c r="V12" s="641"/>
      <c r="W12" s="641"/>
      <c r="X12" s="641"/>
      <c r="Y12" s="642"/>
      <c r="Z12" s="677">
        <v>0</v>
      </c>
      <c r="AA12" s="677"/>
      <c r="AB12" s="677"/>
      <c r="AC12" s="677"/>
      <c r="AD12" s="678">
        <v>9075</v>
      </c>
      <c r="AE12" s="678"/>
      <c r="AF12" s="678"/>
      <c r="AG12" s="678"/>
      <c r="AH12" s="678"/>
      <c r="AI12" s="678"/>
      <c r="AJ12" s="678"/>
      <c r="AK12" s="678"/>
      <c r="AL12" s="643">
        <v>0.1</v>
      </c>
      <c r="AM12" s="644"/>
      <c r="AN12" s="644"/>
      <c r="AO12" s="679"/>
      <c r="AP12" s="637" t="s">
        <v>246</v>
      </c>
      <c r="AQ12" s="638"/>
      <c r="AR12" s="638"/>
      <c r="AS12" s="638"/>
      <c r="AT12" s="638"/>
      <c r="AU12" s="638"/>
      <c r="AV12" s="638"/>
      <c r="AW12" s="638"/>
      <c r="AX12" s="638"/>
      <c r="AY12" s="638"/>
      <c r="AZ12" s="638"/>
      <c r="BA12" s="638"/>
      <c r="BB12" s="638"/>
      <c r="BC12" s="638"/>
      <c r="BD12" s="638"/>
      <c r="BE12" s="638"/>
      <c r="BF12" s="639"/>
      <c r="BG12" s="640">
        <v>2059076</v>
      </c>
      <c r="BH12" s="641"/>
      <c r="BI12" s="641"/>
      <c r="BJ12" s="641"/>
      <c r="BK12" s="641"/>
      <c r="BL12" s="641"/>
      <c r="BM12" s="641"/>
      <c r="BN12" s="642"/>
      <c r="BO12" s="677">
        <v>52.1</v>
      </c>
      <c r="BP12" s="677"/>
      <c r="BQ12" s="677"/>
      <c r="BR12" s="677"/>
      <c r="BS12" s="646" t="s">
        <v>136</v>
      </c>
      <c r="BT12" s="641"/>
      <c r="BU12" s="641"/>
      <c r="BV12" s="641"/>
      <c r="BW12" s="641"/>
      <c r="BX12" s="641"/>
      <c r="BY12" s="641"/>
      <c r="BZ12" s="641"/>
      <c r="CA12" s="641"/>
      <c r="CB12" s="684"/>
      <c r="CD12" s="673" t="s">
        <v>247</v>
      </c>
      <c r="CE12" s="674"/>
      <c r="CF12" s="674"/>
      <c r="CG12" s="674"/>
      <c r="CH12" s="674"/>
      <c r="CI12" s="674"/>
      <c r="CJ12" s="674"/>
      <c r="CK12" s="674"/>
      <c r="CL12" s="674"/>
      <c r="CM12" s="674"/>
      <c r="CN12" s="674"/>
      <c r="CO12" s="674"/>
      <c r="CP12" s="674"/>
      <c r="CQ12" s="675"/>
      <c r="CR12" s="640">
        <v>790688</v>
      </c>
      <c r="CS12" s="641"/>
      <c r="CT12" s="641"/>
      <c r="CU12" s="641"/>
      <c r="CV12" s="641"/>
      <c r="CW12" s="641"/>
      <c r="CX12" s="641"/>
      <c r="CY12" s="642"/>
      <c r="CZ12" s="677">
        <v>3.4</v>
      </c>
      <c r="DA12" s="677"/>
      <c r="DB12" s="677"/>
      <c r="DC12" s="677"/>
      <c r="DD12" s="646">
        <v>164093</v>
      </c>
      <c r="DE12" s="641"/>
      <c r="DF12" s="641"/>
      <c r="DG12" s="641"/>
      <c r="DH12" s="641"/>
      <c r="DI12" s="641"/>
      <c r="DJ12" s="641"/>
      <c r="DK12" s="641"/>
      <c r="DL12" s="641"/>
      <c r="DM12" s="641"/>
      <c r="DN12" s="641"/>
      <c r="DO12" s="641"/>
      <c r="DP12" s="642"/>
      <c r="DQ12" s="646">
        <v>424885</v>
      </c>
      <c r="DR12" s="641"/>
      <c r="DS12" s="641"/>
      <c r="DT12" s="641"/>
      <c r="DU12" s="641"/>
      <c r="DV12" s="641"/>
      <c r="DW12" s="641"/>
      <c r="DX12" s="641"/>
      <c r="DY12" s="641"/>
      <c r="DZ12" s="641"/>
      <c r="EA12" s="641"/>
      <c r="EB12" s="641"/>
      <c r="EC12" s="684"/>
    </row>
    <row r="13" spans="2:143" ht="11.25" customHeight="1" x14ac:dyDescent="0.15">
      <c r="B13" s="637" t="s">
        <v>248</v>
      </c>
      <c r="C13" s="638"/>
      <c r="D13" s="638"/>
      <c r="E13" s="638"/>
      <c r="F13" s="638"/>
      <c r="G13" s="638"/>
      <c r="H13" s="638"/>
      <c r="I13" s="638"/>
      <c r="J13" s="638"/>
      <c r="K13" s="638"/>
      <c r="L13" s="638"/>
      <c r="M13" s="638"/>
      <c r="N13" s="638"/>
      <c r="O13" s="638"/>
      <c r="P13" s="638"/>
      <c r="Q13" s="639"/>
      <c r="R13" s="640" t="s">
        <v>229</v>
      </c>
      <c r="S13" s="641"/>
      <c r="T13" s="641"/>
      <c r="U13" s="641"/>
      <c r="V13" s="641"/>
      <c r="W13" s="641"/>
      <c r="X13" s="641"/>
      <c r="Y13" s="642"/>
      <c r="Z13" s="677" t="s">
        <v>136</v>
      </c>
      <c r="AA13" s="677"/>
      <c r="AB13" s="677"/>
      <c r="AC13" s="677"/>
      <c r="AD13" s="678" t="s">
        <v>229</v>
      </c>
      <c r="AE13" s="678"/>
      <c r="AF13" s="678"/>
      <c r="AG13" s="678"/>
      <c r="AH13" s="678"/>
      <c r="AI13" s="678"/>
      <c r="AJ13" s="678"/>
      <c r="AK13" s="678"/>
      <c r="AL13" s="643" t="s">
        <v>136</v>
      </c>
      <c r="AM13" s="644"/>
      <c r="AN13" s="644"/>
      <c r="AO13" s="679"/>
      <c r="AP13" s="637" t="s">
        <v>249</v>
      </c>
      <c r="AQ13" s="638"/>
      <c r="AR13" s="638"/>
      <c r="AS13" s="638"/>
      <c r="AT13" s="638"/>
      <c r="AU13" s="638"/>
      <c r="AV13" s="638"/>
      <c r="AW13" s="638"/>
      <c r="AX13" s="638"/>
      <c r="AY13" s="638"/>
      <c r="AZ13" s="638"/>
      <c r="BA13" s="638"/>
      <c r="BB13" s="638"/>
      <c r="BC13" s="638"/>
      <c r="BD13" s="638"/>
      <c r="BE13" s="638"/>
      <c r="BF13" s="639"/>
      <c r="BG13" s="640">
        <v>2054472</v>
      </c>
      <c r="BH13" s="641"/>
      <c r="BI13" s="641"/>
      <c r="BJ13" s="641"/>
      <c r="BK13" s="641"/>
      <c r="BL13" s="641"/>
      <c r="BM13" s="641"/>
      <c r="BN13" s="642"/>
      <c r="BO13" s="677">
        <v>51.9</v>
      </c>
      <c r="BP13" s="677"/>
      <c r="BQ13" s="677"/>
      <c r="BR13" s="677"/>
      <c r="BS13" s="646" t="s">
        <v>136</v>
      </c>
      <c r="BT13" s="641"/>
      <c r="BU13" s="641"/>
      <c r="BV13" s="641"/>
      <c r="BW13" s="641"/>
      <c r="BX13" s="641"/>
      <c r="BY13" s="641"/>
      <c r="BZ13" s="641"/>
      <c r="CA13" s="641"/>
      <c r="CB13" s="684"/>
      <c r="CD13" s="673" t="s">
        <v>250</v>
      </c>
      <c r="CE13" s="674"/>
      <c r="CF13" s="674"/>
      <c r="CG13" s="674"/>
      <c r="CH13" s="674"/>
      <c r="CI13" s="674"/>
      <c r="CJ13" s="674"/>
      <c r="CK13" s="674"/>
      <c r="CL13" s="674"/>
      <c r="CM13" s="674"/>
      <c r="CN13" s="674"/>
      <c r="CO13" s="674"/>
      <c r="CP13" s="674"/>
      <c r="CQ13" s="675"/>
      <c r="CR13" s="640">
        <v>613283</v>
      </c>
      <c r="CS13" s="641"/>
      <c r="CT13" s="641"/>
      <c r="CU13" s="641"/>
      <c r="CV13" s="641"/>
      <c r="CW13" s="641"/>
      <c r="CX13" s="641"/>
      <c r="CY13" s="642"/>
      <c r="CZ13" s="677">
        <v>2.7</v>
      </c>
      <c r="DA13" s="677"/>
      <c r="DB13" s="677"/>
      <c r="DC13" s="677"/>
      <c r="DD13" s="646">
        <v>274032</v>
      </c>
      <c r="DE13" s="641"/>
      <c r="DF13" s="641"/>
      <c r="DG13" s="641"/>
      <c r="DH13" s="641"/>
      <c r="DI13" s="641"/>
      <c r="DJ13" s="641"/>
      <c r="DK13" s="641"/>
      <c r="DL13" s="641"/>
      <c r="DM13" s="641"/>
      <c r="DN13" s="641"/>
      <c r="DO13" s="641"/>
      <c r="DP13" s="642"/>
      <c r="DQ13" s="646">
        <v>372474</v>
      </c>
      <c r="DR13" s="641"/>
      <c r="DS13" s="641"/>
      <c r="DT13" s="641"/>
      <c r="DU13" s="641"/>
      <c r="DV13" s="641"/>
      <c r="DW13" s="641"/>
      <c r="DX13" s="641"/>
      <c r="DY13" s="641"/>
      <c r="DZ13" s="641"/>
      <c r="EA13" s="641"/>
      <c r="EB13" s="641"/>
      <c r="EC13" s="684"/>
    </row>
    <row r="14" spans="2:143" ht="11.25" customHeight="1" x14ac:dyDescent="0.15">
      <c r="B14" s="637" t="s">
        <v>251</v>
      </c>
      <c r="C14" s="638"/>
      <c r="D14" s="638"/>
      <c r="E14" s="638"/>
      <c r="F14" s="638"/>
      <c r="G14" s="638"/>
      <c r="H14" s="638"/>
      <c r="I14" s="638"/>
      <c r="J14" s="638"/>
      <c r="K14" s="638"/>
      <c r="L14" s="638"/>
      <c r="M14" s="638"/>
      <c r="N14" s="638"/>
      <c r="O14" s="638"/>
      <c r="P14" s="638"/>
      <c r="Q14" s="639"/>
      <c r="R14" s="640">
        <v>43498</v>
      </c>
      <c r="S14" s="641"/>
      <c r="T14" s="641"/>
      <c r="U14" s="641"/>
      <c r="V14" s="641"/>
      <c r="W14" s="641"/>
      <c r="X14" s="641"/>
      <c r="Y14" s="642"/>
      <c r="Z14" s="677">
        <v>0.2</v>
      </c>
      <c r="AA14" s="677"/>
      <c r="AB14" s="677"/>
      <c r="AC14" s="677"/>
      <c r="AD14" s="678">
        <v>43498</v>
      </c>
      <c r="AE14" s="678"/>
      <c r="AF14" s="678"/>
      <c r="AG14" s="678"/>
      <c r="AH14" s="678"/>
      <c r="AI14" s="678"/>
      <c r="AJ14" s="678"/>
      <c r="AK14" s="678"/>
      <c r="AL14" s="643">
        <v>0.3</v>
      </c>
      <c r="AM14" s="644"/>
      <c r="AN14" s="644"/>
      <c r="AO14" s="679"/>
      <c r="AP14" s="637" t="s">
        <v>252</v>
      </c>
      <c r="AQ14" s="638"/>
      <c r="AR14" s="638"/>
      <c r="AS14" s="638"/>
      <c r="AT14" s="638"/>
      <c r="AU14" s="638"/>
      <c r="AV14" s="638"/>
      <c r="AW14" s="638"/>
      <c r="AX14" s="638"/>
      <c r="AY14" s="638"/>
      <c r="AZ14" s="638"/>
      <c r="BA14" s="638"/>
      <c r="BB14" s="638"/>
      <c r="BC14" s="638"/>
      <c r="BD14" s="638"/>
      <c r="BE14" s="638"/>
      <c r="BF14" s="639"/>
      <c r="BG14" s="640">
        <v>140220</v>
      </c>
      <c r="BH14" s="641"/>
      <c r="BI14" s="641"/>
      <c r="BJ14" s="641"/>
      <c r="BK14" s="641"/>
      <c r="BL14" s="641"/>
      <c r="BM14" s="641"/>
      <c r="BN14" s="642"/>
      <c r="BO14" s="677">
        <v>3.5</v>
      </c>
      <c r="BP14" s="677"/>
      <c r="BQ14" s="677"/>
      <c r="BR14" s="677"/>
      <c r="BS14" s="646" t="s">
        <v>136</v>
      </c>
      <c r="BT14" s="641"/>
      <c r="BU14" s="641"/>
      <c r="BV14" s="641"/>
      <c r="BW14" s="641"/>
      <c r="BX14" s="641"/>
      <c r="BY14" s="641"/>
      <c r="BZ14" s="641"/>
      <c r="CA14" s="641"/>
      <c r="CB14" s="684"/>
      <c r="CD14" s="673" t="s">
        <v>253</v>
      </c>
      <c r="CE14" s="674"/>
      <c r="CF14" s="674"/>
      <c r="CG14" s="674"/>
      <c r="CH14" s="674"/>
      <c r="CI14" s="674"/>
      <c r="CJ14" s="674"/>
      <c r="CK14" s="674"/>
      <c r="CL14" s="674"/>
      <c r="CM14" s="674"/>
      <c r="CN14" s="674"/>
      <c r="CO14" s="674"/>
      <c r="CP14" s="674"/>
      <c r="CQ14" s="675"/>
      <c r="CR14" s="640">
        <v>1135933</v>
      </c>
      <c r="CS14" s="641"/>
      <c r="CT14" s="641"/>
      <c r="CU14" s="641"/>
      <c r="CV14" s="641"/>
      <c r="CW14" s="641"/>
      <c r="CX14" s="641"/>
      <c r="CY14" s="642"/>
      <c r="CZ14" s="677">
        <v>5</v>
      </c>
      <c r="DA14" s="677"/>
      <c r="DB14" s="677"/>
      <c r="DC14" s="677"/>
      <c r="DD14" s="646">
        <v>68318</v>
      </c>
      <c r="DE14" s="641"/>
      <c r="DF14" s="641"/>
      <c r="DG14" s="641"/>
      <c r="DH14" s="641"/>
      <c r="DI14" s="641"/>
      <c r="DJ14" s="641"/>
      <c r="DK14" s="641"/>
      <c r="DL14" s="641"/>
      <c r="DM14" s="641"/>
      <c r="DN14" s="641"/>
      <c r="DO14" s="641"/>
      <c r="DP14" s="642"/>
      <c r="DQ14" s="646">
        <v>1046276</v>
      </c>
      <c r="DR14" s="641"/>
      <c r="DS14" s="641"/>
      <c r="DT14" s="641"/>
      <c r="DU14" s="641"/>
      <c r="DV14" s="641"/>
      <c r="DW14" s="641"/>
      <c r="DX14" s="641"/>
      <c r="DY14" s="641"/>
      <c r="DZ14" s="641"/>
      <c r="EA14" s="641"/>
      <c r="EB14" s="641"/>
      <c r="EC14" s="684"/>
    </row>
    <row r="15" spans="2:143" ht="11.25" customHeight="1" x14ac:dyDescent="0.15">
      <c r="B15" s="637" t="s">
        <v>254</v>
      </c>
      <c r="C15" s="638"/>
      <c r="D15" s="638"/>
      <c r="E15" s="638"/>
      <c r="F15" s="638"/>
      <c r="G15" s="638"/>
      <c r="H15" s="638"/>
      <c r="I15" s="638"/>
      <c r="J15" s="638"/>
      <c r="K15" s="638"/>
      <c r="L15" s="638"/>
      <c r="M15" s="638"/>
      <c r="N15" s="638"/>
      <c r="O15" s="638"/>
      <c r="P15" s="638"/>
      <c r="Q15" s="639"/>
      <c r="R15" s="640" t="s">
        <v>136</v>
      </c>
      <c r="S15" s="641"/>
      <c r="T15" s="641"/>
      <c r="U15" s="641"/>
      <c r="V15" s="641"/>
      <c r="W15" s="641"/>
      <c r="X15" s="641"/>
      <c r="Y15" s="642"/>
      <c r="Z15" s="677" t="s">
        <v>229</v>
      </c>
      <c r="AA15" s="677"/>
      <c r="AB15" s="677"/>
      <c r="AC15" s="677"/>
      <c r="AD15" s="678" t="s">
        <v>229</v>
      </c>
      <c r="AE15" s="678"/>
      <c r="AF15" s="678"/>
      <c r="AG15" s="678"/>
      <c r="AH15" s="678"/>
      <c r="AI15" s="678"/>
      <c r="AJ15" s="678"/>
      <c r="AK15" s="678"/>
      <c r="AL15" s="643" t="s">
        <v>136</v>
      </c>
      <c r="AM15" s="644"/>
      <c r="AN15" s="644"/>
      <c r="AO15" s="679"/>
      <c r="AP15" s="637" t="s">
        <v>255</v>
      </c>
      <c r="AQ15" s="638"/>
      <c r="AR15" s="638"/>
      <c r="AS15" s="638"/>
      <c r="AT15" s="638"/>
      <c r="AU15" s="638"/>
      <c r="AV15" s="638"/>
      <c r="AW15" s="638"/>
      <c r="AX15" s="638"/>
      <c r="AY15" s="638"/>
      <c r="AZ15" s="638"/>
      <c r="BA15" s="638"/>
      <c r="BB15" s="638"/>
      <c r="BC15" s="638"/>
      <c r="BD15" s="638"/>
      <c r="BE15" s="638"/>
      <c r="BF15" s="639"/>
      <c r="BG15" s="640">
        <v>189243</v>
      </c>
      <c r="BH15" s="641"/>
      <c r="BI15" s="641"/>
      <c r="BJ15" s="641"/>
      <c r="BK15" s="641"/>
      <c r="BL15" s="641"/>
      <c r="BM15" s="641"/>
      <c r="BN15" s="642"/>
      <c r="BO15" s="677">
        <v>4.8</v>
      </c>
      <c r="BP15" s="677"/>
      <c r="BQ15" s="677"/>
      <c r="BR15" s="677"/>
      <c r="BS15" s="646" t="s">
        <v>229</v>
      </c>
      <c r="BT15" s="641"/>
      <c r="BU15" s="641"/>
      <c r="BV15" s="641"/>
      <c r="BW15" s="641"/>
      <c r="BX15" s="641"/>
      <c r="BY15" s="641"/>
      <c r="BZ15" s="641"/>
      <c r="CA15" s="641"/>
      <c r="CB15" s="684"/>
      <c r="CD15" s="673" t="s">
        <v>256</v>
      </c>
      <c r="CE15" s="674"/>
      <c r="CF15" s="674"/>
      <c r="CG15" s="674"/>
      <c r="CH15" s="674"/>
      <c r="CI15" s="674"/>
      <c r="CJ15" s="674"/>
      <c r="CK15" s="674"/>
      <c r="CL15" s="674"/>
      <c r="CM15" s="674"/>
      <c r="CN15" s="674"/>
      <c r="CO15" s="674"/>
      <c r="CP15" s="674"/>
      <c r="CQ15" s="675"/>
      <c r="CR15" s="640">
        <v>3109905</v>
      </c>
      <c r="CS15" s="641"/>
      <c r="CT15" s="641"/>
      <c r="CU15" s="641"/>
      <c r="CV15" s="641"/>
      <c r="CW15" s="641"/>
      <c r="CX15" s="641"/>
      <c r="CY15" s="642"/>
      <c r="CZ15" s="677">
        <v>13.6</v>
      </c>
      <c r="DA15" s="677"/>
      <c r="DB15" s="677"/>
      <c r="DC15" s="677"/>
      <c r="DD15" s="646">
        <v>1375563</v>
      </c>
      <c r="DE15" s="641"/>
      <c r="DF15" s="641"/>
      <c r="DG15" s="641"/>
      <c r="DH15" s="641"/>
      <c r="DI15" s="641"/>
      <c r="DJ15" s="641"/>
      <c r="DK15" s="641"/>
      <c r="DL15" s="641"/>
      <c r="DM15" s="641"/>
      <c r="DN15" s="641"/>
      <c r="DO15" s="641"/>
      <c r="DP15" s="642"/>
      <c r="DQ15" s="646">
        <v>1514319</v>
      </c>
      <c r="DR15" s="641"/>
      <c r="DS15" s="641"/>
      <c r="DT15" s="641"/>
      <c r="DU15" s="641"/>
      <c r="DV15" s="641"/>
      <c r="DW15" s="641"/>
      <c r="DX15" s="641"/>
      <c r="DY15" s="641"/>
      <c r="DZ15" s="641"/>
      <c r="EA15" s="641"/>
      <c r="EB15" s="641"/>
      <c r="EC15" s="684"/>
    </row>
    <row r="16" spans="2:143" ht="11.25" customHeight="1" x14ac:dyDescent="0.15">
      <c r="B16" s="637" t="s">
        <v>257</v>
      </c>
      <c r="C16" s="638"/>
      <c r="D16" s="638"/>
      <c r="E16" s="638"/>
      <c r="F16" s="638"/>
      <c r="G16" s="638"/>
      <c r="H16" s="638"/>
      <c r="I16" s="638"/>
      <c r="J16" s="638"/>
      <c r="K16" s="638"/>
      <c r="L16" s="638"/>
      <c r="M16" s="638"/>
      <c r="N16" s="638"/>
      <c r="O16" s="638"/>
      <c r="P16" s="638"/>
      <c r="Q16" s="639"/>
      <c r="R16" s="640">
        <v>12710</v>
      </c>
      <c r="S16" s="641"/>
      <c r="T16" s="641"/>
      <c r="U16" s="641"/>
      <c r="V16" s="641"/>
      <c r="W16" s="641"/>
      <c r="X16" s="641"/>
      <c r="Y16" s="642"/>
      <c r="Z16" s="677">
        <v>0</v>
      </c>
      <c r="AA16" s="677"/>
      <c r="AB16" s="677"/>
      <c r="AC16" s="677"/>
      <c r="AD16" s="678">
        <v>12710</v>
      </c>
      <c r="AE16" s="678"/>
      <c r="AF16" s="678"/>
      <c r="AG16" s="678"/>
      <c r="AH16" s="678"/>
      <c r="AI16" s="678"/>
      <c r="AJ16" s="678"/>
      <c r="AK16" s="678"/>
      <c r="AL16" s="643">
        <v>0.1</v>
      </c>
      <c r="AM16" s="644"/>
      <c r="AN16" s="644"/>
      <c r="AO16" s="679"/>
      <c r="AP16" s="637" t="s">
        <v>258</v>
      </c>
      <c r="AQ16" s="638"/>
      <c r="AR16" s="638"/>
      <c r="AS16" s="638"/>
      <c r="AT16" s="638"/>
      <c r="AU16" s="638"/>
      <c r="AV16" s="638"/>
      <c r="AW16" s="638"/>
      <c r="AX16" s="638"/>
      <c r="AY16" s="638"/>
      <c r="AZ16" s="638"/>
      <c r="BA16" s="638"/>
      <c r="BB16" s="638"/>
      <c r="BC16" s="638"/>
      <c r="BD16" s="638"/>
      <c r="BE16" s="638"/>
      <c r="BF16" s="639"/>
      <c r="BG16" s="640" t="s">
        <v>229</v>
      </c>
      <c r="BH16" s="641"/>
      <c r="BI16" s="641"/>
      <c r="BJ16" s="641"/>
      <c r="BK16" s="641"/>
      <c r="BL16" s="641"/>
      <c r="BM16" s="641"/>
      <c r="BN16" s="642"/>
      <c r="BO16" s="677" t="s">
        <v>136</v>
      </c>
      <c r="BP16" s="677"/>
      <c r="BQ16" s="677"/>
      <c r="BR16" s="677"/>
      <c r="BS16" s="646" t="s">
        <v>229</v>
      </c>
      <c r="BT16" s="641"/>
      <c r="BU16" s="641"/>
      <c r="BV16" s="641"/>
      <c r="BW16" s="641"/>
      <c r="BX16" s="641"/>
      <c r="BY16" s="641"/>
      <c r="BZ16" s="641"/>
      <c r="CA16" s="641"/>
      <c r="CB16" s="684"/>
      <c r="CD16" s="673" t="s">
        <v>259</v>
      </c>
      <c r="CE16" s="674"/>
      <c r="CF16" s="674"/>
      <c r="CG16" s="674"/>
      <c r="CH16" s="674"/>
      <c r="CI16" s="674"/>
      <c r="CJ16" s="674"/>
      <c r="CK16" s="674"/>
      <c r="CL16" s="674"/>
      <c r="CM16" s="674"/>
      <c r="CN16" s="674"/>
      <c r="CO16" s="674"/>
      <c r="CP16" s="674"/>
      <c r="CQ16" s="675"/>
      <c r="CR16" s="640">
        <v>728113</v>
      </c>
      <c r="CS16" s="641"/>
      <c r="CT16" s="641"/>
      <c r="CU16" s="641"/>
      <c r="CV16" s="641"/>
      <c r="CW16" s="641"/>
      <c r="CX16" s="641"/>
      <c r="CY16" s="642"/>
      <c r="CZ16" s="677">
        <v>3.2</v>
      </c>
      <c r="DA16" s="677"/>
      <c r="DB16" s="677"/>
      <c r="DC16" s="677"/>
      <c r="DD16" s="646" t="s">
        <v>136</v>
      </c>
      <c r="DE16" s="641"/>
      <c r="DF16" s="641"/>
      <c r="DG16" s="641"/>
      <c r="DH16" s="641"/>
      <c r="DI16" s="641"/>
      <c r="DJ16" s="641"/>
      <c r="DK16" s="641"/>
      <c r="DL16" s="641"/>
      <c r="DM16" s="641"/>
      <c r="DN16" s="641"/>
      <c r="DO16" s="641"/>
      <c r="DP16" s="642"/>
      <c r="DQ16" s="646">
        <v>468822</v>
      </c>
      <c r="DR16" s="641"/>
      <c r="DS16" s="641"/>
      <c r="DT16" s="641"/>
      <c r="DU16" s="641"/>
      <c r="DV16" s="641"/>
      <c r="DW16" s="641"/>
      <c r="DX16" s="641"/>
      <c r="DY16" s="641"/>
      <c r="DZ16" s="641"/>
      <c r="EA16" s="641"/>
      <c r="EB16" s="641"/>
      <c r="EC16" s="684"/>
    </row>
    <row r="17" spans="2:133" ht="11.25" customHeight="1" x14ac:dyDescent="0.15">
      <c r="B17" s="637" t="s">
        <v>260</v>
      </c>
      <c r="C17" s="638"/>
      <c r="D17" s="638"/>
      <c r="E17" s="638"/>
      <c r="F17" s="638"/>
      <c r="G17" s="638"/>
      <c r="H17" s="638"/>
      <c r="I17" s="638"/>
      <c r="J17" s="638"/>
      <c r="K17" s="638"/>
      <c r="L17" s="638"/>
      <c r="M17" s="638"/>
      <c r="N17" s="638"/>
      <c r="O17" s="638"/>
      <c r="P17" s="638"/>
      <c r="Q17" s="639"/>
      <c r="R17" s="640">
        <v>73177</v>
      </c>
      <c r="S17" s="641"/>
      <c r="T17" s="641"/>
      <c r="U17" s="641"/>
      <c r="V17" s="641"/>
      <c r="W17" s="641"/>
      <c r="X17" s="641"/>
      <c r="Y17" s="642"/>
      <c r="Z17" s="677">
        <v>0.3</v>
      </c>
      <c r="AA17" s="677"/>
      <c r="AB17" s="677"/>
      <c r="AC17" s="677"/>
      <c r="AD17" s="678">
        <v>73177</v>
      </c>
      <c r="AE17" s="678"/>
      <c r="AF17" s="678"/>
      <c r="AG17" s="678"/>
      <c r="AH17" s="678"/>
      <c r="AI17" s="678"/>
      <c r="AJ17" s="678"/>
      <c r="AK17" s="678"/>
      <c r="AL17" s="643">
        <v>0.5</v>
      </c>
      <c r="AM17" s="644"/>
      <c r="AN17" s="644"/>
      <c r="AO17" s="679"/>
      <c r="AP17" s="637" t="s">
        <v>261</v>
      </c>
      <c r="AQ17" s="638"/>
      <c r="AR17" s="638"/>
      <c r="AS17" s="638"/>
      <c r="AT17" s="638"/>
      <c r="AU17" s="638"/>
      <c r="AV17" s="638"/>
      <c r="AW17" s="638"/>
      <c r="AX17" s="638"/>
      <c r="AY17" s="638"/>
      <c r="AZ17" s="638"/>
      <c r="BA17" s="638"/>
      <c r="BB17" s="638"/>
      <c r="BC17" s="638"/>
      <c r="BD17" s="638"/>
      <c r="BE17" s="638"/>
      <c r="BF17" s="639"/>
      <c r="BG17" s="640" t="s">
        <v>136</v>
      </c>
      <c r="BH17" s="641"/>
      <c r="BI17" s="641"/>
      <c r="BJ17" s="641"/>
      <c r="BK17" s="641"/>
      <c r="BL17" s="641"/>
      <c r="BM17" s="641"/>
      <c r="BN17" s="642"/>
      <c r="BO17" s="677" t="s">
        <v>136</v>
      </c>
      <c r="BP17" s="677"/>
      <c r="BQ17" s="677"/>
      <c r="BR17" s="677"/>
      <c r="BS17" s="646" t="s">
        <v>229</v>
      </c>
      <c r="BT17" s="641"/>
      <c r="BU17" s="641"/>
      <c r="BV17" s="641"/>
      <c r="BW17" s="641"/>
      <c r="BX17" s="641"/>
      <c r="BY17" s="641"/>
      <c r="BZ17" s="641"/>
      <c r="CA17" s="641"/>
      <c r="CB17" s="684"/>
      <c r="CD17" s="673" t="s">
        <v>262</v>
      </c>
      <c r="CE17" s="674"/>
      <c r="CF17" s="674"/>
      <c r="CG17" s="674"/>
      <c r="CH17" s="674"/>
      <c r="CI17" s="674"/>
      <c r="CJ17" s="674"/>
      <c r="CK17" s="674"/>
      <c r="CL17" s="674"/>
      <c r="CM17" s="674"/>
      <c r="CN17" s="674"/>
      <c r="CO17" s="674"/>
      <c r="CP17" s="674"/>
      <c r="CQ17" s="675"/>
      <c r="CR17" s="640">
        <v>3555909</v>
      </c>
      <c r="CS17" s="641"/>
      <c r="CT17" s="641"/>
      <c r="CU17" s="641"/>
      <c r="CV17" s="641"/>
      <c r="CW17" s="641"/>
      <c r="CX17" s="641"/>
      <c r="CY17" s="642"/>
      <c r="CZ17" s="677">
        <v>15.5</v>
      </c>
      <c r="DA17" s="677"/>
      <c r="DB17" s="677"/>
      <c r="DC17" s="677"/>
      <c r="DD17" s="646" t="s">
        <v>136</v>
      </c>
      <c r="DE17" s="641"/>
      <c r="DF17" s="641"/>
      <c r="DG17" s="641"/>
      <c r="DH17" s="641"/>
      <c r="DI17" s="641"/>
      <c r="DJ17" s="641"/>
      <c r="DK17" s="641"/>
      <c r="DL17" s="641"/>
      <c r="DM17" s="641"/>
      <c r="DN17" s="641"/>
      <c r="DO17" s="641"/>
      <c r="DP17" s="642"/>
      <c r="DQ17" s="646">
        <v>3527055</v>
      </c>
      <c r="DR17" s="641"/>
      <c r="DS17" s="641"/>
      <c r="DT17" s="641"/>
      <c r="DU17" s="641"/>
      <c r="DV17" s="641"/>
      <c r="DW17" s="641"/>
      <c r="DX17" s="641"/>
      <c r="DY17" s="641"/>
      <c r="DZ17" s="641"/>
      <c r="EA17" s="641"/>
      <c r="EB17" s="641"/>
      <c r="EC17" s="684"/>
    </row>
    <row r="18" spans="2:133" ht="11.25" customHeight="1" x14ac:dyDescent="0.15">
      <c r="B18" s="637" t="s">
        <v>263</v>
      </c>
      <c r="C18" s="638"/>
      <c r="D18" s="638"/>
      <c r="E18" s="638"/>
      <c r="F18" s="638"/>
      <c r="G18" s="638"/>
      <c r="H18" s="638"/>
      <c r="I18" s="638"/>
      <c r="J18" s="638"/>
      <c r="K18" s="638"/>
      <c r="L18" s="638"/>
      <c r="M18" s="638"/>
      <c r="N18" s="638"/>
      <c r="O18" s="638"/>
      <c r="P18" s="638"/>
      <c r="Q18" s="639"/>
      <c r="R18" s="640">
        <v>13242</v>
      </c>
      <c r="S18" s="641"/>
      <c r="T18" s="641"/>
      <c r="U18" s="641"/>
      <c r="V18" s="641"/>
      <c r="W18" s="641"/>
      <c r="X18" s="641"/>
      <c r="Y18" s="642"/>
      <c r="Z18" s="677">
        <v>0</v>
      </c>
      <c r="AA18" s="677"/>
      <c r="AB18" s="677"/>
      <c r="AC18" s="677"/>
      <c r="AD18" s="678">
        <v>13242</v>
      </c>
      <c r="AE18" s="678"/>
      <c r="AF18" s="678"/>
      <c r="AG18" s="678"/>
      <c r="AH18" s="678"/>
      <c r="AI18" s="678"/>
      <c r="AJ18" s="678"/>
      <c r="AK18" s="678"/>
      <c r="AL18" s="643">
        <v>0.1</v>
      </c>
      <c r="AM18" s="644"/>
      <c r="AN18" s="644"/>
      <c r="AO18" s="679"/>
      <c r="AP18" s="637" t="s">
        <v>264</v>
      </c>
      <c r="AQ18" s="638"/>
      <c r="AR18" s="638"/>
      <c r="AS18" s="638"/>
      <c r="AT18" s="638"/>
      <c r="AU18" s="638"/>
      <c r="AV18" s="638"/>
      <c r="AW18" s="638"/>
      <c r="AX18" s="638"/>
      <c r="AY18" s="638"/>
      <c r="AZ18" s="638"/>
      <c r="BA18" s="638"/>
      <c r="BB18" s="638"/>
      <c r="BC18" s="638"/>
      <c r="BD18" s="638"/>
      <c r="BE18" s="638"/>
      <c r="BF18" s="639"/>
      <c r="BG18" s="640" t="s">
        <v>136</v>
      </c>
      <c r="BH18" s="641"/>
      <c r="BI18" s="641"/>
      <c r="BJ18" s="641"/>
      <c r="BK18" s="641"/>
      <c r="BL18" s="641"/>
      <c r="BM18" s="641"/>
      <c r="BN18" s="642"/>
      <c r="BO18" s="677" t="s">
        <v>229</v>
      </c>
      <c r="BP18" s="677"/>
      <c r="BQ18" s="677"/>
      <c r="BR18" s="677"/>
      <c r="BS18" s="646" t="s">
        <v>136</v>
      </c>
      <c r="BT18" s="641"/>
      <c r="BU18" s="641"/>
      <c r="BV18" s="641"/>
      <c r="BW18" s="641"/>
      <c r="BX18" s="641"/>
      <c r="BY18" s="641"/>
      <c r="BZ18" s="641"/>
      <c r="CA18" s="641"/>
      <c r="CB18" s="684"/>
      <c r="CD18" s="673" t="s">
        <v>265</v>
      </c>
      <c r="CE18" s="674"/>
      <c r="CF18" s="674"/>
      <c r="CG18" s="674"/>
      <c r="CH18" s="674"/>
      <c r="CI18" s="674"/>
      <c r="CJ18" s="674"/>
      <c r="CK18" s="674"/>
      <c r="CL18" s="674"/>
      <c r="CM18" s="674"/>
      <c r="CN18" s="674"/>
      <c r="CO18" s="674"/>
      <c r="CP18" s="674"/>
      <c r="CQ18" s="675"/>
      <c r="CR18" s="640" t="s">
        <v>136</v>
      </c>
      <c r="CS18" s="641"/>
      <c r="CT18" s="641"/>
      <c r="CU18" s="641"/>
      <c r="CV18" s="641"/>
      <c r="CW18" s="641"/>
      <c r="CX18" s="641"/>
      <c r="CY18" s="642"/>
      <c r="CZ18" s="677" t="s">
        <v>229</v>
      </c>
      <c r="DA18" s="677"/>
      <c r="DB18" s="677"/>
      <c r="DC18" s="677"/>
      <c r="DD18" s="646" t="s">
        <v>136</v>
      </c>
      <c r="DE18" s="641"/>
      <c r="DF18" s="641"/>
      <c r="DG18" s="641"/>
      <c r="DH18" s="641"/>
      <c r="DI18" s="641"/>
      <c r="DJ18" s="641"/>
      <c r="DK18" s="641"/>
      <c r="DL18" s="641"/>
      <c r="DM18" s="641"/>
      <c r="DN18" s="641"/>
      <c r="DO18" s="641"/>
      <c r="DP18" s="642"/>
      <c r="DQ18" s="646" t="s">
        <v>136</v>
      </c>
      <c r="DR18" s="641"/>
      <c r="DS18" s="641"/>
      <c r="DT18" s="641"/>
      <c r="DU18" s="641"/>
      <c r="DV18" s="641"/>
      <c r="DW18" s="641"/>
      <c r="DX18" s="641"/>
      <c r="DY18" s="641"/>
      <c r="DZ18" s="641"/>
      <c r="EA18" s="641"/>
      <c r="EB18" s="641"/>
      <c r="EC18" s="684"/>
    </row>
    <row r="19" spans="2:133" ht="11.25" customHeight="1" x14ac:dyDescent="0.15">
      <c r="B19" s="637" t="s">
        <v>266</v>
      </c>
      <c r="C19" s="638"/>
      <c r="D19" s="638"/>
      <c r="E19" s="638"/>
      <c r="F19" s="638"/>
      <c r="G19" s="638"/>
      <c r="H19" s="638"/>
      <c r="I19" s="638"/>
      <c r="J19" s="638"/>
      <c r="K19" s="638"/>
      <c r="L19" s="638"/>
      <c r="M19" s="638"/>
      <c r="N19" s="638"/>
      <c r="O19" s="638"/>
      <c r="P19" s="638"/>
      <c r="Q19" s="639"/>
      <c r="R19" s="640">
        <v>6013</v>
      </c>
      <c r="S19" s="641"/>
      <c r="T19" s="641"/>
      <c r="U19" s="641"/>
      <c r="V19" s="641"/>
      <c r="W19" s="641"/>
      <c r="X19" s="641"/>
      <c r="Y19" s="642"/>
      <c r="Z19" s="677">
        <v>0</v>
      </c>
      <c r="AA19" s="677"/>
      <c r="AB19" s="677"/>
      <c r="AC19" s="677"/>
      <c r="AD19" s="678">
        <v>6013</v>
      </c>
      <c r="AE19" s="678"/>
      <c r="AF19" s="678"/>
      <c r="AG19" s="678"/>
      <c r="AH19" s="678"/>
      <c r="AI19" s="678"/>
      <c r="AJ19" s="678"/>
      <c r="AK19" s="678"/>
      <c r="AL19" s="643">
        <v>0</v>
      </c>
      <c r="AM19" s="644"/>
      <c r="AN19" s="644"/>
      <c r="AO19" s="679"/>
      <c r="AP19" s="637" t="s">
        <v>267</v>
      </c>
      <c r="AQ19" s="638"/>
      <c r="AR19" s="638"/>
      <c r="AS19" s="638"/>
      <c r="AT19" s="638"/>
      <c r="AU19" s="638"/>
      <c r="AV19" s="638"/>
      <c r="AW19" s="638"/>
      <c r="AX19" s="638"/>
      <c r="AY19" s="638"/>
      <c r="AZ19" s="638"/>
      <c r="BA19" s="638"/>
      <c r="BB19" s="638"/>
      <c r="BC19" s="638"/>
      <c r="BD19" s="638"/>
      <c r="BE19" s="638"/>
      <c r="BF19" s="639"/>
      <c r="BG19" s="640">
        <v>39306</v>
      </c>
      <c r="BH19" s="641"/>
      <c r="BI19" s="641"/>
      <c r="BJ19" s="641"/>
      <c r="BK19" s="641"/>
      <c r="BL19" s="641"/>
      <c r="BM19" s="641"/>
      <c r="BN19" s="642"/>
      <c r="BO19" s="677">
        <v>1</v>
      </c>
      <c r="BP19" s="677"/>
      <c r="BQ19" s="677"/>
      <c r="BR19" s="677"/>
      <c r="BS19" s="646" t="s">
        <v>136</v>
      </c>
      <c r="BT19" s="641"/>
      <c r="BU19" s="641"/>
      <c r="BV19" s="641"/>
      <c r="BW19" s="641"/>
      <c r="BX19" s="641"/>
      <c r="BY19" s="641"/>
      <c r="BZ19" s="641"/>
      <c r="CA19" s="641"/>
      <c r="CB19" s="684"/>
      <c r="CD19" s="673" t="s">
        <v>268</v>
      </c>
      <c r="CE19" s="674"/>
      <c r="CF19" s="674"/>
      <c r="CG19" s="674"/>
      <c r="CH19" s="674"/>
      <c r="CI19" s="674"/>
      <c r="CJ19" s="674"/>
      <c r="CK19" s="674"/>
      <c r="CL19" s="674"/>
      <c r="CM19" s="674"/>
      <c r="CN19" s="674"/>
      <c r="CO19" s="674"/>
      <c r="CP19" s="674"/>
      <c r="CQ19" s="675"/>
      <c r="CR19" s="640" t="s">
        <v>136</v>
      </c>
      <c r="CS19" s="641"/>
      <c r="CT19" s="641"/>
      <c r="CU19" s="641"/>
      <c r="CV19" s="641"/>
      <c r="CW19" s="641"/>
      <c r="CX19" s="641"/>
      <c r="CY19" s="642"/>
      <c r="CZ19" s="677" t="s">
        <v>136</v>
      </c>
      <c r="DA19" s="677"/>
      <c r="DB19" s="677"/>
      <c r="DC19" s="677"/>
      <c r="DD19" s="646" t="s">
        <v>229</v>
      </c>
      <c r="DE19" s="641"/>
      <c r="DF19" s="641"/>
      <c r="DG19" s="641"/>
      <c r="DH19" s="641"/>
      <c r="DI19" s="641"/>
      <c r="DJ19" s="641"/>
      <c r="DK19" s="641"/>
      <c r="DL19" s="641"/>
      <c r="DM19" s="641"/>
      <c r="DN19" s="641"/>
      <c r="DO19" s="641"/>
      <c r="DP19" s="642"/>
      <c r="DQ19" s="646" t="s">
        <v>229</v>
      </c>
      <c r="DR19" s="641"/>
      <c r="DS19" s="641"/>
      <c r="DT19" s="641"/>
      <c r="DU19" s="641"/>
      <c r="DV19" s="641"/>
      <c r="DW19" s="641"/>
      <c r="DX19" s="641"/>
      <c r="DY19" s="641"/>
      <c r="DZ19" s="641"/>
      <c r="EA19" s="641"/>
      <c r="EB19" s="641"/>
      <c r="EC19" s="684"/>
    </row>
    <row r="20" spans="2:133" ht="11.25" customHeight="1" x14ac:dyDescent="0.15">
      <c r="B20" s="637" t="s">
        <v>269</v>
      </c>
      <c r="C20" s="638"/>
      <c r="D20" s="638"/>
      <c r="E20" s="638"/>
      <c r="F20" s="638"/>
      <c r="G20" s="638"/>
      <c r="H20" s="638"/>
      <c r="I20" s="638"/>
      <c r="J20" s="638"/>
      <c r="K20" s="638"/>
      <c r="L20" s="638"/>
      <c r="M20" s="638"/>
      <c r="N20" s="638"/>
      <c r="O20" s="638"/>
      <c r="P20" s="638"/>
      <c r="Q20" s="639"/>
      <c r="R20" s="640">
        <v>1052</v>
      </c>
      <c r="S20" s="641"/>
      <c r="T20" s="641"/>
      <c r="U20" s="641"/>
      <c r="V20" s="641"/>
      <c r="W20" s="641"/>
      <c r="X20" s="641"/>
      <c r="Y20" s="642"/>
      <c r="Z20" s="677">
        <v>0</v>
      </c>
      <c r="AA20" s="677"/>
      <c r="AB20" s="677"/>
      <c r="AC20" s="677"/>
      <c r="AD20" s="678">
        <v>1052</v>
      </c>
      <c r="AE20" s="678"/>
      <c r="AF20" s="678"/>
      <c r="AG20" s="678"/>
      <c r="AH20" s="678"/>
      <c r="AI20" s="678"/>
      <c r="AJ20" s="678"/>
      <c r="AK20" s="678"/>
      <c r="AL20" s="643">
        <v>0</v>
      </c>
      <c r="AM20" s="644"/>
      <c r="AN20" s="644"/>
      <c r="AO20" s="679"/>
      <c r="AP20" s="637" t="s">
        <v>270</v>
      </c>
      <c r="AQ20" s="638"/>
      <c r="AR20" s="638"/>
      <c r="AS20" s="638"/>
      <c r="AT20" s="638"/>
      <c r="AU20" s="638"/>
      <c r="AV20" s="638"/>
      <c r="AW20" s="638"/>
      <c r="AX20" s="638"/>
      <c r="AY20" s="638"/>
      <c r="AZ20" s="638"/>
      <c r="BA20" s="638"/>
      <c r="BB20" s="638"/>
      <c r="BC20" s="638"/>
      <c r="BD20" s="638"/>
      <c r="BE20" s="638"/>
      <c r="BF20" s="639"/>
      <c r="BG20" s="640">
        <v>39306</v>
      </c>
      <c r="BH20" s="641"/>
      <c r="BI20" s="641"/>
      <c r="BJ20" s="641"/>
      <c r="BK20" s="641"/>
      <c r="BL20" s="641"/>
      <c r="BM20" s="641"/>
      <c r="BN20" s="642"/>
      <c r="BO20" s="677">
        <v>1</v>
      </c>
      <c r="BP20" s="677"/>
      <c r="BQ20" s="677"/>
      <c r="BR20" s="677"/>
      <c r="BS20" s="646" t="s">
        <v>136</v>
      </c>
      <c r="BT20" s="641"/>
      <c r="BU20" s="641"/>
      <c r="BV20" s="641"/>
      <c r="BW20" s="641"/>
      <c r="BX20" s="641"/>
      <c r="BY20" s="641"/>
      <c r="BZ20" s="641"/>
      <c r="CA20" s="641"/>
      <c r="CB20" s="684"/>
      <c r="CD20" s="673" t="s">
        <v>271</v>
      </c>
      <c r="CE20" s="674"/>
      <c r="CF20" s="674"/>
      <c r="CG20" s="674"/>
      <c r="CH20" s="674"/>
      <c r="CI20" s="674"/>
      <c r="CJ20" s="674"/>
      <c r="CK20" s="674"/>
      <c r="CL20" s="674"/>
      <c r="CM20" s="674"/>
      <c r="CN20" s="674"/>
      <c r="CO20" s="674"/>
      <c r="CP20" s="674"/>
      <c r="CQ20" s="675"/>
      <c r="CR20" s="640">
        <v>22923878</v>
      </c>
      <c r="CS20" s="641"/>
      <c r="CT20" s="641"/>
      <c r="CU20" s="641"/>
      <c r="CV20" s="641"/>
      <c r="CW20" s="641"/>
      <c r="CX20" s="641"/>
      <c r="CY20" s="642"/>
      <c r="CZ20" s="677">
        <v>100</v>
      </c>
      <c r="DA20" s="677"/>
      <c r="DB20" s="677"/>
      <c r="DC20" s="677"/>
      <c r="DD20" s="646">
        <v>2732654</v>
      </c>
      <c r="DE20" s="641"/>
      <c r="DF20" s="641"/>
      <c r="DG20" s="641"/>
      <c r="DH20" s="641"/>
      <c r="DI20" s="641"/>
      <c r="DJ20" s="641"/>
      <c r="DK20" s="641"/>
      <c r="DL20" s="641"/>
      <c r="DM20" s="641"/>
      <c r="DN20" s="641"/>
      <c r="DO20" s="641"/>
      <c r="DP20" s="642"/>
      <c r="DQ20" s="646">
        <v>15241370</v>
      </c>
      <c r="DR20" s="641"/>
      <c r="DS20" s="641"/>
      <c r="DT20" s="641"/>
      <c r="DU20" s="641"/>
      <c r="DV20" s="641"/>
      <c r="DW20" s="641"/>
      <c r="DX20" s="641"/>
      <c r="DY20" s="641"/>
      <c r="DZ20" s="641"/>
      <c r="EA20" s="641"/>
      <c r="EB20" s="641"/>
      <c r="EC20" s="684"/>
    </row>
    <row r="21" spans="2:133" ht="11.25" customHeight="1" x14ac:dyDescent="0.15">
      <c r="B21" s="637" t="s">
        <v>272</v>
      </c>
      <c r="C21" s="638"/>
      <c r="D21" s="638"/>
      <c r="E21" s="638"/>
      <c r="F21" s="638"/>
      <c r="G21" s="638"/>
      <c r="H21" s="638"/>
      <c r="I21" s="638"/>
      <c r="J21" s="638"/>
      <c r="K21" s="638"/>
      <c r="L21" s="638"/>
      <c r="M21" s="638"/>
      <c r="N21" s="638"/>
      <c r="O21" s="638"/>
      <c r="P21" s="638"/>
      <c r="Q21" s="639"/>
      <c r="R21" s="640">
        <v>52870</v>
      </c>
      <c r="S21" s="641"/>
      <c r="T21" s="641"/>
      <c r="U21" s="641"/>
      <c r="V21" s="641"/>
      <c r="W21" s="641"/>
      <c r="X21" s="641"/>
      <c r="Y21" s="642"/>
      <c r="Z21" s="677">
        <v>0.2</v>
      </c>
      <c r="AA21" s="677"/>
      <c r="AB21" s="677"/>
      <c r="AC21" s="677"/>
      <c r="AD21" s="678">
        <v>52870</v>
      </c>
      <c r="AE21" s="678"/>
      <c r="AF21" s="678"/>
      <c r="AG21" s="678"/>
      <c r="AH21" s="678"/>
      <c r="AI21" s="678"/>
      <c r="AJ21" s="678"/>
      <c r="AK21" s="678"/>
      <c r="AL21" s="643">
        <v>0.4</v>
      </c>
      <c r="AM21" s="644"/>
      <c r="AN21" s="644"/>
      <c r="AO21" s="679"/>
      <c r="AP21" s="735" t="s">
        <v>273</v>
      </c>
      <c r="AQ21" s="742"/>
      <c r="AR21" s="742"/>
      <c r="AS21" s="742"/>
      <c r="AT21" s="742"/>
      <c r="AU21" s="742"/>
      <c r="AV21" s="742"/>
      <c r="AW21" s="742"/>
      <c r="AX21" s="742"/>
      <c r="AY21" s="742"/>
      <c r="AZ21" s="742"/>
      <c r="BA21" s="742"/>
      <c r="BB21" s="742"/>
      <c r="BC21" s="742"/>
      <c r="BD21" s="742"/>
      <c r="BE21" s="742"/>
      <c r="BF21" s="737"/>
      <c r="BG21" s="640">
        <v>39306</v>
      </c>
      <c r="BH21" s="641"/>
      <c r="BI21" s="641"/>
      <c r="BJ21" s="641"/>
      <c r="BK21" s="641"/>
      <c r="BL21" s="641"/>
      <c r="BM21" s="641"/>
      <c r="BN21" s="642"/>
      <c r="BO21" s="677">
        <v>1</v>
      </c>
      <c r="BP21" s="677"/>
      <c r="BQ21" s="677"/>
      <c r="BR21" s="677"/>
      <c r="BS21" s="646" t="s">
        <v>136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274</v>
      </c>
      <c r="C22" s="638"/>
      <c r="D22" s="638"/>
      <c r="E22" s="638"/>
      <c r="F22" s="638"/>
      <c r="G22" s="638"/>
      <c r="H22" s="638"/>
      <c r="I22" s="638"/>
      <c r="J22" s="638"/>
      <c r="K22" s="638"/>
      <c r="L22" s="638"/>
      <c r="M22" s="638"/>
      <c r="N22" s="638"/>
      <c r="O22" s="638"/>
      <c r="P22" s="638"/>
      <c r="Q22" s="639"/>
      <c r="R22" s="640">
        <v>10238013</v>
      </c>
      <c r="S22" s="641"/>
      <c r="T22" s="641"/>
      <c r="U22" s="641"/>
      <c r="V22" s="641"/>
      <c r="W22" s="641"/>
      <c r="X22" s="641"/>
      <c r="Y22" s="642"/>
      <c r="Z22" s="677">
        <v>38.4</v>
      </c>
      <c r="AA22" s="677"/>
      <c r="AB22" s="677"/>
      <c r="AC22" s="677"/>
      <c r="AD22" s="678">
        <v>8871294</v>
      </c>
      <c r="AE22" s="678"/>
      <c r="AF22" s="678"/>
      <c r="AG22" s="678"/>
      <c r="AH22" s="678"/>
      <c r="AI22" s="678"/>
      <c r="AJ22" s="678"/>
      <c r="AK22" s="678"/>
      <c r="AL22" s="643">
        <v>63.6</v>
      </c>
      <c r="AM22" s="644"/>
      <c r="AN22" s="644"/>
      <c r="AO22" s="679"/>
      <c r="AP22" s="735" t="s">
        <v>275</v>
      </c>
      <c r="AQ22" s="742"/>
      <c r="AR22" s="742"/>
      <c r="AS22" s="742"/>
      <c r="AT22" s="742"/>
      <c r="AU22" s="742"/>
      <c r="AV22" s="742"/>
      <c r="AW22" s="742"/>
      <c r="AX22" s="742"/>
      <c r="AY22" s="742"/>
      <c r="AZ22" s="742"/>
      <c r="BA22" s="742"/>
      <c r="BB22" s="742"/>
      <c r="BC22" s="742"/>
      <c r="BD22" s="742"/>
      <c r="BE22" s="742"/>
      <c r="BF22" s="737"/>
      <c r="BG22" s="640" t="s">
        <v>136</v>
      </c>
      <c r="BH22" s="641"/>
      <c r="BI22" s="641"/>
      <c r="BJ22" s="641"/>
      <c r="BK22" s="641"/>
      <c r="BL22" s="641"/>
      <c r="BM22" s="641"/>
      <c r="BN22" s="642"/>
      <c r="BO22" s="677" t="s">
        <v>229</v>
      </c>
      <c r="BP22" s="677"/>
      <c r="BQ22" s="677"/>
      <c r="BR22" s="677"/>
      <c r="BS22" s="646" t="s">
        <v>136</v>
      </c>
      <c r="BT22" s="641"/>
      <c r="BU22" s="641"/>
      <c r="BV22" s="641"/>
      <c r="BW22" s="641"/>
      <c r="BX22" s="641"/>
      <c r="BY22" s="641"/>
      <c r="BZ22" s="641"/>
      <c r="CA22" s="641"/>
      <c r="CB22" s="684"/>
      <c r="CD22" s="744" t="s">
        <v>276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277</v>
      </c>
      <c r="C23" s="638"/>
      <c r="D23" s="638"/>
      <c r="E23" s="638"/>
      <c r="F23" s="638"/>
      <c r="G23" s="638"/>
      <c r="H23" s="638"/>
      <c r="I23" s="638"/>
      <c r="J23" s="638"/>
      <c r="K23" s="638"/>
      <c r="L23" s="638"/>
      <c r="M23" s="638"/>
      <c r="N23" s="638"/>
      <c r="O23" s="638"/>
      <c r="P23" s="638"/>
      <c r="Q23" s="639"/>
      <c r="R23" s="640">
        <v>8871294</v>
      </c>
      <c r="S23" s="641"/>
      <c r="T23" s="641"/>
      <c r="U23" s="641"/>
      <c r="V23" s="641"/>
      <c r="W23" s="641"/>
      <c r="X23" s="641"/>
      <c r="Y23" s="642"/>
      <c r="Z23" s="677">
        <v>33.299999999999997</v>
      </c>
      <c r="AA23" s="677"/>
      <c r="AB23" s="677"/>
      <c r="AC23" s="677"/>
      <c r="AD23" s="678">
        <v>8871294</v>
      </c>
      <c r="AE23" s="678"/>
      <c r="AF23" s="678"/>
      <c r="AG23" s="678"/>
      <c r="AH23" s="678"/>
      <c r="AI23" s="678"/>
      <c r="AJ23" s="678"/>
      <c r="AK23" s="678"/>
      <c r="AL23" s="643">
        <v>63.6</v>
      </c>
      <c r="AM23" s="644"/>
      <c r="AN23" s="644"/>
      <c r="AO23" s="679"/>
      <c r="AP23" s="735" t="s">
        <v>278</v>
      </c>
      <c r="AQ23" s="742"/>
      <c r="AR23" s="742"/>
      <c r="AS23" s="742"/>
      <c r="AT23" s="742"/>
      <c r="AU23" s="742"/>
      <c r="AV23" s="742"/>
      <c r="AW23" s="742"/>
      <c r="AX23" s="742"/>
      <c r="AY23" s="742"/>
      <c r="AZ23" s="742"/>
      <c r="BA23" s="742"/>
      <c r="BB23" s="742"/>
      <c r="BC23" s="742"/>
      <c r="BD23" s="742"/>
      <c r="BE23" s="742"/>
      <c r="BF23" s="737"/>
      <c r="BG23" s="640" t="s">
        <v>136</v>
      </c>
      <c r="BH23" s="641"/>
      <c r="BI23" s="641"/>
      <c r="BJ23" s="641"/>
      <c r="BK23" s="641"/>
      <c r="BL23" s="641"/>
      <c r="BM23" s="641"/>
      <c r="BN23" s="642"/>
      <c r="BO23" s="677" t="s">
        <v>229</v>
      </c>
      <c r="BP23" s="677"/>
      <c r="BQ23" s="677"/>
      <c r="BR23" s="677"/>
      <c r="BS23" s="646" t="s">
        <v>136</v>
      </c>
      <c r="BT23" s="641"/>
      <c r="BU23" s="641"/>
      <c r="BV23" s="641"/>
      <c r="BW23" s="641"/>
      <c r="BX23" s="641"/>
      <c r="BY23" s="641"/>
      <c r="BZ23" s="641"/>
      <c r="CA23" s="641"/>
      <c r="CB23" s="684"/>
      <c r="CD23" s="744" t="s">
        <v>216</v>
      </c>
      <c r="CE23" s="745"/>
      <c r="CF23" s="745"/>
      <c r="CG23" s="745"/>
      <c r="CH23" s="745"/>
      <c r="CI23" s="745"/>
      <c r="CJ23" s="745"/>
      <c r="CK23" s="745"/>
      <c r="CL23" s="745"/>
      <c r="CM23" s="745"/>
      <c r="CN23" s="745"/>
      <c r="CO23" s="745"/>
      <c r="CP23" s="745"/>
      <c r="CQ23" s="746"/>
      <c r="CR23" s="744" t="s">
        <v>279</v>
      </c>
      <c r="CS23" s="745"/>
      <c r="CT23" s="745"/>
      <c r="CU23" s="745"/>
      <c r="CV23" s="745"/>
      <c r="CW23" s="745"/>
      <c r="CX23" s="745"/>
      <c r="CY23" s="746"/>
      <c r="CZ23" s="744" t="s">
        <v>280</v>
      </c>
      <c r="DA23" s="745"/>
      <c r="DB23" s="745"/>
      <c r="DC23" s="746"/>
      <c r="DD23" s="744" t="s">
        <v>281</v>
      </c>
      <c r="DE23" s="745"/>
      <c r="DF23" s="745"/>
      <c r="DG23" s="745"/>
      <c r="DH23" s="745"/>
      <c r="DI23" s="745"/>
      <c r="DJ23" s="745"/>
      <c r="DK23" s="746"/>
      <c r="DL23" s="753" t="s">
        <v>282</v>
      </c>
      <c r="DM23" s="754"/>
      <c r="DN23" s="754"/>
      <c r="DO23" s="754"/>
      <c r="DP23" s="754"/>
      <c r="DQ23" s="754"/>
      <c r="DR23" s="754"/>
      <c r="DS23" s="754"/>
      <c r="DT23" s="754"/>
      <c r="DU23" s="754"/>
      <c r="DV23" s="755"/>
      <c r="DW23" s="744" t="s">
        <v>283</v>
      </c>
      <c r="DX23" s="745"/>
      <c r="DY23" s="745"/>
      <c r="DZ23" s="745"/>
      <c r="EA23" s="745"/>
      <c r="EB23" s="745"/>
      <c r="EC23" s="746"/>
    </row>
    <row r="24" spans="2:133" ht="11.25" customHeight="1" x14ac:dyDescent="0.15">
      <c r="B24" s="637" t="s">
        <v>284</v>
      </c>
      <c r="C24" s="638"/>
      <c r="D24" s="638"/>
      <c r="E24" s="638"/>
      <c r="F24" s="638"/>
      <c r="G24" s="638"/>
      <c r="H24" s="638"/>
      <c r="I24" s="638"/>
      <c r="J24" s="638"/>
      <c r="K24" s="638"/>
      <c r="L24" s="638"/>
      <c r="M24" s="638"/>
      <c r="N24" s="638"/>
      <c r="O24" s="638"/>
      <c r="P24" s="638"/>
      <c r="Q24" s="639"/>
      <c r="R24" s="640">
        <v>1366577</v>
      </c>
      <c r="S24" s="641"/>
      <c r="T24" s="641"/>
      <c r="U24" s="641"/>
      <c r="V24" s="641"/>
      <c r="W24" s="641"/>
      <c r="X24" s="641"/>
      <c r="Y24" s="642"/>
      <c r="Z24" s="677">
        <v>5.0999999999999996</v>
      </c>
      <c r="AA24" s="677"/>
      <c r="AB24" s="677"/>
      <c r="AC24" s="677"/>
      <c r="AD24" s="678" t="s">
        <v>136</v>
      </c>
      <c r="AE24" s="678"/>
      <c r="AF24" s="678"/>
      <c r="AG24" s="678"/>
      <c r="AH24" s="678"/>
      <c r="AI24" s="678"/>
      <c r="AJ24" s="678"/>
      <c r="AK24" s="678"/>
      <c r="AL24" s="643" t="s">
        <v>229</v>
      </c>
      <c r="AM24" s="644"/>
      <c r="AN24" s="644"/>
      <c r="AO24" s="679"/>
      <c r="AP24" s="735" t="s">
        <v>285</v>
      </c>
      <c r="AQ24" s="742"/>
      <c r="AR24" s="742"/>
      <c r="AS24" s="742"/>
      <c r="AT24" s="742"/>
      <c r="AU24" s="742"/>
      <c r="AV24" s="742"/>
      <c r="AW24" s="742"/>
      <c r="AX24" s="742"/>
      <c r="AY24" s="742"/>
      <c r="AZ24" s="742"/>
      <c r="BA24" s="742"/>
      <c r="BB24" s="742"/>
      <c r="BC24" s="742"/>
      <c r="BD24" s="742"/>
      <c r="BE24" s="742"/>
      <c r="BF24" s="737"/>
      <c r="BG24" s="640" t="s">
        <v>136</v>
      </c>
      <c r="BH24" s="641"/>
      <c r="BI24" s="641"/>
      <c r="BJ24" s="641"/>
      <c r="BK24" s="641"/>
      <c r="BL24" s="641"/>
      <c r="BM24" s="641"/>
      <c r="BN24" s="642"/>
      <c r="BO24" s="677" t="s">
        <v>229</v>
      </c>
      <c r="BP24" s="677"/>
      <c r="BQ24" s="677"/>
      <c r="BR24" s="677"/>
      <c r="BS24" s="646" t="s">
        <v>136</v>
      </c>
      <c r="BT24" s="641"/>
      <c r="BU24" s="641"/>
      <c r="BV24" s="641"/>
      <c r="BW24" s="641"/>
      <c r="BX24" s="641"/>
      <c r="BY24" s="641"/>
      <c r="BZ24" s="641"/>
      <c r="CA24" s="641"/>
      <c r="CB24" s="684"/>
      <c r="CD24" s="698" t="s">
        <v>286</v>
      </c>
      <c r="CE24" s="699"/>
      <c r="CF24" s="699"/>
      <c r="CG24" s="699"/>
      <c r="CH24" s="699"/>
      <c r="CI24" s="699"/>
      <c r="CJ24" s="699"/>
      <c r="CK24" s="699"/>
      <c r="CL24" s="699"/>
      <c r="CM24" s="699"/>
      <c r="CN24" s="699"/>
      <c r="CO24" s="699"/>
      <c r="CP24" s="699"/>
      <c r="CQ24" s="700"/>
      <c r="CR24" s="695">
        <v>10083064</v>
      </c>
      <c r="CS24" s="696"/>
      <c r="CT24" s="696"/>
      <c r="CU24" s="696"/>
      <c r="CV24" s="696"/>
      <c r="CW24" s="696"/>
      <c r="CX24" s="696"/>
      <c r="CY24" s="739"/>
      <c r="CZ24" s="740">
        <v>44</v>
      </c>
      <c r="DA24" s="711"/>
      <c r="DB24" s="711"/>
      <c r="DC24" s="743"/>
      <c r="DD24" s="738">
        <v>7966789</v>
      </c>
      <c r="DE24" s="696"/>
      <c r="DF24" s="696"/>
      <c r="DG24" s="696"/>
      <c r="DH24" s="696"/>
      <c r="DI24" s="696"/>
      <c r="DJ24" s="696"/>
      <c r="DK24" s="739"/>
      <c r="DL24" s="738">
        <v>7817343</v>
      </c>
      <c r="DM24" s="696"/>
      <c r="DN24" s="696"/>
      <c r="DO24" s="696"/>
      <c r="DP24" s="696"/>
      <c r="DQ24" s="696"/>
      <c r="DR24" s="696"/>
      <c r="DS24" s="696"/>
      <c r="DT24" s="696"/>
      <c r="DU24" s="696"/>
      <c r="DV24" s="739"/>
      <c r="DW24" s="740">
        <v>56</v>
      </c>
      <c r="DX24" s="711"/>
      <c r="DY24" s="711"/>
      <c r="DZ24" s="711"/>
      <c r="EA24" s="711"/>
      <c r="EB24" s="711"/>
      <c r="EC24" s="741"/>
    </row>
    <row r="25" spans="2:133" ht="11.25" customHeight="1" x14ac:dyDescent="0.15">
      <c r="B25" s="637" t="s">
        <v>287</v>
      </c>
      <c r="C25" s="638"/>
      <c r="D25" s="638"/>
      <c r="E25" s="638"/>
      <c r="F25" s="638"/>
      <c r="G25" s="638"/>
      <c r="H25" s="638"/>
      <c r="I25" s="638"/>
      <c r="J25" s="638"/>
      <c r="K25" s="638"/>
      <c r="L25" s="638"/>
      <c r="M25" s="638"/>
      <c r="N25" s="638"/>
      <c r="O25" s="638"/>
      <c r="P25" s="638"/>
      <c r="Q25" s="639"/>
      <c r="R25" s="640">
        <v>142</v>
      </c>
      <c r="S25" s="641"/>
      <c r="T25" s="641"/>
      <c r="U25" s="641"/>
      <c r="V25" s="641"/>
      <c r="W25" s="641"/>
      <c r="X25" s="641"/>
      <c r="Y25" s="642"/>
      <c r="Z25" s="677">
        <v>0</v>
      </c>
      <c r="AA25" s="677"/>
      <c r="AB25" s="677"/>
      <c r="AC25" s="677"/>
      <c r="AD25" s="678" t="s">
        <v>136</v>
      </c>
      <c r="AE25" s="678"/>
      <c r="AF25" s="678"/>
      <c r="AG25" s="678"/>
      <c r="AH25" s="678"/>
      <c r="AI25" s="678"/>
      <c r="AJ25" s="678"/>
      <c r="AK25" s="678"/>
      <c r="AL25" s="643" t="s">
        <v>136</v>
      </c>
      <c r="AM25" s="644"/>
      <c r="AN25" s="644"/>
      <c r="AO25" s="679"/>
      <c r="AP25" s="735" t="s">
        <v>288</v>
      </c>
      <c r="AQ25" s="742"/>
      <c r="AR25" s="742"/>
      <c r="AS25" s="742"/>
      <c r="AT25" s="742"/>
      <c r="AU25" s="742"/>
      <c r="AV25" s="742"/>
      <c r="AW25" s="742"/>
      <c r="AX25" s="742"/>
      <c r="AY25" s="742"/>
      <c r="AZ25" s="742"/>
      <c r="BA25" s="742"/>
      <c r="BB25" s="742"/>
      <c r="BC25" s="742"/>
      <c r="BD25" s="742"/>
      <c r="BE25" s="742"/>
      <c r="BF25" s="737"/>
      <c r="BG25" s="640" t="s">
        <v>136</v>
      </c>
      <c r="BH25" s="641"/>
      <c r="BI25" s="641"/>
      <c r="BJ25" s="641"/>
      <c r="BK25" s="641"/>
      <c r="BL25" s="641"/>
      <c r="BM25" s="641"/>
      <c r="BN25" s="642"/>
      <c r="BO25" s="677" t="s">
        <v>136</v>
      </c>
      <c r="BP25" s="677"/>
      <c r="BQ25" s="677"/>
      <c r="BR25" s="677"/>
      <c r="BS25" s="646" t="s">
        <v>136</v>
      </c>
      <c r="BT25" s="641"/>
      <c r="BU25" s="641"/>
      <c r="BV25" s="641"/>
      <c r="BW25" s="641"/>
      <c r="BX25" s="641"/>
      <c r="BY25" s="641"/>
      <c r="BZ25" s="641"/>
      <c r="CA25" s="641"/>
      <c r="CB25" s="684"/>
      <c r="CD25" s="673" t="s">
        <v>289</v>
      </c>
      <c r="CE25" s="674"/>
      <c r="CF25" s="674"/>
      <c r="CG25" s="674"/>
      <c r="CH25" s="674"/>
      <c r="CI25" s="674"/>
      <c r="CJ25" s="674"/>
      <c r="CK25" s="674"/>
      <c r="CL25" s="674"/>
      <c r="CM25" s="674"/>
      <c r="CN25" s="674"/>
      <c r="CO25" s="674"/>
      <c r="CP25" s="674"/>
      <c r="CQ25" s="675"/>
      <c r="CR25" s="640">
        <v>3953565</v>
      </c>
      <c r="CS25" s="659"/>
      <c r="CT25" s="659"/>
      <c r="CU25" s="659"/>
      <c r="CV25" s="659"/>
      <c r="CW25" s="659"/>
      <c r="CX25" s="659"/>
      <c r="CY25" s="660"/>
      <c r="CZ25" s="643">
        <v>17.2</v>
      </c>
      <c r="DA25" s="661"/>
      <c r="DB25" s="661"/>
      <c r="DC25" s="662"/>
      <c r="DD25" s="646">
        <v>3739126</v>
      </c>
      <c r="DE25" s="659"/>
      <c r="DF25" s="659"/>
      <c r="DG25" s="659"/>
      <c r="DH25" s="659"/>
      <c r="DI25" s="659"/>
      <c r="DJ25" s="659"/>
      <c r="DK25" s="660"/>
      <c r="DL25" s="646">
        <v>3597819</v>
      </c>
      <c r="DM25" s="659"/>
      <c r="DN25" s="659"/>
      <c r="DO25" s="659"/>
      <c r="DP25" s="659"/>
      <c r="DQ25" s="659"/>
      <c r="DR25" s="659"/>
      <c r="DS25" s="659"/>
      <c r="DT25" s="659"/>
      <c r="DU25" s="659"/>
      <c r="DV25" s="660"/>
      <c r="DW25" s="643">
        <v>25.8</v>
      </c>
      <c r="DX25" s="661"/>
      <c r="DY25" s="661"/>
      <c r="DZ25" s="661"/>
      <c r="EA25" s="661"/>
      <c r="EB25" s="661"/>
      <c r="EC25" s="676"/>
    </row>
    <row r="26" spans="2:133" ht="11.25" customHeight="1" x14ac:dyDescent="0.15">
      <c r="B26" s="637" t="s">
        <v>290</v>
      </c>
      <c r="C26" s="638"/>
      <c r="D26" s="638"/>
      <c r="E26" s="638"/>
      <c r="F26" s="638"/>
      <c r="G26" s="638"/>
      <c r="H26" s="638"/>
      <c r="I26" s="638"/>
      <c r="J26" s="638"/>
      <c r="K26" s="638"/>
      <c r="L26" s="638"/>
      <c r="M26" s="638"/>
      <c r="N26" s="638"/>
      <c r="O26" s="638"/>
      <c r="P26" s="638"/>
      <c r="Q26" s="639"/>
      <c r="R26" s="640">
        <v>15249081</v>
      </c>
      <c r="S26" s="641"/>
      <c r="T26" s="641"/>
      <c r="U26" s="641"/>
      <c r="V26" s="641"/>
      <c r="W26" s="641"/>
      <c r="X26" s="641"/>
      <c r="Y26" s="642"/>
      <c r="Z26" s="677">
        <v>57.2</v>
      </c>
      <c r="AA26" s="677"/>
      <c r="AB26" s="677"/>
      <c r="AC26" s="677"/>
      <c r="AD26" s="678">
        <v>13882362</v>
      </c>
      <c r="AE26" s="678"/>
      <c r="AF26" s="678"/>
      <c r="AG26" s="678"/>
      <c r="AH26" s="678"/>
      <c r="AI26" s="678"/>
      <c r="AJ26" s="678"/>
      <c r="AK26" s="678"/>
      <c r="AL26" s="643">
        <v>99.5</v>
      </c>
      <c r="AM26" s="644"/>
      <c r="AN26" s="644"/>
      <c r="AO26" s="679"/>
      <c r="AP26" s="735" t="s">
        <v>291</v>
      </c>
      <c r="AQ26" s="736"/>
      <c r="AR26" s="736"/>
      <c r="AS26" s="736"/>
      <c r="AT26" s="736"/>
      <c r="AU26" s="736"/>
      <c r="AV26" s="736"/>
      <c r="AW26" s="736"/>
      <c r="AX26" s="736"/>
      <c r="AY26" s="736"/>
      <c r="AZ26" s="736"/>
      <c r="BA26" s="736"/>
      <c r="BB26" s="736"/>
      <c r="BC26" s="736"/>
      <c r="BD26" s="736"/>
      <c r="BE26" s="736"/>
      <c r="BF26" s="737"/>
      <c r="BG26" s="640" t="s">
        <v>136</v>
      </c>
      <c r="BH26" s="641"/>
      <c r="BI26" s="641"/>
      <c r="BJ26" s="641"/>
      <c r="BK26" s="641"/>
      <c r="BL26" s="641"/>
      <c r="BM26" s="641"/>
      <c r="BN26" s="642"/>
      <c r="BO26" s="677" t="s">
        <v>136</v>
      </c>
      <c r="BP26" s="677"/>
      <c r="BQ26" s="677"/>
      <c r="BR26" s="677"/>
      <c r="BS26" s="646" t="s">
        <v>136</v>
      </c>
      <c r="BT26" s="641"/>
      <c r="BU26" s="641"/>
      <c r="BV26" s="641"/>
      <c r="BW26" s="641"/>
      <c r="BX26" s="641"/>
      <c r="BY26" s="641"/>
      <c r="BZ26" s="641"/>
      <c r="CA26" s="641"/>
      <c r="CB26" s="684"/>
      <c r="CD26" s="673" t="s">
        <v>292</v>
      </c>
      <c r="CE26" s="674"/>
      <c r="CF26" s="674"/>
      <c r="CG26" s="674"/>
      <c r="CH26" s="674"/>
      <c r="CI26" s="674"/>
      <c r="CJ26" s="674"/>
      <c r="CK26" s="674"/>
      <c r="CL26" s="674"/>
      <c r="CM26" s="674"/>
      <c r="CN26" s="674"/>
      <c r="CO26" s="674"/>
      <c r="CP26" s="674"/>
      <c r="CQ26" s="675"/>
      <c r="CR26" s="640">
        <v>2581009</v>
      </c>
      <c r="CS26" s="641"/>
      <c r="CT26" s="641"/>
      <c r="CU26" s="641"/>
      <c r="CV26" s="641"/>
      <c r="CW26" s="641"/>
      <c r="CX26" s="641"/>
      <c r="CY26" s="642"/>
      <c r="CZ26" s="643">
        <v>11.3</v>
      </c>
      <c r="DA26" s="661"/>
      <c r="DB26" s="661"/>
      <c r="DC26" s="662"/>
      <c r="DD26" s="646">
        <v>2385763</v>
      </c>
      <c r="DE26" s="641"/>
      <c r="DF26" s="641"/>
      <c r="DG26" s="641"/>
      <c r="DH26" s="641"/>
      <c r="DI26" s="641"/>
      <c r="DJ26" s="641"/>
      <c r="DK26" s="642"/>
      <c r="DL26" s="646" t="s">
        <v>229</v>
      </c>
      <c r="DM26" s="641"/>
      <c r="DN26" s="641"/>
      <c r="DO26" s="641"/>
      <c r="DP26" s="641"/>
      <c r="DQ26" s="641"/>
      <c r="DR26" s="641"/>
      <c r="DS26" s="641"/>
      <c r="DT26" s="641"/>
      <c r="DU26" s="641"/>
      <c r="DV26" s="642"/>
      <c r="DW26" s="643" t="s">
        <v>136</v>
      </c>
      <c r="DX26" s="661"/>
      <c r="DY26" s="661"/>
      <c r="DZ26" s="661"/>
      <c r="EA26" s="661"/>
      <c r="EB26" s="661"/>
      <c r="EC26" s="676"/>
    </row>
    <row r="27" spans="2:133" ht="11.25" customHeight="1" x14ac:dyDescent="0.15">
      <c r="B27" s="637" t="s">
        <v>293</v>
      </c>
      <c r="C27" s="638"/>
      <c r="D27" s="638"/>
      <c r="E27" s="638"/>
      <c r="F27" s="638"/>
      <c r="G27" s="638"/>
      <c r="H27" s="638"/>
      <c r="I27" s="638"/>
      <c r="J27" s="638"/>
      <c r="K27" s="638"/>
      <c r="L27" s="638"/>
      <c r="M27" s="638"/>
      <c r="N27" s="638"/>
      <c r="O27" s="638"/>
      <c r="P27" s="638"/>
      <c r="Q27" s="639"/>
      <c r="R27" s="640">
        <v>4020</v>
      </c>
      <c r="S27" s="641"/>
      <c r="T27" s="641"/>
      <c r="U27" s="641"/>
      <c r="V27" s="641"/>
      <c r="W27" s="641"/>
      <c r="X27" s="641"/>
      <c r="Y27" s="642"/>
      <c r="Z27" s="677">
        <v>0</v>
      </c>
      <c r="AA27" s="677"/>
      <c r="AB27" s="677"/>
      <c r="AC27" s="677"/>
      <c r="AD27" s="678">
        <v>4020</v>
      </c>
      <c r="AE27" s="678"/>
      <c r="AF27" s="678"/>
      <c r="AG27" s="678"/>
      <c r="AH27" s="678"/>
      <c r="AI27" s="678"/>
      <c r="AJ27" s="678"/>
      <c r="AK27" s="678"/>
      <c r="AL27" s="643">
        <v>0</v>
      </c>
      <c r="AM27" s="644"/>
      <c r="AN27" s="644"/>
      <c r="AO27" s="679"/>
      <c r="AP27" s="637" t="s">
        <v>294</v>
      </c>
      <c r="AQ27" s="638"/>
      <c r="AR27" s="638"/>
      <c r="AS27" s="638"/>
      <c r="AT27" s="638"/>
      <c r="AU27" s="638"/>
      <c r="AV27" s="638"/>
      <c r="AW27" s="638"/>
      <c r="AX27" s="638"/>
      <c r="AY27" s="638"/>
      <c r="AZ27" s="638"/>
      <c r="BA27" s="638"/>
      <c r="BB27" s="638"/>
      <c r="BC27" s="638"/>
      <c r="BD27" s="638"/>
      <c r="BE27" s="638"/>
      <c r="BF27" s="639"/>
      <c r="BG27" s="640">
        <v>3954823</v>
      </c>
      <c r="BH27" s="641"/>
      <c r="BI27" s="641"/>
      <c r="BJ27" s="641"/>
      <c r="BK27" s="641"/>
      <c r="BL27" s="641"/>
      <c r="BM27" s="641"/>
      <c r="BN27" s="642"/>
      <c r="BO27" s="677">
        <v>100</v>
      </c>
      <c r="BP27" s="677"/>
      <c r="BQ27" s="677"/>
      <c r="BR27" s="677"/>
      <c r="BS27" s="646" t="s">
        <v>136</v>
      </c>
      <c r="BT27" s="641"/>
      <c r="BU27" s="641"/>
      <c r="BV27" s="641"/>
      <c r="BW27" s="641"/>
      <c r="BX27" s="641"/>
      <c r="BY27" s="641"/>
      <c r="BZ27" s="641"/>
      <c r="CA27" s="641"/>
      <c r="CB27" s="684"/>
      <c r="CD27" s="673" t="s">
        <v>295</v>
      </c>
      <c r="CE27" s="674"/>
      <c r="CF27" s="674"/>
      <c r="CG27" s="674"/>
      <c r="CH27" s="674"/>
      <c r="CI27" s="674"/>
      <c r="CJ27" s="674"/>
      <c r="CK27" s="674"/>
      <c r="CL27" s="674"/>
      <c r="CM27" s="674"/>
      <c r="CN27" s="674"/>
      <c r="CO27" s="674"/>
      <c r="CP27" s="674"/>
      <c r="CQ27" s="675"/>
      <c r="CR27" s="640">
        <v>2573590</v>
      </c>
      <c r="CS27" s="659"/>
      <c r="CT27" s="659"/>
      <c r="CU27" s="659"/>
      <c r="CV27" s="659"/>
      <c r="CW27" s="659"/>
      <c r="CX27" s="659"/>
      <c r="CY27" s="660"/>
      <c r="CZ27" s="643">
        <v>11.2</v>
      </c>
      <c r="DA27" s="661"/>
      <c r="DB27" s="661"/>
      <c r="DC27" s="662"/>
      <c r="DD27" s="646">
        <v>700608</v>
      </c>
      <c r="DE27" s="659"/>
      <c r="DF27" s="659"/>
      <c r="DG27" s="659"/>
      <c r="DH27" s="659"/>
      <c r="DI27" s="659"/>
      <c r="DJ27" s="659"/>
      <c r="DK27" s="660"/>
      <c r="DL27" s="646">
        <v>692469</v>
      </c>
      <c r="DM27" s="659"/>
      <c r="DN27" s="659"/>
      <c r="DO27" s="659"/>
      <c r="DP27" s="659"/>
      <c r="DQ27" s="659"/>
      <c r="DR27" s="659"/>
      <c r="DS27" s="659"/>
      <c r="DT27" s="659"/>
      <c r="DU27" s="659"/>
      <c r="DV27" s="660"/>
      <c r="DW27" s="643">
        <v>5</v>
      </c>
      <c r="DX27" s="661"/>
      <c r="DY27" s="661"/>
      <c r="DZ27" s="661"/>
      <c r="EA27" s="661"/>
      <c r="EB27" s="661"/>
      <c r="EC27" s="676"/>
    </row>
    <row r="28" spans="2:133" ht="11.25" customHeight="1" x14ac:dyDescent="0.15">
      <c r="B28" s="637" t="s">
        <v>296</v>
      </c>
      <c r="C28" s="638"/>
      <c r="D28" s="638"/>
      <c r="E28" s="638"/>
      <c r="F28" s="638"/>
      <c r="G28" s="638"/>
      <c r="H28" s="638"/>
      <c r="I28" s="638"/>
      <c r="J28" s="638"/>
      <c r="K28" s="638"/>
      <c r="L28" s="638"/>
      <c r="M28" s="638"/>
      <c r="N28" s="638"/>
      <c r="O28" s="638"/>
      <c r="P28" s="638"/>
      <c r="Q28" s="639"/>
      <c r="R28" s="640">
        <v>200610</v>
      </c>
      <c r="S28" s="641"/>
      <c r="T28" s="641"/>
      <c r="U28" s="641"/>
      <c r="V28" s="641"/>
      <c r="W28" s="641"/>
      <c r="X28" s="641"/>
      <c r="Y28" s="642"/>
      <c r="Z28" s="677">
        <v>0.8</v>
      </c>
      <c r="AA28" s="677"/>
      <c r="AB28" s="677"/>
      <c r="AC28" s="677"/>
      <c r="AD28" s="678" t="s">
        <v>136</v>
      </c>
      <c r="AE28" s="678"/>
      <c r="AF28" s="678"/>
      <c r="AG28" s="678"/>
      <c r="AH28" s="678"/>
      <c r="AI28" s="678"/>
      <c r="AJ28" s="678"/>
      <c r="AK28" s="678"/>
      <c r="AL28" s="643" t="s">
        <v>229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297</v>
      </c>
      <c r="CE28" s="674"/>
      <c r="CF28" s="674"/>
      <c r="CG28" s="674"/>
      <c r="CH28" s="674"/>
      <c r="CI28" s="674"/>
      <c r="CJ28" s="674"/>
      <c r="CK28" s="674"/>
      <c r="CL28" s="674"/>
      <c r="CM28" s="674"/>
      <c r="CN28" s="674"/>
      <c r="CO28" s="674"/>
      <c r="CP28" s="674"/>
      <c r="CQ28" s="675"/>
      <c r="CR28" s="640">
        <v>3555909</v>
      </c>
      <c r="CS28" s="641"/>
      <c r="CT28" s="641"/>
      <c r="CU28" s="641"/>
      <c r="CV28" s="641"/>
      <c r="CW28" s="641"/>
      <c r="CX28" s="641"/>
      <c r="CY28" s="642"/>
      <c r="CZ28" s="643">
        <v>15.5</v>
      </c>
      <c r="DA28" s="661"/>
      <c r="DB28" s="661"/>
      <c r="DC28" s="662"/>
      <c r="DD28" s="646">
        <v>3527055</v>
      </c>
      <c r="DE28" s="641"/>
      <c r="DF28" s="641"/>
      <c r="DG28" s="641"/>
      <c r="DH28" s="641"/>
      <c r="DI28" s="641"/>
      <c r="DJ28" s="641"/>
      <c r="DK28" s="642"/>
      <c r="DL28" s="646">
        <v>3527055</v>
      </c>
      <c r="DM28" s="641"/>
      <c r="DN28" s="641"/>
      <c r="DO28" s="641"/>
      <c r="DP28" s="641"/>
      <c r="DQ28" s="641"/>
      <c r="DR28" s="641"/>
      <c r="DS28" s="641"/>
      <c r="DT28" s="641"/>
      <c r="DU28" s="641"/>
      <c r="DV28" s="642"/>
      <c r="DW28" s="643">
        <v>25.3</v>
      </c>
      <c r="DX28" s="661"/>
      <c r="DY28" s="661"/>
      <c r="DZ28" s="661"/>
      <c r="EA28" s="661"/>
      <c r="EB28" s="661"/>
      <c r="EC28" s="676"/>
    </row>
    <row r="29" spans="2:133" ht="11.25" customHeight="1" x14ac:dyDescent="0.15">
      <c r="B29" s="637" t="s">
        <v>298</v>
      </c>
      <c r="C29" s="638"/>
      <c r="D29" s="638"/>
      <c r="E29" s="638"/>
      <c r="F29" s="638"/>
      <c r="G29" s="638"/>
      <c r="H29" s="638"/>
      <c r="I29" s="638"/>
      <c r="J29" s="638"/>
      <c r="K29" s="638"/>
      <c r="L29" s="638"/>
      <c r="M29" s="638"/>
      <c r="N29" s="638"/>
      <c r="O29" s="638"/>
      <c r="P29" s="638"/>
      <c r="Q29" s="639"/>
      <c r="R29" s="640">
        <v>176638</v>
      </c>
      <c r="S29" s="641"/>
      <c r="T29" s="641"/>
      <c r="U29" s="641"/>
      <c r="V29" s="641"/>
      <c r="W29" s="641"/>
      <c r="X29" s="641"/>
      <c r="Y29" s="642"/>
      <c r="Z29" s="677">
        <v>0.7</v>
      </c>
      <c r="AA29" s="677"/>
      <c r="AB29" s="677"/>
      <c r="AC29" s="677"/>
      <c r="AD29" s="678">
        <v>18905</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299</v>
      </c>
      <c r="CE29" s="730"/>
      <c r="CF29" s="673" t="s">
        <v>300</v>
      </c>
      <c r="CG29" s="674"/>
      <c r="CH29" s="674"/>
      <c r="CI29" s="674"/>
      <c r="CJ29" s="674"/>
      <c r="CK29" s="674"/>
      <c r="CL29" s="674"/>
      <c r="CM29" s="674"/>
      <c r="CN29" s="674"/>
      <c r="CO29" s="674"/>
      <c r="CP29" s="674"/>
      <c r="CQ29" s="675"/>
      <c r="CR29" s="640">
        <v>3555909</v>
      </c>
      <c r="CS29" s="659"/>
      <c r="CT29" s="659"/>
      <c r="CU29" s="659"/>
      <c r="CV29" s="659"/>
      <c r="CW29" s="659"/>
      <c r="CX29" s="659"/>
      <c r="CY29" s="660"/>
      <c r="CZ29" s="643">
        <v>15.5</v>
      </c>
      <c r="DA29" s="661"/>
      <c r="DB29" s="661"/>
      <c r="DC29" s="662"/>
      <c r="DD29" s="646">
        <v>3527055</v>
      </c>
      <c r="DE29" s="659"/>
      <c r="DF29" s="659"/>
      <c r="DG29" s="659"/>
      <c r="DH29" s="659"/>
      <c r="DI29" s="659"/>
      <c r="DJ29" s="659"/>
      <c r="DK29" s="660"/>
      <c r="DL29" s="646">
        <v>3527055</v>
      </c>
      <c r="DM29" s="659"/>
      <c r="DN29" s="659"/>
      <c r="DO29" s="659"/>
      <c r="DP29" s="659"/>
      <c r="DQ29" s="659"/>
      <c r="DR29" s="659"/>
      <c r="DS29" s="659"/>
      <c r="DT29" s="659"/>
      <c r="DU29" s="659"/>
      <c r="DV29" s="660"/>
      <c r="DW29" s="643">
        <v>25.3</v>
      </c>
      <c r="DX29" s="661"/>
      <c r="DY29" s="661"/>
      <c r="DZ29" s="661"/>
      <c r="EA29" s="661"/>
      <c r="EB29" s="661"/>
      <c r="EC29" s="676"/>
    </row>
    <row r="30" spans="2:133" ht="11.25" customHeight="1" x14ac:dyDescent="0.15">
      <c r="B30" s="637" t="s">
        <v>301</v>
      </c>
      <c r="C30" s="638"/>
      <c r="D30" s="638"/>
      <c r="E30" s="638"/>
      <c r="F30" s="638"/>
      <c r="G30" s="638"/>
      <c r="H30" s="638"/>
      <c r="I30" s="638"/>
      <c r="J30" s="638"/>
      <c r="K30" s="638"/>
      <c r="L30" s="638"/>
      <c r="M30" s="638"/>
      <c r="N30" s="638"/>
      <c r="O30" s="638"/>
      <c r="P30" s="638"/>
      <c r="Q30" s="639"/>
      <c r="R30" s="640">
        <v>201005</v>
      </c>
      <c r="S30" s="641"/>
      <c r="T30" s="641"/>
      <c r="U30" s="641"/>
      <c r="V30" s="641"/>
      <c r="W30" s="641"/>
      <c r="X30" s="641"/>
      <c r="Y30" s="642"/>
      <c r="Z30" s="677">
        <v>0.8</v>
      </c>
      <c r="AA30" s="677"/>
      <c r="AB30" s="677"/>
      <c r="AC30" s="677"/>
      <c r="AD30" s="678" t="s">
        <v>229</v>
      </c>
      <c r="AE30" s="678"/>
      <c r="AF30" s="678"/>
      <c r="AG30" s="678"/>
      <c r="AH30" s="678"/>
      <c r="AI30" s="678"/>
      <c r="AJ30" s="678"/>
      <c r="AK30" s="678"/>
      <c r="AL30" s="643" t="s">
        <v>229</v>
      </c>
      <c r="AM30" s="644"/>
      <c r="AN30" s="644"/>
      <c r="AO30" s="679"/>
      <c r="AP30" s="701" t="s">
        <v>216</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1"/>
      <c r="CE30" s="732"/>
      <c r="CF30" s="673" t="s">
        <v>304</v>
      </c>
      <c r="CG30" s="674"/>
      <c r="CH30" s="674"/>
      <c r="CI30" s="674"/>
      <c r="CJ30" s="674"/>
      <c r="CK30" s="674"/>
      <c r="CL30" s="674"/>
      <c r="CM30" s="674"/>
      <c r="CN30" s="674"/>
      <c r="CO30" s="674"/>
      <c r="CP30" s="674"/>
      <c r="CQ30" s="675"/>
      <c r="CR30" s="640">
        <v>3384811</v>
      </c>
      <c r="CS30" s="641"/>
      <c r="CT30" s="641"/>
      <c r="CU30" s="641"/>
      <c r="CV30" s="641"/>
      <c r="CW30" s="641"/>
      <c r="CX30" s="641"/>
      <c r="CY30" s="642"/>
      <c r="CZ30" s="643">
        <v>14.8</v>
      </c>
      <c r="DA30" s="661"/>
      <c r="DB30" s="661"/>
      <c r="DC30" s="662"/>
      <c r="DD30" s="646">
        <v>3359706</v>
      </c>
      <c r="DE30" s="641"/>
      <c r="DF30" s="641"/>
      <c r="DG30" s="641"/>
      <c r="DH30" s="641"/>
      <c r="DI30" s="641"/>
      <c r="DJ30" s="641"/>
      <c r="DK30" s="642"/>
      <c r="DL30" s="646">
        <v>3359706</v>
      </c>
      <c r="DM30" s="641"/>
      <c r="DN30" s="641"/>
      <c r="DO30" s="641"/>
      <c r="DP30" s="641"/>
      <c r="DQ30" s="641"/>
      <c r="DR30" s="641"/>
      <c r="DS30" s="641"/>
      <c r="DT30" s="641"/>
      <c r="DU30" s="641"/>
      <c r="DV30" s="642"/>
      <c r="DW30" s="643">
        <v>24.1</v>
      </c>
      <c r="DX30" s="661"/>
      <c r="DY30" s="661"/>
      <c r="DZ30" s="661"/>
      <c r="EA30" s="661"/>
      <c r="EB30" s="661"/>
      <c r="EC30" s="676"/>
    </row>
    <row r="31" spans="2:133" ht="11.25" customHeight="1" x14ac:dyDescent="0.15">
      <c r="B31" s="637" t="s">
        <v>305</v>
      </c>
      <c r="C31" s="638"/>
      <c r="D31" s="638"/>
      <c r="E31" s="638"/>
      <c r="F31" s="638"/>
      <c r="G31" s="638"/>
      <c r="H31" s="638"/>
      <c r="I31" s="638"/>
      <c r="J31" s="638"/>
      <c r="K31" s="638"/>
      <c r="L31" s="638"/>
      <c r="M31" s="638"/>
      <c r="N31" s="638"/>
      <c r="O31" s="638"/>
      <c r="P31" s="638"/>
      <c r="Q31" s="639"/>
      <c r="R31" s="640">
        <v>3046621</v>
      </c>
      <c r="S31" s="641"/>
      <c r="T31" s="641"/>
      <c r="U31" s="641"/>
      <c r="V31" s="641"/>
      <c r="W31" s="641"/>
      <c r="X31" s="641"/>
      <c r="Y31" s="642"/>
      <c r="Z31" s="677">
        <v>11.4</v>
      </c>
      <c r="AA31" s="677"/>
      <c r="AB31" s="677"/>
      <c r="AC31" s="677"/>
      <c r="AD31" s="678" t="s">
        <v>136</v>
      </c>
      <c r="AE31" s="678"/>
      <c r="AF31" s="678"/>
      <c r="AG31" s="678"/>
      <c r="AH31" s="678"/>
      <c r="AI31" s="678"/>
      <c r="AJ31" s="678"/>
      <c r="AK31" s="678"/>
      <c r="AL31" s="643" t="s">
        <v>229</v>
      </c>
      <c r="AM31" s="644"/>
      <c r="AN31" s="644"/>
      <c r="AO31" s="679"/>
      <c r="AP31" s="714" t="s">
        <v>306</v>
      </c>
      <c r="AQ31" s="715"/>
      <c r="AR31" s="715"/>
      <c r="AS31" s="715"/>
      <c r="AT31" s="720" t="s">
        <v>307</v>
      </c>
      <c r="AU31" s="230"/>
      <c r="AV31" s="230"/>
      <c r="AW31" s="230"/>
      <c r="AX31" s="706" t="s">
        <v>183</v>
      </c>
      <c r="AY31" s="707"/>
      <c r="AZ31" s="707"/>
      <c r="BA31" s="707"/>
      <c r="BB31" s="707"/>
      <c r="BC31" s="707"/>
      <c r="BD31" s="707"/>
      <c r="BE31" s="707"/>
      <c r="BF31" s="708"/>
      <c r="BG31" s="709">
        <v>98.2</v>
      </c>
      <c r="BH31" s="710"/>
      <c r="BI31" s="710"/>
      <c r="BJ31" s="710"/>
      <c r="BK31" s="710"/>
      <c r="BL31" s="710"/>
      <c r="BM31" s="711">
        <v>91.2</v>
      </c>
      <c r="BN31" s="710"/>
      <c r="BO31" s="710"/>
      <c r="BP31" s="710"/>
      <c r="BQ31" s="712"/>
      <c r="BR31" s="709">
        <v>98.3</v>
      </c>
      <c r="BS31" s="710"/>
      <c r="BT31" s="710"/>
      <c r="BU31" s="710"/>
      <c r="BV31" s="710"/>
      <c r="BW31" s="710"/>
      <c r="BX31" s="711">
        <v>91.1</v>
      </c>
      <c r="BY31" s="710"/>
      <c r="BZ31" s="710"/>
      <c r="CA31" s="710"/>
      <c r="CB31" s="712"/>
      <c r="CD31" s="731"/>
      <c r="CE31" s="732"/>
      <c r="CF31" s="673" t="s">
        <v>308</v>
      </c>
      <c r="CG31" s="674"/>
      <c r="CH31" s="674"/>
      <c r="CI31" s="674"/>
      <c r="CJ31" s="674"/>
      <c r="CK31" s="674"/>
      <c r="CL31" s="674"/>
      <c r="CM31" s="674"/>
      <c r="CN31" s="674"/>
      <c r="CO31" s="674"/>
      <c r="CP31" s="674"/>
      <c r="CQ31" s="675"/>
      <c r="CR31" s="640">
        <v>171098</v>
      </c>
      <c r="CS31" s="659"/>
      <c r="CT31" s="659"/>
      <c r="CU31" s="659"/>
      <c r="CV31" s="659"/>
      <c r="CW31" s="659"/>
      <c r="CX31" s="659"/>
      <c r="CY31" s="660"/>
      <c r="CZ31" s="643">
        <v>0.7</v>
      </c>
      <c r="DA31" s="661"/>
      <c r="DB31" s="661"/>
      <c r="DC31" s="662"/>
      <c r="DD31" s="646">
        <v>167349</v>
      </c>
      <c r="DE31" s="659"/>
      <c r="DF31" s="659"/>
      <c r="DG31" s="659"/>
      <c r="DH31" s="659"/>
      <c r="DI31" s="659"/>
      <c r="DJ31" s="659"/>
      <c r="DK31" s="660"/>
      <c r="DL31" s="646">
        <v>167349</v>
      </c>
      <c r="DM31" s="659"/>
      <c r="DN31" s="659"/>
      <c r="DO31" s="659"/>
      <c r="DP31" s="659"/>
      <c r="DQ31" s="659"/>
      <c r="DR31" s="659"/>
      <c r="DS31" s="659"/>
      <c r="DT31" s="659"/>
      <c r="DU31" s="659"/>
      <c r="DV31" s="660"/>
      <c r="DW31" s="643">
        <v>1.2</v>
      </c>
      <c r="DX31" s="661"/>
      <c r="DY31" s="661"/>
      <c r="DZ31" s="661"/>
      <c r="EA31" s="661"/>
      <c r="EB31" s="661"/>
      <c r="EC31" s="676"/>
    </row>
    <row r="32" spans="2:133" ht="11.25" customHeight="1" x14ac:dyDescent="0.15">
      <c r="B32" s="723" t="s">
        <v>309</v>
      </c>
      <c r="C32" s="724"/>
      <c r="D32" s="724"/>
      <c r="E32" s="724"/>
      <c r="F32" s="724"/>
      <c r="G32" s="724"/>
      <c r="H32" s="724"/>
      <c r="I32" s="724"/>
      <c r="J32" s="724"/>
      <c r="K32" s="724"/>
      <c r="L32" s="724"/>
      <c r="M32" s="724"/>
      <c r="N32" s="724"/>
      <c r="O32" s="724"/>
      <c r="P32" s="724"/>
      <c r="Q32" s="725"/>
      <c r="R32" s="640">
        <v>11275</v>
      </c>
      <c r="S32" s="641"/>
      <c r="T32" s="641"/>
      <c r="U32" s="641"/>
      <c r="V32" s="641"/>
      <c r="W32" s="641"/>
      <c r="X32" s="641"/>
      <c r="Y32" s="642"/>
      <c r="Z32" s="677">
        <v>0</v>
      </c>
      <c r="AA32" s="677"/>
      <c r="AB32" s="677"/>
      <c r="AC32" s="677"/>
      <c r="AD32" s="678">
        <v>11275</v>
      </c>
      <c r="AE32" s="678"/>
      <c r="AF32" s="678"/>
      <c r="AG32" s="678"/>
      <c r="AH32" s="678"/>
      <c r="AI32" s="678"/>
      <c r="AJ32" s="678"/>
      <c r="AK32" s="678"/>
      <c r="AL32" s="643">
        <v>0.1</v>
      </c>
      <c r="AM32" s="644"/>
      <c r="AN32" s="644"/>
      <c r="AO32" s="679"/>
      <c r="AP32" s="716"/>
      <c r="AQ32" s="717"/>
      <c r="AR32" s="717"/>
      <c r="AS32" s="717"/>
      <c r="AT32" s="721"/>
      <c r="AU32" s="229" t="s">
        <v>310</v>
      </c>
      <c r="AV32" s="229"/>
      <c r="AW32" s="229"/>
      <c r="AX32" s="637" t="s">
        <v>311</v>
      </c>
      <c r="AY32" s="638"/>
      <c r="AZ32" s="638"/>
      <c r="BA32" s="638"/>
      <c r="BB32" s="638"/>
      <c r="BC32" s="638"/>
      <c r="BD32" s="638"/>
      <c r="BE32" s="638"/>
      <c r="BF32" s="639"/>
      <c r="BG32" s="713">
        <v>98.8</v>
      </c>
      <c r="BH32" s="659"/>
      <c r="BI32" s="659"/>
      <c r="BJ32" s="659"/>
      <c r="BK32" s="659"/>
      <c r="BL32" s="659"/>
      <c r="BM32" s="644">
        <v>93.5</v>
      </c>
      <c r="BN32" s="705"/>
      <c r="BO32" s="705"/>
      <c r="BP32" s="705"/>
      <c r="BQ32" s="683"/>
      <c r="BR32" s="713">
        <v>98.8</v>
      </c>
      <c r="BS32" s="659"/>
      <c r="BT32" s="659"/>
      <c r="BU32" s="659"/>
      <c r="BV32" s="659"/>
      <c r="BW32" s="659"/>
      <c r="BX32" s="644">
        <v>93.2</v>
      </c>
      <c r="BY32" s="705"/>
      <c r="BZ32" s="705"/>
      <c r="CA32" s="705"/>
      <c r="CB32" s="683"/>
      <c r="CD32" s="733"/>
      <c r="CE32" s="734"/>
      <c r="CF32" s="673" t="s">
        <v>312</v>
      </c>
      <c r="CG32" s="674"/>
      <c r="CH32" s="674"/>
      <c r="CI32" s="674"/>
      <c r="CJ32" s="674"/>
      <c r="CK32" s="674"/>
      <c r="CL32" s="674"/>
      <c r="CM32" s="674"/>
      <c r="CN32" s="674"/>
      <c r="CO32" s="674"/>
      <c r="CP32" s="674"/>
      <c r="CQ32" s="675"/>
      <c r="CR32" s="640" t="s">
        <v>136</v>
      </c>
      <c r="CS32" s="641"/>
      <c r="CT32" s="641"/>
      <c r="CU32" s="641"/>
      <c r="CV32" s="641"/>
      <c r="CW32" s="641"/>
      <c r="CX32" s="641"/>
      <c r="CY32" s="642"/>
      <c r="CZ32" s="643" t="s">
        <v>229</v>
      </c>
      <c r="DA32" s="661"/>
      <c r="DB32" s="661"/>
      <c r="DC32" s="662"/>
      <c r="DD32" s="646" t="s">
        <v>136</v>
      </c>
      <c r="DE32" s="641"/>
      <c r="DF32" s="641"/>
      <c r="DG32" s="641"/>
      <c r="DH32" s="641"/>
      <c r="DI32" s="641"/>
      <c r="DJ32" s="641"/>
      <c r="DK32" s="642"/>
      <c r="DL32" s="646" t="s">
        <v>229</v>
      </c>
      <c r="DM32" s="641"/>
      <c r="DN32" s="641"/>
      <c r="DO32" s="641"/>
      <c r="DP32" s="641"/>
      <c r="DQ32" s="641"/>
      <c r="DR32" s="641"/>
      <c r="DS32" s="641"/>
      <c r="DT32" s="641"/>
      <c r="DU32" s="641"/>
      <c r="DV32" s="642"/>
      <c r="DW32" s="643" t="s">
        <v>229</v>
      </c>
      <c r="DX32" s="661"/>
      <c r="DY32" s="661"/>
      <c r="DZ32" s="661"/>
      <c r="EA32" s="661"/>
      <c r="EB32" s="661"/>
      <c r="EC32" s="676"/>
    </row>
    <row r="33" spans="2:133" ht="11.25" customHeight="1" x14ac:dyDescent="0.15">
      <c r="B33" s="637" t="s">
        <v>313</v>
      </c>
      <c r="C33" s="638"/>
      <c r="D33" s="638"/>
      <c r="E33" s="638"/>
      <c r="F33" s="638"/>
      <c r="G33" s="638"/>
      <c r="H33" s="638"/>
      <c r="I33" s="638"/>
      <c r="J33" s="638"/>
      <c r="K33" s="638"/>
      <c r="L33" s="638"/>
      <c r="M33" s="638"/>
      <c r="N33" s="638"/>
      <c r="O33" s="638"/>
      <c r="P33" s="638"/>
      <c r="Q33" s="639"/>
      <c r="R33" s="640">
        <v>1217616</v>
      </c>
      <c r="S33" s="641"/>
      <c r="T33" s="641"/>
      <c r="U33" s="641"/>
      <c r="V33" s="641"/>
      <c r="W33" s="641"/>
      <c r="X33" s="641"/>
      <c r="Y33" s="642"/>
      <c r="Z33" s="677">
        <v>4.5999999999999996</v>
      </c>
      <c r="AA33" s="677"/>
      <c r="AB33" s="677"/>
      <c r="AC33" s="677"/>
      <c r="AD33" s="678" t="s">
        <v>229</v>
      </c>
      <c r="AE33" s="678"/>
      <c r="AF33" s="678"/>
      <c r="AG33" s="678"/>
      <c r="AH33" s="678"/>
      <c r="AI33" s="678"/>
      <c r="AJ33" s="678"/>
      <c r="AK33" s="678"/>
      <c r="AL33" s="643" t="s">
        <v>136</v>
      </c>
      <c r="AM33" s="644"/>
      <c r="AN33" s="644"/>
      <c r="AO33" s="679"/>
      <c r="AP33" s="718"/>
      <c r="AQ33" s="719"/>
      <c r="AR33" s="719"/>
      <c r="AS33" s="719"/>
      <c r="AT33" s="722"/>
      <c r="AU33" s="231"/>
      <c r="AV33" s="231"/>
      <c r="AW33" s="231"/>
      <c r="AX33" s="621" t="s">
        <v>314</v>
      </c>
      <c r="AY33" s="622"/>
      <c r="AZ33" s="622"/>
      <c r="BA33" s="622"/>
      <c r="BB33" s="622"/>
      <c r="BC33" s="622"/>
      <c r="BD33" s="622"/>
      <c r="BE33" s="622"/>
      <c r="BF33" s="623"/>
      <c r="BG33" s="704">
        <v>97.6</v>
      </c>
      <c r="BH33" s="625"/>
      <c r="BI33" s="625"/>
      <c r="BJ33" s="625"/>
      <c r="BK33" s="625"/>
      <c r="BL33" s="625"/>
      <c r="BM33" s="668">
        <v>88.7</v>
      </c>
      <c r="BN33" s="625"/>
      <c r="BO33" s="625"/>
      <c r="BP33" s="625"/>
      <c r="BQ33" s="689"/>
      <c r="BR33" s="704">
        <v>97.9</v>
      </c>
      <c r="BS33" s="625"/>
      <c r="BT33" s="625"/>
      <c r="BU33" s="625"/>
      <c r="BV33" s="625"/>
      <c r="BW33" s="625"/>
      <c r="BX33" s="668">
        <v>88.8</v>
      </c>
      <c r="BY33" s="625"/>
      <c r="BZ33" s="625"/>
      <c r="CA33" s="625"/>
      <c r="CB33" s="689"/>
      <c r="CD33" s="673" t="s">
        <v>315</v>
      </c>
      <c r="CE33" s="674"/>
      <c r="CF33" s="674"/>
      <c r="CG33" s="674"/>
      <c r="CH33" s="674"/>
      <c r="CI33" s="674"/>
      <c r="CJ33" s="674"/>
      <c r="CK33" s="674"/>
      <c r="CL33" s="674"/>
      <c r="CM33" s="674"/>
      <c r="CN33" s="674"/>
      <c r="CO33" s="674"/>
      <c r="CP33" s="674"/>
      <c r="CQ33" s="675"/>
      <c r="CR33" s="640">
        <v>9380047</v>
      </c>
      <c r="CS33" s="659"/>
      <c r="CT33" s="659"/>
      <c r="CU33" s="659"/>
      <c r="CV33" s="659"/>
      <c r="CW33" s="659"/>
      <c r="CX33" s="659"/>
      <c r="CY33" s="660"/>
      <c r="CZ33" s="643">
        <v>40.9</v>
      </c>
      <c r="DA33" s="661"/>
      <c r="DB33" s="661"/>
      <c r="DC33" s="662"/>
      <c r="DD33" s="646">
        <v>6379125</v>
      </c>
      <c r="DE33" s="659"/>
      <c r="DF33" s="659"/>
      <c r="DG33" s="659"/>
      <c r="DH33" s="659"/>
      <c r="DI33" s="659"/>
      <c r="DJ33" s="659"/>
      <c r="DK33" s="660"/>
      <c r="DL33" s="646">
        <v>5260073</v>
      </c>
      <c r="DM33" s="659"/>
      <c r="DN33" s="659"/>
      <c r="DO33" s="659"/>
      <c r="DP33" s="659"/>
      <c r="DQ33" s="659"/>
      <c r="DR33" s="659"/>
      <c r="DS33" s="659"/>
      <c r="DT33" s="659"/>
      <c r="DU33" s="659"/>
      <c r="DV33" s="660"/>
      <c r="DW33" s="643">
        <v>37.700000000000003</v>
      </c>
      <c r="DX33" s="661"/>
      <c r="DY33" s="661"/>
      <c r="DZ33" s="661"/>
      <c r="EA33" s="661"/>
      <c r="EB33" s="661"/>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182455</v>
      </c>
      <c r="S34" s="641"/>
      <c r="T34" s="641"/>
      <c r="U34" s="641"/>
      <c r="V34" s="641"/>
      <c r="W34" s="641"/>
      <c r="X34" s="641"/>
      <c r="Y34" s="642"/>
      <c r="Z34" s="677">
        <v>0.7</v>
      </c>
      <c r="AA34" s="677"/>
      <c r="AB34" s="677"/>
      <c r="AC34" s="677"/>
      <c r="AD34" s="678" t="s">
        <v>136</v>
      </c>
      <c r="AE34" s="678"/>
      <c r="AF34" s="678"/>
      <c r="AG34" s="678"/>
      <c r="AH34" s="678"/>
      <c r="AI34" s="678"/>
      <c r="AJ34" s="678"/>
      <c r="AK34" s="678"/>
      <c r="AL34" s="643" t="s">
        <v>136</v>
      </c>
      <c r="AM34" s="644"/>
      <c r="AN34" s="644"/>
      <c r="AO34" s="679"/>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73" t="s">
        <v>317</v>
      </c>
      <c r="CE34" s="674"/>
      <c r="CF34" s="674"/>
      <c r="CG34" s="674"/>
      <c r="CH34" s="674"/>
      <c r="CI34" s="674"/>
      <c r="CJ34" s="674"/>
      <c r="CK34" s="674"/>
      <c r="CL34" s="674"/>
      <c r="CM34" s="674"/>
      <c r="CN34" s="674"/>
      <c r="CO34" s="674"/>
      <c r="CP34" s="674"/>
      <c r="CQ34" s="675"/>
      <c r="CR34" s="640">
        <v>4171536</v>
      </c>
      <c r="CS34" s="641"/>
      <c r="CT34" s="641"/>
      <c r="CU34" s="641"/>
      <c r="CV34" s="641"/>
      <c r="CW34" s="641"/>
      <c r="CX34" s="641"/>
      <c r="CY34" s="642"/>
      <c r="CZ34" s="643">
        <v>18.2</v>
      </c>
      <c r="DA34" s="661"/>
      <c r="DB34" s="661"/>
      <c r="DC34" s="662"/>
      <c r="DD34" s="646">
        <v>2399659</v>
      </c>
      <c r="DE34" s="641"/>
      <c r="DF34" s="641"/>
      <c r="DG34" s="641"/>
      <c r="DH34" s="641"/>
      <c r="DI34" s="641"/>
      <c r="DJ34" s="641"/>
      <c r="DK34" s="642"/>
      <c r="DL34" s="646">
        <v>1900003</v>
      </c>
      <c r="DM34" s="641"/>
      <c r="DN34" s="641"/>
      <c r="DO34" s="641"/>
      <c r="DP34" s="641"/>
      <c r="DQ34" s="641"/>
      <c r="DR34" s="641"/>
      <c r="DS34" s="641"/>
      <c r="DT34" s="641"/>
      <c r="DU34" s="641"/>
      <c r="DV34" s="642"/>
      <c r="DW34" s="643">
        <v>13.6</v>
      </c>
      <c r="DX34" s="661"/>
      <c r="DY34" s="661"/>
      <c r="DZ34" s="661"/>
      <c r="EA34" s="661"/>
      <c r="EB34" s="661"/>
      <c r="EC34" s="676"/>
    </row>
    <row r="35" spans="2:133" ht="11.25" customHeight="1" x14ac:dyDescent="0.15">
      <c r="B35" s="637" t="s">
        <v>318</v>
      </c>
      <c r="C35" s="638"/>
      <c r="D35" s="638"/>
      <c r="E35" s="638"/>
      <c r="F35" s="638"/>
      <c r="G35" s="638"/>
      <c r="H35" s="638"/>
      <c r="I35" s="638"/>
      <c r="J35" s="638"/>
      <c r="K35" s="638"/>
      <c r="L35" s="638"/>
      <c r="M35" s="638"/>
      <c r="N35" s="638"/>
      <c r="O35" s="638"/>
      <c r="P35" s="638"/>
      <c r="Q35" s="639"/>
      <c r="R35" s="640">
        <v>717152</v>
      </c>
      <c r="S35" s="641"/>
      <c r="T35" s="641"/>
      <c r="U35" s="641"/>
      <c r="V35" s="641"/>
      <c r="W35" s="641"/>
      <c r="X35" s="641"/>
      <c r="Y35" s="642"/>
      <c r="Z35" s="677">
        <v>2.7</v>
      </c>
      <c r="AA35" s="677"/>
      <c r="AB35" s="677"/>
      <c r="AC35" s="677"/>
      <c r="AD35" s="678" t="s">
        <v>136</v>
      </c>
      <c r="AE35" s="678"/>
      <c r="AF35" s="678"/>
      <c r="AG35" s="678"/>
      <c r="AH35" s="678"/>
      <c r="AI35" s="678"/>
      <c r="AJ35" s="678"/>
      <c r="AK35" s="678"/>
      <c r="AL35" s="643" t="s">
        <v>136</v>
      </c>
      <c r="AM35" s="644"/>
      <c r="AN35" s="644"/>
      <c r="AO35" s="679"/>
      <c r="AP35" s="234"/>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148756</v>
      </c>
      <c r="CS35" s="659"/>
      <c r="CT35" s="659"/>
      <c r="CU35" s="659"/>
      <c r="CV35" s="659"/>
      <c r="CW35" s="659"/>
      <c r="CX35" s="659"/>
      <c r="CY35" s="660"/>
      <c r="CZ35" s="643">
        <v>0.6</v>
      </c>
      <c r="DA35" s="661"/>
      <c r="DB35" s="661"/>
      <c r="DC35" s="662"/>
      <c r="DD35" s="646">
        <v>134919</v>
      </c>
      <c r="DE35" s="659"/>
      <c r="DF35" s="659"/>
      <c r="DG35" s="659"/>
      <c r="DH35" s="659"/>
      <c r="DI35" s="659"/>
      <c r="DJ35" s="659"/>
      <c r="DK35" s="660"/>
      <c r="DL35" s="646">
        <v>134139</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322</v>
      </c>
      <c r="C36" s="638"/>
      <c r="D36" s="638"/>
      <c r="E36" s="638"/>
      <c r="F36" s="638"/>
      <c r="G36" s="638"/>
      <c r="H36" s="638"/>
      <c r="I36" s="638"/>
      <c r="J36" s="638"/>
      <c r="K36" s="638"/>
      <c r="L36" s="638"/>
      <c r="M36" s="638"/>
      <c r="N36" s="638"/>
      <c r="O36" s="638"/>
      <c r="P36" s="638"/>
      <c r="Q36" s="639"/>
      <c r="R36" s="640">
        <v>2391311</v>
      </c>
      <c r="S36" s="641"/>
      <c r="T36" s="641"/>
      <c r="U36" s="641"/>
      <c r="V36" s="641"/>
      <c r="W36" s="641"/>
      <c r="X36" s="641"/>
      <c r="Y36" s="642"/>
      <c r="Z36" s="677">
        <v>9</v>
      </c>
      <c r="AA36" s="677"/>
      <c r="AB36" s="677"/>
      <c r="AC36" s="677"/>
      <c r="AD36" s="678" t="s">
        <v>136</v>
      </c>
      <c r="AE36" s="678"/>
      <c r="AF36" s="678"/>
      <c r="AG36" s="678"/>
      <c r="AH36" s="678"/>
      <c r="AI36" s="678"/>
      <c r="AJ36" s="678"/>
      <c r="AK36" s="678"/>
      <c r="AL36" s="643" t="s">
        <v>136</v>
      </c>
      <c r="AM36" s="644"/>
      <c r="AN36" s="644"/>
      <c r="AO36" s="679"/>
      <c r="AP36" s="234"/>
      <c r="AQ36" s="692" t="s">
        <v>323</v>
      </c>
      <c r="AR36" s="693"/>
      <c r="AS36" s="693"/>
      <c r="AT36" s="693"/>
      <c r="AU36" s="693"/>
      <c r="AV36" s="693"/>
      <c r="AW36" s="693"/>
      <c r="AX36" s="693"/>
      <c r="AY36" s="694"/>
      <c r="AZ36" s="695">
        <v>2567094</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248818</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2574758</v>
      </c>
      <c r="CS36" s="641"/>
      <c r="CT36" s="641"/>
      <c r="CU36" s="641"/>
      <c r="CV36" s="641"/>
      <c r="CW36" s="641"/>
      <c r="CX36" s="641"/>
      <c r="CY36" s="642"/>
      <c r="CZ36" s="643">
        <v>11.2</v>
      </c>
      <c r="DA36" s="661"/>
      <c r="DB36" s="661"/>
      <c r="DC36" s="662"/>
      <c r="DD36" s="646">
        <v>2097612</v>
      </c>
      <c r="DE36" s="641"/>
      <c r="DF36" s="641"/>
      <c r="DG36" s="641"/>
      <c r="DH36" s="641"/>
      <c r="DI36" s="641"/>
      <c r="DJ36" s="641"/>
      <c r="DK36" s="642"/>
      <c r="DL36" s="646">
        <v>1556359</v>
      </c>
      <c r="DM36" s="641"/>
      <c r="DN36" s="641"/>
      <c r="DO36" s="641"/>
      <c r="DP36" s="641"/>
      <c r="DQ36" s="641"/>
      <c r="DR36" s="641"/>
      <c r="DS36" s="641"/>
      <c r="DT36" s="641"/>
      <c r="DU36" s="641"/>
      <c r="DV36" s="642"/>
      <c r="DW36" s="643">
        <v>11.2</v>
      </c>
      <c r="DX36" s="661"/>
      <c r="DY36" s="661"/>
      <c r="DZ36" s="661"/>
      <c r="EA36" s="661"/>
      <c r="EB36" s="661"/>
      <c r="EC36" s="676"/>
    </row>
    <row r="37" spans="2:133" ht="11.25" customHeight="1" x14ac:dyDescent="0.15">
      <c r="B37" s="637" t="s">
        <v>326</v>
      </c>
      <c r="C37" s="638"/>
      <c r="D37" s="638"/>
      <c r="E37" s="638"/>
      <c r="F37" s="638"/>
      <c r="G37" s="638"/>
      <c r="H37" s="638"/>
      <c r="I37" s="638"/>
      <c r="J37" s="638"/>
      <c r="K37" s="638"/>
      <c r="L37" s="638"/>
      <c r="M37" s="638"/>
      <c r="N37" s="638"/>
      <c r="O37" s="638"/>
      <c r="P37" s="638"/>
      <c r="Q37" s="639"/>
      <c r="R37" s="640">
        <v>759643</v>
      </c>
      <c r="S37" s="641"/>
      <c r="T37" s="641"/>
      <c r="U37" s="641"/>
      <c r="V37" s="641"/>
      <c r="W37" s="641"/>
      <c r="X37" s="641"/>
      <c r="Y37" s="642"/>
      <c r="Z37" s="677">
        <v>2.8</v>
      </c>
      <c r="AA37" s="677"/>
      <c r="AB37" s="677"/>
      <c r="AC37" s="677"/>
      <c r="AD37" s="678" t="s">
        <v>136</v>
      </c>
      <c r="AE37" s="678"/>
      <c r="AF37" s="678"/>
      <c r="AG37" s="678"/>
      <c r="AH37" s="678"/>
      <c r="AI37" s="678"/>
      <c r="AJ37" s="678"/>
      <c r="AK37" s="678"/>
      <c r="AL37" s="643" t="s">
        <v>136</v>
      </c>
      <c r="AM37" s="644"/>
      <c r="AN37" s="644"/>
      <c r="AO37" s="679"/>
      <c r="AQ37" s="680" t="s">
        <v>327</v>
      </c>
      <c r="AR37" s="681"/>
      <c r="AS37" s="681"/>
      <c r="AT37" s="681"/>
      <c r="AU37" s="681"/>
      <c r="AV37" s="681"/>
      <c r="AW37" s="681"/>
      <c r="AX37" s="681"/>
      <c r="AY37" s="682"/>
      <c r="AZ37" s="640">
        <v>360391</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217290</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1133396</v>
      </c>
      <c r="CS37" s="659"/>
      <c r="CT37" s="659"/>
      <c r="CU37" s="659"/>
      <c r="CV37" s="659"/>
      <c r="CW37" s="659"/>
      <c r="CX37" s="659"/>
      <c r="CY37" s="660"/>
      <c r="CZ37" s="643">
        <v>4.9000000000000004</v>
      </c>
      <c r="DA37" s="661"/>
      <c r="DB37" s="661"/>
      <c r="DC37" s="662"/>
      <c r="DD37" s="646">
        <v>1109444</v>
      </c>
      <c r="DE37" s="659"/>
      <c r="DF37" s="659"/>
      <c r="DG37" s="659"/>
      <c r="DH37" s="659"/>
      <c r="DI37" s="659"/>
      <c r="DJ37" s="659"/>
      <c r="DK37" s="660"/>
      <c r="DL37" s="646">
        <v>1035115</v>
      </c>
      <c r="DM37" s="659"/>
      <c r="DN37" s="659"/>
      <c r="DO37" s="659"/>
      <c r="DP37" s="659"/>
      <c r="DQ37" s="659"/>
      <c r="DR37" s="659"/>
      <c r="DS37" s="659"/>
      <c r="DT37" s="659"/>
      <c r="DU37" s="659"/>
      <c r="DV37" s="660"/>
      <c r="DW37" s="643">
        <v>7.4</v>
      </c>
      <c r="DX37" s="661"/>
      <c r="DY37" s="661"/>
      <c r="DZ37" s="661"/>
      <c r="EA37" s="661"/>
      <c r="EB37" s="661"/>
      <c r="EC37" s="676"/>
    </row>
    <row r="38" spans="2:133" ht="11.25" customHeight="1" x14ac:dyDescent="0.15">
      <c r="B38" s="637" t="s">
        <v>330</v>
      </c>
      <c r="C38" s="638"/>
      <c r="D38" s="638"/>
      <c r="E38" s="638"/>
      <c r="F38" s="638"/>
      <c r="G38" s="638"/>
      <c r="H38" s="638"/>
      <c r="I38" s="638"/>
      <c r="J38" s="638"/>
      <c r="K38" s="638"/>
      <c r="L38" s="638"/>
      <c r="M38" s="638"/>
      <c r="N38" s="638"/>
      <c r="O38" s="638"/>
      <c r="P38" s="638"/>
      <c r="Q38" s="639"/>
      <c r="R38" s="640">
        <v>154186</v>
      </c>
      <c r="S38" s="641"/>
      <c r="T38" s="641"/>
      <c r="U38" s="641"/>
      <c r="V38" s="641"/>
      <c r="W38" s="641"/>
      <c r="X38" s="641"/>
      <c r="Y38" s="642"/>
      <c r="Z38" s="677">
        <v>0.6</v>
      </c>
      <c r="AA38" s="677"/>
      <c r="AB38" s="677"/>
      <c r="AC38" s="677"/>
      <c r="AD38" s="678">
        <v>34140</v>
      </c>
      <c r="AE38" s="678"/>
      <c r="AF38" s="678"/>
      <c r="AG38" s="678"/>
      <c r="AH38" s="678"/>
      <c r="AI38" s="678"/>
      <c r="AJ38" s="678"/>
      <c r="AK38" s="678"/>
      <c r="AL38" s="643">
        <v>0.2</v>
      </c>
      <c r="AM38" s="644"/>
      <c r="AN38" s="644"/>
      <c r="AO38" s="679"/>
      <c r="AQ38" s="680" t="s">
        <v>331</v>
      </c>
      <c r="AR38" s="681"/>
      <c r="AS38" s="681"/>
      <c r="AT38" s="681"/>
      <c r="AU38" s="681"/>
      <c r="AV38" s="681"/>
      <c r="AW38" s="681"/>
      <c r="AX38" s="681"/>
      <c r="AY38" s="682"/>
      <c r="AZ38" s="640">
        <v>150000</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7250</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2056703</v>
      </c>
      <c r="CS38" s="641"/>
      <c r="CT38" s="641"/>
      <c r="CU38" s="641"/>
      <c r="CV38" s="641"/>
      <c r="CW38" s="641"/>
      <c r="CX38" s="641"/>
      <c r="CY38" s="642"/>
      <c r="CZ38" s="643">
        <v>9</v>
      </c>
      <c r="DA38" s="661"/>
      <c r="DB38" s="661"/>
      <c r="DC38" s="662"/>
      <c r="DD38" s="646">
        <v>1727776</v>
      </c>
      <c r="DE38" s="641"/>
      <c r="DF38" s="641"/>
      <c r="DG38" s="641"/>
      <c r="DH38" s="641"/>
      <c r="DI38" s="641"/>
      <c r="DJ38" s="641"/>
      <c r="DK38" s="642"/>
      <c r="DL38" s="646">
        <v>1662059</v>
      </c>
      <c r="DM38" s="641"/>
      <c r="DN38" s="641"/>
      <c r="DO38" s="641"/>
      <c r="DP38" s="641"/>
      <c r="DQ38" s="641"/>
      <c r="DR38" s="641"/>
      <c r="DS38" s="641"/>
      <c r="DT38" s="641"/>
      <c r="DU38" s="641"/>
      <c r="DV38" s="642"/>
      <c r="DW38" s="643">
        <v>11.9</v>
      </c>
      <c r="DX38" s="661"/>
      <c r="DY38" s="661"/>
      <c r="DZ38" s="661"/>
      <c r="EA38" s="661"/>
      <c r="EB38" s="661"/>
      <c r="EC38" s="676"/>
    </row>
    <row r="39" spans="2:133" ht="11.25" customHeight="1" x14ac:dyDescent="0.15">
      <c r="B39" s="637" t="s">
        <v>334</v>
      </c>
      <c r="C39" s="638"/>
      <c r="D39" s="638"/>
      <c r="E39" s="638"/>
      <c r="F39" s="638"/>
      <c r="G39" s="638"/>
      <c r="H39" s="638"/>
      <c r="I39" s="638"/>
      <c r="J39" s="638"/>
      <c r="K39" s="638"/>
      <c r="L39" s="638"/>
      <c r="M39" s="638"/>
      <c r="N39" s="638"/>
      <c r="O39" s="638"/>
      <c r="P39" s="638"/>
      <c r="Q39" s="639"/>
      <c r="R39" s="640">
        <v>2353500</v>
      </c>
      <c r="S39" s="641"/>
      <c r="T39" s="641"/>
      <c r="U39" s="641"/>
      <c r="V39" s="641"/>
      <c r="W39" s="641"/>
      <c r="X39" s="641"/>
      <c r="Y39" s="642"/>
      <c r="Z39" s="677">
        <v>8.8000000000000007</v>
      </c>
      <c r="AA39" s="677"/>
      <c r="AB39" s="677"/>
      <c r="AC39" s="677"/>
      <c r="AD39" s="678" t="s">
        <v>229</v>
      </c>
      <c r="AE39" s="678"/>
      <c r="AF39" s="678"/>
      <c r="AG39" s="678"/>
      <c r="AH39" s="678"/>
      <c r="AI39" s="678"/>
      <c r="AJ39" s="678"/>
      <c r="AK39" s="678"/>
      <c r="AL39" s="643" t="s">
        <v>229</v>
      </c>
      <c r="AM39" s="644"/>
      <c r="AN39" s="644"/>
      <c r="AO39" s="679"/>
      <c r="AQ39" s="680" t="s">
        <v>335</v>
      </c>
      <c r="AR39" s="681"/>
      <c r="AS39" s="681"/>
      <c r="AT39" s="681"/>
      <c r="AU39" s="681"/>
      <c r="AV39" s="681"/>
      <c r="AW39" s="681"/>
      <c r="AX39" s="681"/>
      <c r="AY39" s="682"/>
      <c r="AZ39" s="640" t="s">
        <v>136</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11165</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405429</v>
      </c>
      <c r="CS39" s="659"/>
      <c r="CT39" s="659"/>
      <c r="CU39" s="659"/>
      <c r="CV39" s="659"/>
      <c r="CW39" s="659"/>
      <c r="CX39" s="659"/>
      <c r="CY39" s="660"/>
      <c r="CZ39" s="643">
        <v>1.8</v>
      </c>
      <c r="DA39" s="661"/>
      <c r="DB39" s="661"/>
      <c r="DC39" s="662"/>
      <c r="DD39" s="646">
        <v>11494</v>
      </c>
      <c r="DE39" s="659"/>
      <c r="DF39" s="659"/>
      <c r="DG39" s="659"/>
      <c r="DH39" s="659"/>
      <c r="DI39" s="659"/>
      <c r="DJ39" s="659"/>
      <c r="DK39" s="660"/>
      <c r="DL39" s="646" t="s">
        <v>229</v>
      </c>
      <c r="DM39" s="659"/>
      <c r="DN39" s="659"/>
      <c r="DO39" s="659"/>
      <c r="DP39" s="659"/>
      <c r="DQ39" s="659"/>
      <c r="DR39" s="659"/>
      <c r="DS39" s="659"/>
      <c r="DT39" s="659"/>
      <c r="DU39" s="659"/>
      <c r="DV39" s="660"/>
      <c r="DW39" s="643" t="s">
        <v>136</v>
      </c>
      <c r="DX39" s="661"/>
      <c r="DY39" s="661"/>
      <c r="DZ39" s="661"/>
      <c r="EA39" s="661"/>
      <c r="EB39" s="661"/>
      <c r="EC39" s="676"/>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136</v>
      </c>
      <c r="S40" s="641"/>
      <c r="T40" s="641"/>
      <c r="U40" s="641"/>
      <c r="V40" s="641"/>
      <c r="W40" s="641"/>
      <c r="X40" s="641"/>
      <c r="Y40" s="642"/>
      <c r="Z40" s="677" t="s">
        <v>229</v>
      </c>
      <c r="AA40" s="677"/>
      <c r="AB40" s="677"/>
      <c r="AC40" s="677"/>
      <c r="AD40" s="678" t="s">
        <v>136</v>
      </c>
      <c r="AE40" s="678"/>
      <c r="AF40" s="678"/>
      <c r="AG40" s="678"/>
      <c r="AH40" s="678"/>
      <c r="AI40" s="678"/>
      <c r="AJ40" s="678"/>
      <c r="AK40" s="678"/>
      <c r="AL40" s="643" t="s">
        <v>229</v>
      </c>
      <c r="AM40" s="644"/>
      <c r="AN40" s="644"/>
      <c r="AO40" s="679"/>
      <c r="AQ40" s="680" t="s">
        <v>339</v>
      </c>
      <c r="AR40" s="681"/>
      <c r="AS40" s="681"/>
      <c r="AT40" s="681"/>
      <c r="AU40" s="681"/>
      <c r="AV40" s="681"/>
      <c r="AW40" s="681"/>
      <c r="AX40" s="681"/>
      <c r="AY40" s="682"/>
      <c r="AZ40" s="640" t="s">
        <v>136</v>
      </c>
      <c r="BA40" s="641"/>
      <c r="BB40" s="641"/>
      <c r="BC40" s="641"/>
      <c r="BD40" s="659"/>
      <c r="BE40" s="659"/>
      <c r="BF40" s="683"/>
      <c r="BG40" s="685" t="s">
        <v>340</v>
      </c>
      <c r="BH40" s="686"/>
      <c r="BI40" s="686"/>
      <c r="BJ40" s="686"/>
      <c r="BK40" s="686"/>
      <c r="BL40" s="235"/>
      <c r="BM40" s="674" t="s">
        <v>341</v>
      </c>
      <c r="BN40" s="674"/>
      <c r="BO40" s="674"/>
      <c r="BP40" s="674"/>
      <c r="BQ40" s="674"/>
      <c r="BR40" s="674"/>
      <c r="BS40" s="674"/>
      <c r="BT40" s="674"/>
      <c r="BU40" s="675"/>
      <c r="BV40" s="640">
        <v>83</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22865</v>
      </c>
      <c r="CS40" s="641"/>
      <c r="CT40" s="641"/>
      <c r="CU40" s="641"/>
      <c r="CV40" s="641"/>
      <c r="CW40" s="641"/>
      <c r="CX40" s="641"/>
      <c r="CY40" s="642"/>
      <c r="CZ40" s="643">
        <v>0.1</v>
      </c>
      <c r="DA40" s="661"/>
      <c r="DB40" s="661"/>
      <c r="DC40" s="662"/>
      <c r="DD40" s="646">
        <v>7665</v>
      </c>
      <c r="DE40" s="641"/>
      <c r="DF40" s="641"/>
      <c r="DG40" s="641"/>
      <c r="DH40" s="641"/>
      <c r="DI40" s="641"/>
      <c r="DJ40" s="641"/>
      <c r="DK40" s="642"/>
      <c r="DL40" s="646">
        <v>7513</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15">
      <c r="B41" s="637" t="s">
        <v>343</v>
      </c>
      <c r="C41" s="638"/>
      <c r="D41" s="638"/>
      <c r="E41" s="638"/>
      <c r="F41" s="638"/>
      <c r="G41" s="638"/>
      <c r="H41" s="638"/>
      <c r="I41" s="638"/>
      <c r="J41" s="638"/>
      <c r="K41" s="638"/>
      <c r="L41" s="638"/>
      <c r="M41" s="638"/>
      <c r="N41" s="638"/>
      <c r="O41" s="638"/>
      <c r="P41" s="638"/>
      <c r="Q41" s="639"/>
      <c r="R41" s="640" t="s">
        <v>136</v>
      </c>
      <c r="S41" s="641"/>
      <c r="T41" s="641"/>
      <c r="U41" s="641"/>
      <c r="V41" s="641"/>
      <c r="W41" s="641"/>
      <c r="X41" s="641"/>
      <c r="Y41" s="642"/>
      <c r="Z41" s="677" t="s">
        <v>229</v>
      </c>
      <c r="AA41" s="677"/>
      <c r="AB41" s="677"/>
      <c r="AC41" s="677"/>
      <c r="AD41" s="678" t="s">
        <v>136</v>
      </c>
      <c r="AE41" s="678"/>
      <c r="AF41" s="678"/>
      <c r="AG41" s="678"/>
      <c r="AH41" s="678"/>
      <c r="AI41" s="678"/>
      <c r="AJ41" s="678"/>
      <c r="AK41" s="678"/>
      <c r="AL41" s="643" t="s">
        <v>136</v>
      </c>
      <c r="AM41" s="644"/>
      <c r="AN41" s="644"/>
      <c r="AO41" s="679"/>
      <c r="AQ41" s="680" t="s">
        <v>344</v>
      </c>
      <c r="AR41" s="681"/>
      <c r="AS41" s="681"/>
      <c r="AT41" s="681"/>
      <c r="AU41" s="681"/>
      <c r="AV41" s="681"/>
      <c r="AW41" s="681"/>
      <c r="AX41" s="681"/>
      <c r="AY41" s="682"/>
      <c r="AZ41" s="640">
        <v>337754</v>
      </c>
      <c r="BA41" s="641"/>
      <c r="BB41" s="641"/>
      <c r="BC41" s="641"/>
      <c r="BD41" s="659"/>
      <c r="BE41" s="659"/>
      <c r="BF41" s="683"/>
      <c r="BG41" s="685"/>
      <c r="BH41" s="686"/>
      <c r="BI41" s="686"/>
      <c r="BJ41" s="686"/>
      <c r="BK41" s="686"/>
      <c r="BL41" s="235"/>
      <c r="BM41" s="674" t="s">
        <v>345</v>
      </c>
      <c r="BN41" s="674"/>
      <c r="BO41" s="674"/>
      <c r="BP41" s="674"/>
      <c r="BQ41" s="674"/>
      <c r="BR41" s="674"/>
      <c r="BS41" s="674"/>
      <c r="BT41" s="674"/>
      <c r="BU41" s="675"/>
      <c r="BV41" s="640">
        <v>1</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136</v>
      </c>
      <c r="CS41" s="659"/>
      <c r="CT41" s="659"/>
      <c r="CU41" s="659"/>
      <c r="CV41" s="659"/>
      <c r="CW41" s="659"/>
      <c r="CX41" s="659"/>
      <c r="CY41" s="660"/>
      <c r="CZ41" s="643" t="s">
        <v>136</v>
      </c>
      <c r="DA41" s="661"/>
      <c r="DB41" s="661"/>
      <c r="DC41" s="662"/>
      <c r="DD41" s="646" t="s">
        <v>229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347</v>
      </c>
      <c r="C42" s="622"/>
      <c r="D42" s="622"/>
      <c r="E42" s="622"/>
      <c r="F42" s="622"/>
      <c r="G42" s="622"/>
      <c r="H42" s="622"/>
      <c r="I42" s="622"/>
      <c r="J42" s="622"/>
      <c r="K42" s="622"/>
      <c r="L42" s="622"/>
      <c r="M42" s="622"/>
      <c r="N42" s="622"/>
      <c r="O42" s="622"/>
      <c r="P42" s="622"/>
      <c r="Q42" s="623"/>
      <c r="R42" s="624">
        <v>26665113</v>
      </c>
      <c r="S42" s="663"/>
      <c r="T42" s="663"/>
      <c r="U42" s="663"/>
      <c r="V42" s="663"/>
      <c r="W42" s="663"/>
      <c r="X42" s="663"/>
      <c r="Y42" s="665"/>
      <c r="Z42" s="666">
        <v>100</v>
      </c>
      <c r="AA42" s="666"/>
      <c r="AB42" s="666"/>
      <c r="AC42" s="666"/>
      <c r="AD42" s="667">
        <v>13950702</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1718949</v>
      </c>
      <c r="BA42" s="663"/>
      <c r="BB42" s="663"/>
      <c r="BC42" s="663"/>
      <c r="BD42" s="625"/>
      <c r="BE42" s="625"/>
      <c r="BF42" s="689"/>
      <c r="BG42" s="687"/>
      <c r="BH42" s="688"/>
      <c r="BI42" s="688"/>
      <c r="BJ42" s="688"/>
      <c r="BK42" s="688"/>
      <c r="BL42" s="236"/>
      <c r="BM42" s="690" t="s">
        <v>349</v>
      </c>
      <c r="BN42" s="690"/>
      <c r="BO42" s="690"/>
      <c r="BP42" s="690"/>
      <c r="BQ42" s="690"/>
      <c r="BR42" s="690"/>
      <c r="BS42" s="690"/>
      <c r="BT42" s="690"/>
      <c r="BU42" s="691"/>
      <c r="BV42" s="624">
        <v>368</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3460767</v>
      </c>
      <c r="CS42" s="641"/>
      <c r="CT42" s="641"/>
      <c r="CU42" s="641"/>
      <c r="CV42" s="641"/>
      <c r="CW42" s="641"/>
      <c r="CX42" s="641"/>
      <c r="CY42" s="642"/>
      <c r="CZ42" s="643">
        <v>15.1</v>
      </c>
      <c r="DA42" s="644"/>
      <c r="DB42" s="644"/>
      <c r="DC42" s="645"/>
      <c r="DD42" s="646">
        <v>895456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7"/>
      <c r="BW43" s="237"/>
      <c r="BX43" s="237"/>
      <c r="BY43" s="237"/>
      <c r="BZ43" s="237"/>
      <c r="CA43" s="237"/>
      <c r="CB43" s="237"/>
      <c r="CD43" s="637" t="s">
        <v>351</v>
      </c>
      <c r="CE43" s="638"/>
      <c r="CF43" s="638"/>
      <c r="CG43" s="638"/>
      <c r="CH43" s="638"/>
      <c r="CI43" s="638"/>
      <c r="CJ43" s="638"/>
      <c r="CK43" s="638"/>
      <c r="CL43" s="638"/>
      <c r="CM43" s="638"/>
      <c r="CN43" s="638"/>
      <c r="CO43" s="638"/>
      <c r="CP43" s="638"/>
      <c r="CQ43" s="639"/>
      <c r="CR43" s="640">
        <v>139443</v>
      </c>
      <c r="CS43" s="659"/>
      <c r="CT43" s="659"/>
      <c r="CU43" s="659"/>
      <c r="CV43" s="659"/>
      <c r="CW43" s="659"/>
      <c r="CX43" s="659"/>
      <c r="CY43" s="660"/>
      <c r="CZ43" s="643">
        <v>0.6</v>
      </c>
      <c r="DA43" s="661"/>
      <c r="DB43" s="661"/>
      <c r="DC43" s="662"/>
      <c r="DD43" s="646">
        <v>126143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299</v>
      </c>
      <c r="CE44" s="654"/>
      <c r="CF44" s="637" t="s">
        <v>352</v>
      </c>
      <c r="CG44" s="638"/>
      <c r="CH44" s="638"/>
      <c r="CI44" s="638"/>
      <c r="CJ44" s="638"/>
      <c r="CK44" s="638"/>
      <c r="CL44" s="638"/>
      <c r="CM44" s="638"/>
      <c r="CN44" s="638"/>
      <c r="CO44" s="638"/>
      <c r="CP44" s="638"/>
      <c r="CQ44" s="639"/>
      <c r="CR44" s="640">
        <v>2732654</v>
      </c>
      <c r="CS44" s="641"/>
      <c r="CT44" s="641"/>
      <c r="CU44" s="641"/>
      <c r="CV44" s="641"/>
      <c r="CW44" s="641"/>
      <c r="CX44" s="641"/>
      <c r="CY44" s="642"/>
      <c r="CZ44" s="643">
        <v>11.9</v>
      </c>
      <c r="DA44" s="644"/>
      <c r="DB44" s="644"/>
      <c r="DC44" s="645"/>
      <c r="DD44" s="646">
        <v>426634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353</v>
      </c>
      <c r="CG45" s="638"/>
      <c r="CH45" s="638"/>
      <c r="CI45" s="638"/>
      <c r="CJ45" s="638"/>
      <c r="CK45" s="638"/>
      <c r="CL45" s="638"/>
      <c r="CM45" s="638"/>
      <c r="CN45" s="638"/>
      <c r="CO45" s="638"/>
      <c r="CP45" s="638"/>
      <c r="CQ45" s="639"/>
      <c r="CR45" s="640">
        <v>579942</v>
      </c>
      <c r="CS45" s="659"/>
      <c r="CT45" s="659"/>
      <c r="CU45" s="659"/>
      <c r="CV45" s="659"/>
      <c r="CW45" s="659"/>
      <c r="CX45" s="659"/>
      <c r="CY45" s="660"/>
      <c r="CZ45" s="643">
        <v>2.5</v>
      </c>
      <c r="DA45" s="661"/>
      <c r="DB45" s="661"/>
      <c r="DC45" s="662"/>
      <c r="DD45" s="646">
        <v>33756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29" t="s">
        <v>354</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5"/>
      <c r="CE46" s="656"/>
      <c r="CF46" s="637" t="s">
        <v>355</v>
      </c>
      <c r="CG46" s="638"/>
      <c r="CH46" s="638"/>
      <c r="CI46" s="638"/>
      <c r="CJ46" s="638"/>
      <c r="CK46" s="638"/>
      <c r="CL46" s="638"/>
      <c r="CM46" s="638"/>
      <c r="CN46" s="638"/>
      <c r="CO46" s="638"/>
      <c r="CP46" s="638"/>
      <c r="CQ46" s="639"/>
      <c r="CR46" s="640">
        <v>2119940</v>
      </c>
      <c r="CS46" s="641"/>
      <c r="CT46" s="641"/>
      <c r="CU46" s="641"/>
      <c r="CV46" s="641"/>
      <c r="CW46" s="641"/>
      <c r="CX46" s="641"/>
      <c r="CY46" s="642"/>
      <c r="CZ46" s="643">
        <v>9.1999999999999993</v>
      </c>
      <c r="DA46" s="644"/>
      <c r="DB46" s="644"/>
      <c r="DC46" s="645"/>
      <c r="DD46" s="646">
        <v>374613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39" t="s">
        <v>356</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55"/>
      <c r="CE47" s="656"/>
      <c r="CF47" s="637" t="s">
        <v>357</v>
      </c>
      <c r="CG47" s="638"/>
      <c r="CH47" s="638"/>
      <c r="CI47" s="638"/>
      <c r="CJ47" s="638"/>
      <c r="CK47" s="638"/>
      <c r="CL47" s="638"/>
      <c r="CM47" s="638"/>
      <c r="CN47" s="638"/>
      <c r="CO47" s="638"/>
      <c r="CP47" s="638"/>
      <c r="CQ47" s="639"/>
      <c r="CR47" s="640">
        <v>728113</v>
      </c>
      <c r="CS47" s="659"/>
      <c r="CT47" s="659"/>
      <c r="CU47" s="659"/>
      <c r="CV47" s="659"/>
      <c r="CW47" s="659"/>
      <c r="CX47" s="659"/>
      <c r="CY47" s="660"/>
      <c r="CZ47" s="643">
        <v>3.2</v>
      </c>
      <c r="DA47" s="661"/>
      <c r="DB47" s="661"/>
      <c r="DC47" s="662"/>
      <c r="DD47" s="646">
        <v>468822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0" t="s">
        <v>358</v>
      </c>
      <c r="CD48" s="657"/>
      <c r="CE48" s="658"/>
      <c r="CF48" s="637" t="s">
        <v>359</v>
      </c>
      <c r="CG48" s="638"/>
      <c r="CH48" s="638"/>
      <c r="CI48" s="638"/>
      <c r="CJ48" s="638"/>
      <c r="CK48" s="638"/>
      <c r="CL48" s="638"/>
      <c r="CM48" s="638"/>
      <c r="CN48" s="638"/>
      <c r="CO48" s="638"/>
      <c r="CP48" s="638"/>
      <c r="CQ48" s="639"/>
      <c r="CR48" s="640" t="s">
        <v>222</v>
      </c>
      <c r="CS48" s="641"/>
      <c r="CT48" s="641"/>
      <c r="CU48" s="641"/>
      <c r="CV48" s="641"/>
      <c r="CW48" s="641"/>
      <c r="CX48" s="641"/>
      <c r="CY48" s="642"/>
      <c r="CZ48" s="643" t="s">
        <v>229</v>
      </c>
      <c r="DA48" s="644"/>
      <c r="DB48" s="644"/>
      <c r="DC48" s="645"/>
      <c r="DD48" s="646" t="s">
        <v>229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360</v>
      </c>
      <c r="CE49" s="622"/>
      <c r="CF49" s="622"/>
      <c r="CG49" s="622"/>
      <c r="CH49" s="622"/>
      <c r="CI49" s="622"/>
      <c r="CJ49" s="622"/>
      <c r="CK49" s="622"/>
      <c r="CL49" s="622"/>
      <c r="CM49" s="622"/>
      <c r="CN49" s="622"/>
      <c r="CO49" s="622"/>
      <c r="CP49" s="622"/>
      <c r="CQ49" s="623"/>
      <c r="CR49" s="624">
        <v>22923878</v>
      </c>
      <c r="CS49" s="625"/>
      <c r="CT49" s="625"/>
      <c r="CU49" s="625"/>
      <c r="CV49" s="625"/>
      <c r="CW49" s="625"/>
      <c r="CX49" s="625"/>
      <c r="CY49" s="626"/>
      <c r="CZ49" s="627">
        <v>100</v>
      </c>
      <c r="DA49" s="628"/>
      <c r="DB49" s="628"/>
      <c r="DC49" s="629"/>
      <c r="DD49" s="630">
        <v>15241370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jsZ9wj+2JUmYHfbZ12TG5KHozrvFUSbDIpvLuoruVHXATtKmr7FBJ4Dvv7iMCbp3OjSFSxP11Il+uyWNzR/Iw==" saltValue="NXkqlCstvfcA9NgzZwfhH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5" t="s">
        <v>362</v>
      </c>
      <c r="DK2" s="1166"/>
      <c r="DL2" s="1166"/>
      <c r="DM2" s="1166"/>
      <c r="DN2" s="1166"/>
      <c r="DO2" s="1167"/>
      <c r="DP2" s="249"/>
      <c r="DQ2" s="1165" t="s">
        <v>363</v>
      </c>
      <c r="DR2" s="1166"/>
      <c r="DS2" s="1166"/>
      <c r="DT2" s="1166"/>
      <c r="DU2" s="1166"/>
      <c r="DV2" s="1166"/>
      <c r="DW2" s="1166"/>
      <c r="DX2" s="1166"/>
      <c r="DY2" s="1166"/>
      <c r="DZ2" s="116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8" t="s">
        <v>364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0" t="s">
        <v>366</v>
      </c>
      <c r="B5" s="1051"/>
      <c r="C5" s="1051"/>
      <c r="D5" s="1051"/>
      <c r="E5" s="1051"/>
      <c r="F5" s="1051"/>
      <c r="G5" s="1051"/>
      <c r="H5" s="1051"/>
      <c r="I5" s="1051"/>
      <c r="J5" s="1051"/>
      <c r="K5" s="1051"/>
      <c r="L5" s="1051"/>
      <c r="M5" s="1051"/>
      <c r="N5" s="1051"/>
      <c r="O5" s="1051"/>
      <c r="P5" s="1052"/>
      <c r="Q5" s="1056" t="s">
        <v>367</v>
      </c>
      <c r="R5" s="1057"/>
      <c r="S5" s="1057"/>
      <c r="T5" s="1057"/>
      <c r="U5" s="1058"/>
      <c r="V5" s="1056" t="s">
        <v>368</v>
      </c>
      <c r="W5" s="1057"/>
      <c r="X5" s="1057"/>
      <c r="Y5" s="1057"/>
      <c r="Z5" s="1058"/>
      <c r="AA5" s="1056" t="s">
        <v>369</v>
      </c>
      <c r="AB5" s="1057"/>
      <c r="AC5" s="1057"/>
      <c r="AD5" s="1057"/>
      <c r="AE5" s="1057"/>
      <c r="AF5" s="1168" t="s">
        <v>370</v>
      </c>
      <c r="AG5" s="1057"/>
      <c r="AH5" s="1057"/>
      <c r="AI5" s="1057"/>
      <c r="AJ5" s="1072"/>
      <c r="AK5" s="1057" t="s">
        <v>371</v>
      </c>
      <c r="AL5" s="1057"/>
      <c r="AM5" s="1057"/>
      <c r="AN5" s="1057"/>
      <c r="AO5" s="1058"/>
      <c r="AP5" s="1056" t="s">
        <v>372</v>
      </c>
      <c r="AQ5" s="1057"/>
      <c r="AR5" s="1057"/>
      <c r="AS5" s="1057"/>
      <c r="AT5" s="1058"/>
      <c r="AU5" s="1056" t="s">
        <v>373</v>
      </c>
      <c r="AV5" s="1057"/>
      <c r="AW5" s="1057"/>
      <c r="AX5" s="1057"/>
      <c r="AY5" s="1072"/>
      <c r="AZ5" s="256"/>
      <c r="BA5" s="256"/>
      <c r="BB5" s="256"/>
      <c r="BC5" s="256"/>
      <c r="BD5" s="256"/>
      <c r="BE5" s="257"/>
      <c r="BF5" s="257"/>
      <c r="BG5" s="257"/>
      <c r="BH5" s="257"/>
      <c r="BI5" s="257"/>
      <c r="BJ5" s="257"/>
      <c r="BK5" s="257"/>
      <c r="BL5" s="257"/>
      <c r="BM5" s="257"/>
      <c r="BN5" s="257"/>
      <c r="BO5" s="257"/>
      <c r="BP5" s="257"/>
      <c r="BQ5" s="1050" t="s">
        <v>374</v>
      </c>
      <c r="BR5" s="1051"/>
      <c r="BS5" s="1051"/>
      <c r="BT5" s="1051"/>
      <c r="BU5" s="1051"/>
      <c r="BV5" s="1051"/>
      <c r="BW5" s="1051"/>
      <c r="BX5" s="1051"/>
      <c r="BY5" s="1051"/>
      <c r="BZ5" s="1051"/>
      <c r="CA5" s="1051"/>
      <c r="CB5" s="1051"/>
      <c r="CC5" s="1051"/>
      <c r="CD5" s="1051"/>
      <c r="CE5" s="1051"/>
      <c r="CF5" s="1051"/>
      <c r="CG5" s="1052"/>
      <c r="CH5" s="1056" t="s">
        <v>375</v>
      </c>
      <c r="CI5" s="1057"/>
      <c r="CJ5" s="1057"/>
      <c r="CK5" s="1057"/>
      <c r="CL5" s="1058"/>
      <c r="CM5" s="1056" t="s">
        <v>376</v>
      </c>
      <c r="CN5" s="1057"/>
      <c r="CO5" s="1057"/>
      <c r="CP5" s="1057"/>
      <c r="CQ5" s="1058"/>
      <c r="CR5" s="1056" t="s">
        <v>377</v>
      </c>
      <c r="CS5" s="1057"/>
      <c r="CT5" s="1057"/>
      <c r="CU5" s="1057"/>
      <c r="CV5" s="1058"/>
      <c r="CW5" s="1056" t="s">
        <v>378</v>
      </c>
      <c r="CX5" s="1057"/>
      <c r="CY5" s="1057"/>
      <c r="CZ5" s="1057"/>
      <c r="DA5" s="1058"/>
      <c r="DB5" s="1056" t="s">
        <v>379</v>
      </c>
      <c r="DC5" s="1057"/>
      <c r="DD5" s="1057"/>
      <c r="DE5" s="1057"/>
      <c r="DF5" s="1058"/>
      <c r="DG5" s="1153" t="s">
        <v>380</v>
      </c>
      <c r="DH5" s="1154"/>
      <c r="DI5" s="1154"/>
      <c r="DJ5" s="1154"/>
      <c r="DK5" s="1155"/>
      <c r="DL5" s="1153" t="s">
        <v>381</v>
      </c>
      <c r="DM5" s="1154"/>
      <c r="DN5" s="1154"/>
      <c r="DO5" s="1154"/>
      <c r="DP5" s="1155"/>
      <c r="DQ5" s="1056" t="s">
        <v>382</v>
      </c>
      <c r="DR5" s="1057"/>
      <c r="DS5" s="1057"/>
      <c r="DT5" s="1057"/>
      <c r="DU5" s="1058"/>
      <c r="DV5" s="1056" t="s">
        <v>373</v>
      </c>
      <c r="DW5" s="1057"/>
      <c r="DX5" s="1057"/>
      <c r="DY5" s="1057"/>
      <c r="DZ5" s="1072"/>
      <c r="EA5" s="254"/>
    </row>
    <row r="6" spans="1:131" s="255"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2"/>
      <c r="BA6" s="252"/>
      <c r="BB6" s="252"/>
      <c r="BC6" s="252"/>
      <c r="BD6" s="252"/>
      <c r="BE6" s="253"/>
      <c r="BF6" s="253"/>
      <c r="BG6" s="253"/>
      <c r="BH6" s="253"/>
      <c r="BI6" s="253"/>
      <c r="BJ6" s="253"/>
      <c r="BK6" s="253"/>
      <c r="BL6" s="253"/>
      <c r="BM6" s="253"/>
      <c r="BN6" s="253"/>
      <c r="BO6" s="253"/>
      <c r="BP6" s="253"/>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4"/>
    </row>
    <row r="7" spans="1:131" s="255" customFormat="1" ht="26.25" customHeight="1" thickTop="1" x14ac:dyDescent="0.15">
      <c r="A7" s="258">
        <v>1</v>
      </c>
      <c r="B7" s="1105" t="s">
        <v>383</v>
      </c>
      <c r="C7" s="1106"/>
      <c r="D7" s="1106"/>
      <c r="E7" s="1106"/>
      <c r="F7" s="1106"/>
      <c r="G7" s="1106"/>
      <c r="H7" s="1106"/>
      <c r="I7" s="1106"/>
      <c r="J7" s="1106"/>
      <c r="K7" s="1106"/>
      <c r="L7" s="1106"/>
      <c r="M7" s="1106"/>
      <c r="N7" s="1106"/>
      <c r="O7" s="1106"/>
      <c r="P7" s="1107"/>
      <c r="Q7" s="1159">
        <v>26664</v>
      </c>
      <c r="R7" s="1160"/>
      <c r="S7" s="1160"/>
      <c r="T7" s="1160"/>
      <c r="U7" s="1160"/>
      <c r="V7" s="1160">
        <v>22923</v>
      </c>
      <c r="W7" s="1160"/>
      <c r="X7" s="1160"/>
      <c r="Y7" s="1160"/>
      <c r="Z7" s="1160"/>
      <c r="AA7" s="1160">
        <v>3741</v>
      </c>
      <c r="AB7" s="1160"/>
      <c r="AC7" s="1160"/>
      <c r="AD7" s="1160"/>
      <c r="AE7" s="1161"/>
      <c r="AF7" s="1162">
        <v>1339</v>
      </c>
      <c r="AG7" s="1163"/>
      <c r="AH7" s="1163"/>
      <c r="AI7" s="1163"/>
      <c r="AJ7" s="1164"/>
      <c r="AK7" s="1146">
        <v>2391</v>
      </c>
      <c r="AL7" s="1147"/>
      <c r="AM7" s="1147"/>
      <c r="AN7" s="1147"/>
      <c r="AO7" s="1147"/>
      <c r="AP7" s="1147">
        <v>24388</v>
      </c>
      <c r="AQ7" s="1147"/>
      <c r="AR7" s="1147"/>
      <c r="AS7" s="1147"/>
      <c r="AT7" s="1147"/>
      <c r="AU7" s="1148"/>
      <c r="AV7" s="1148"/>
      <c r="AW7" s="1148"/>
      <c r="AX7" s="1148"/>
      <c r="AY7" s="1149"/>
      <c r="AZ7" s="252"/>
      <c r="BA7" s="252"/>
      <c r="BB7" s="252"/>
      <c r="BC7" s="252"/>
      <c r="BD7" s="252"/>
      <c r="BE7" s="253"/>
      <c r="BF7" s="253"/>
      <c r="BG7" s="253"/>
      <c r="BH7" s="253"/>
      <c r="BI7" s="253"/>
      <c r="BJ7" s="253"/>
      <c r="BK7" s="253"/>
      <c r="BL7" s="253"/>
      <c r="BM7" s="253"/>
      <c r="BN7" s="253"/>
      <c r="BO7" s="253"/>
      <c r="BP7" s="253"/>
      <c r="BQ7" s="259">
        <v>1</v>
      </c>
      <c r="BR7" s="260"/>
      <c r="BS7" s="1150" t="s">
        <v>563</v>
      </c>
      <c r="BT7" s="1151"/>
      <c r="BU7" s="1151"/>
      <c r="BV7" s="1151"/>
      <c r="BW7" s="1151"/>
      <c r="BX7" s="1151"/>
      <c r="BY7" s="1151"/>
      <c r="BZ7" s="1151"/>
      <c r="CA7" s="1151"/>
      <c r="CB7" s="1151"/>
      <c r="CC7" s="1151"/>
      <c r="CD7" s="1151"/>
      <c r="CE7" s="1151"/>
      <c r="CF7" s="1151"/>
      <c r="CG7" s="1152"/>
      <c r="CH7" s="1143">
        <v>4</v>
      </c>
      <c r="CI7" s="1144"/>
      <c r="CJ7" s="1144"/>
      <c r="CK7" s="1144"/>
      <c r="CL7" s="1145"/>
      <c r="CM7" s="1143">
        <v>88</v>
      </c>
      <c r="CN7" s="1144"/>
      <c r="CO7" s="1144"/>
      <c r="CP7" s="1144"/>
      <c r="CQ7" s="1145"/>
      <c r="CR7" s="1143">
        <v>17</v>
      </c>
      <c r="CS7" s="1144"/>
      <c r="CT7" s="1144"/>
      <c r="CU7" s="1144"/>
      <c r="CV7" s="1145"/>
      <c r="CW7" s="1143">
        <v>0</v>
      </c>
      <c r="CX7" s="1144"/>
      <c r="CY7" s="1144"/>
      <c r="CZ7" s="1144"/>
      <c r="DA7" s="1145"/>
      <c r="DB7" s="1143">
        <v>0</v>
      </c>
      <c r="DC7" s="1144"/>
      <c r="DD7" s="1144"/>
      <c r="DE7" s="1144"/>
      <c r="DF7" s="1145"/>
      <c r="DG7" s="1143" t="s">
        <v>576</v>
      </c>
      <c r="DH7" s="1144"/>
      <c r="DI7" s="1144"/>
      <c r="DJ7" s="1144"/>
      <c r="DK7" s="1145"/>
      <c r="DL7" s="1143" t="s">
        <v>576</v>
      </c>
      <c r="DM7" s="1144"/>
      <c r="DN7" s="1144"/>
      <c r="DO7" s="1144"/>
      <c r="DP7" s="1145"/>
      <c r="DQ7" s="1143" t="s">
        <v>576</v>
      </c>
      <c r="DR7" s="1144"/>
      <c r="DS7" s="1144"/>
      <c r="DT7" s="1144"/>
      <c r="DU7" s="1145"/>
      <c r="DV7" s="1170"/>
      <c r="DW7" s="1171"/>
      <c r="DX7" s="1171"/>
      <c r="DY7" s="1171"/>
      <c r="DZ7" s="1172"/>
      <c r="EA7" s="254"/>
    </row>
    <row r="8" spans="1:131" s="255" customFormat="1" ht="26.25" customHeight="1" x14ac:dyDescent="0.15">
      <c r="A8" s="261">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2"/>
      <c r="BA8" s="252"/>
      <c r="BB8" s="252"/>
      <c r="BC8" s="252"/>
      <c r="BD8" s="252"/>
      <c r="BE8" s="253"/>
      <c r="BF8" s="253"/>
      <c r="BG8" s="253"/>
      <c r="BH8" s="253"/>
      <c r="BI8" s="253"/>
      <c r="BJ8" s="253"/>
      <c r="BK8" s="253"/>
      <c r="BL8" s="253"/>
      <c r="BM8" s="253"/>
      <c r="BN8" s="253"/>
      <c r="BO8" s="253"/>
      <c r="BP8" s="253"/>
      <c r="BQ8" s="262">
        <v>2</v>
      </c>
      <c r="BR8" s="263"/>
      <c r="BS8" s="1069" t="s">
        <v>564</v>
      </c>
      <c r="BT8" s="1070"/>
      <c r="BU8" s="1070"/>
      <c r="BV8" s="1070"/>
      <c r="BW8" s="1070"/>
      <c r="BX8" s="1070"/>
      <c r="BY8" s="1070"/>
      <c r="BZ8" s="1070"/>
      <c r="CA8" s="1070"/>
      <c r="CB8" s="1070"/>
      <c r="CC8" s="1070"/>
      <c r="CD8" s="1070"/>
      <c r="CE8" s="1070"/>
      <c r="CF8" s="1070"/>
      <c r="CG8" s="1071"/>
      <c r="CH8" s="1044">
        <v>2</v>
      </c>
      <c r="CI8" s="1045"/>
      <c r="CJ8" s="1045"/>
      <c r="CK8" s="1045"/>
      <c r="CL8" s="1046"/>
      <c r="CM8" s="1044">
        <v>80</v>
      </c>
      <c r="CN8" s="1045"/>
      <c r="CO8" s="1045"/>
      <c r="CP8" s="1045"/>
      <c r="CQ8" s="1046"/>
      <c r="CR8" s="1044">
        <v>24</v>
      </c>
      <c r="CS8" s="1045"/>
      <c r="CT8" s="1045"/>
      <c r="CU8" s="1045"/>
      <c r="CV8" s="1046"/>
      <c r="CW8" s="1044">
        <v>0</v>
      </c>
      <c r="CX8" s="1045"/>
      <c r="CY8" s="1045"/>
      <c r="CZ8" s="1045"/>
      <c r="DA8" s="1046"/>
      <c r="DB8" s="1044">
        <v>0</v>
      </c>
      <c r="DC8" s="1045"/>
      <c r="DD8" s="1045"/>
      <c r="DE8" s="1045"/>
      <c r="DF8" s="1046"/>
      <c r="DG8" s="1044" t="s">
        <v>576</v>
      </c>
      <c r="DH8" s="1045"/>
      <c r="DI8" s="1045"/>
      <c r="DJ8" s="1045"/>
      <c r="DK8" s="1046"/>
      <c r="DL8" s="1044" t="s">
        <v>576</v>
      </c>
      <c r="DM8" s="1045"/>
      <c r="DN8" s="1045"/>
      <c r="DO8" s="1045"/>
      <c r="DP8" s="1046"/>
      <c r="DQ8" s="1044" t="s">
        <v>576</v>
      </c>
      <c r="DR8" s="1045"/>
      <c r="DS8" s="1045"/>
      <c r="DT8" s="1045"/>
      <c r="DU8" s="1046"/>
      <c r="DV8" s="1047"/>
      <c r="DW8" s="1048"/>
      <c r="DX8" s="1048"/>
      <c r="DY8" s="1048"/>
      <c r="DZ8" s="1049"/>
      <c r="EA8" s="254"/>
    </row>
    <row r="9" spans="1:131" s="255" customFormat="1" ht="26.25" customHeight="1" x14ac:dyDescent="0.15">
      <c r="A9" s="261">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2"/>
      <c r="BA9" s="252"/>
      <c r="BB9" s="252"/>
      <c r="BC9" s="252"/>
      <c r="BD9" s="252"/>
      <c r="BE9" s="253"/>
      <c r="BF9" s="253"/>
      <c r="BG9" s="253"/>
      <c r="BH9" s="253"/>
      <c r="BI9" s="253"/>
      <c r="BJ9" s="253"/>
      <c r="BK9" s="253"/>
      <c r="BL9" s="253"/>
      <c r="BM9" s="253"/>
      <c r="BN9" s="253"/>
      <c r="BO9" s="253"/>
      <c r="BP9" s="253"/>
      <c r="BQ9" s="262">
        <v>3</v>
      </c>
      <c r="BR9" s="263"/>
      <c r="BS9" s="1069" t="s">
        <v>565</v>
      </c>
      <c r="BT9" s="1070"/>
      <c r="BU9" s="1070"/>
      <c r="BV9" s="1070"/>
      <c r="BW9" s="1070"/>
      <c r="BX9" s="1070"/>
      <c r="BY9" s="1070"/>
      <c r="BZ9" s="1070"/>
      <c r="CA9" s="1070"/>
      <c r="CB9" s="1070"/>
      <c r="CC9" s="1070"/>
      <c r="CD9" s="1070"/>
      <c r="CE9" s="1070"/>
      <c r="CF9" s="1070"/>
      <c r="CG9" s="1071"/>
      <c r="CH9" s="1044">
        <v>-9</v>
      </c>
      <c r="CI9" s="1045"/>
      <c r="CJ9" s="1045"/>
      <c r="CK9" s="1045"/>
      <c r="CL9" s="1046"/>
      <c r="CM9" s="1044">
        <v>248</v>
      </c>
      <c r="CN9" s="1045"/>
      <c r="CO9" s="1045"/>
      <c r="CP9" s="1045"/>
      <c r="CQ9" s="1046"/>
      <c r="CR9" s="1044">
        <v>115</v>
      </c>
      <c r="CS9" s="1045"/>
      <c r="CT9" s="1045"/>
      <c r="CU9" s="1045"/>
      <c r="CV9" s="1046"/>
      <c r="CW9" s="1044">
        <v>0</v>
      </c>
      <c r="CX9" s="1045"/>
      <c r="CY9" s="1045"/>
      <c r="CZ9" s="1045"/>
      <c r="DA9" s="1046"/>
      <c r="DB9" s="1044">
        <v>0</v>
      </c>
      <c r="DC9" s="1045"/>
      <c r="DD9" s="1045"/>
      <c r="DE9" s="1045"/>
      <c r="DF9" s="1046"/>
      <c r="DG9" s="1044" t="s">
        <v>576</v>
      </c>
      <c r="DH9" s="1045"/>
      <c r="DI9" s="1045"/>
      <c r="DJ9" s="1045"/>
      <c r="DK9" s="1046"/>
      <c r="DL9" s="1044" t="s">
        <v>576</v>
      </c>
      <c r="DM9" s="1045"/>
      <c r="DN9" s="1045"/>
      <c r="DO9" s="1045"/>
      <c r="DP9" s="1046"/>
      <c r="DQ9" s="1044" t="s">
        <v>576</v>
      </c>
      <c r="DR9" s="1045"/>
      <c r="DS9" s="1045"/>
      <c r="DT9" s="1045"/>
      <c r="DU9" s="1046"/>
      <c r="DV9" s="1047"/>
      <c r="DW9" s="1048"/>
      <c r="DX9" s="1048"/>
      <c r="DY9" s="1048"/>
      <c r="DZ9" s="1049"/>
      <c r="EA9" s="254"/>
    </row>
    <row r="10" spans="1:131" s="255" customFormat="1" ht="26.25" customHeight="1" x14ac:dyDescent="0.15">
      <c r="A10" s="261">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2"/>
      <c r="BA10" s="252"/>
      <c r="BB10" s="252"/>
      <c r="BC10" s="252"/>
      <c r="BD10" s="252"/>
      <c r="BE10" s="253"/>
      <c r="BF10" s="253"/>
      <c r="BG10" s="253"/>
      <c r="BH10" s="253"/>
      <c r="BI10" s="253"/>
      <c r="BJ10" s="253"/>
      <c r="BK10" s="253"/>
      <c r="BL10" s="253"/>
      <c r="BM10" s="253"/>
      <c r="BN10" s="253"/>
      <c r="BO10" s="253"/>
      <c r="BP10" s="253"/>
      <c r="BQ10" s="262">
        <v>4</v>
      </c>
      <c r="BR10" s="263"/>
      <c r="BS10" s="1069" t="s">
        <v>566</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62</v>
      </c>
      <c r="CN10" s="1045"/>
      <c r="CO10" s="1045"/>
      <c r="CP10" s="1045"/>
      <c r="CQ10" s="1046"/>
      <c r="CR10" s="1044">
        <v>15</v>
      </c>
      <c r="CS10" s="1045"/>
      <c r="CT10" s="1045"/>
      <c r="CU10" s="1045"/>
      <c r="CV10" s="1046"/>
      <c r="CW10" s="1044">
        <v>17</v>
      </c>
      <c r="CX10" s="1045"/>
      <c r="CY10" s="1045"/>
      <c r="CZ10" s="1045"/>
      <c r="DA10" s="1046"/>
      <c r="DB10" s="1044">
        <v>0</v>
      </c>
      <c r="DC10" s="1045"/>
      <c r="DD10" s="1045"/>
      <c r="DE10" s="1045"/>
      <c r="DF10" s="1046"/>
      <c r="DG10" s="1044" t="s">
        <v>576</v>
      </c>
      <c r="DH10" s="1045"/>
      <c r="DI10" s="1045"/>
      <c r="DJ10" s="1045"/>
      <c r="DK10" s="1046"/>
      <c r="DL10" s="1044" t="s">
        <v>576</v>
      </c>
      <c r="DM10" s="1045"/>
      <c r="DN10" s="1045"/>
      <c r="DO10" s="1045"/>
      <c r="DP10" s="1046"/>
      <c r="DQ10" s="1044" t="s">
        <v>576</v>
      </c>
      <c r="DR10" s="1045"/>
      <c r="DS10" s="1045"/>
      <c r="DT10" s="1045"/>
      <c r="DU10" s="1046"/>
      <c r="DV10" s="1047"/>
      <c r="DW10" s="1048"/>
      <c r="DX10" s="1048"/>
      <c r="DY10" s="1048"/>
      <c r="DZ10" s="1049"/>
      <c r="EA10" s="254"/>
    </row>
    <row r="11" spans="1:131" s="255" customFormat="1" ht="26.25" customHeight="1" x14ac:dyDescent="0.15">
      <c r="A11" s="261">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2"/>
      <c r="BA11" s="252"/>
      <c r="BB11" s="252"/>
      <c r="BC11" s="252"/>
      <c r="BD11" s="252"/>
      <c r="BE11" s="253"/>
      <c r="BF11" s="253"/>
      <c r="BG11" s="253"/>
      <c r="BH11" s="253"/>
      <c r="BI11" s="253"/>
      <c r="BJ11" s="253"/>
      <c r="BK11" s="253"/>
      <c r="BL11" s="253"/>
      <c r="BM11" s="253"/>
      <c r="BN11" s="253"/>
      <c r="BO11" s="253"/>
      <c r="BP11" s="253"/>
      <c r="BQ11" s="262">
        <v>5</v>
      </c>
      <c r="BR11" s="263"/>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4"/>
    </row>
    <row r="12" spans="1:131" s="255" customFormat="1" ht="26.25" customHeight="1" x14ac:dyDescent="0.15">
      <c r="A12" s="261">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2"/>
      <c r="BA12" s="252"/>
      <c r="BB12" s="252"/>
      <c r="BC12" s="252"/>
      <c r="BD12" s="252"/>
      <c r="BE12" s="253"/>
      <c r="BF12" s="253"/>
      <c r="BG12" s="253"/>
      <c r="BH12" s="253"/>
      <c r="BI12" s="253"/>
      <c r="BJ12" s="253"/>
      <c r="BK12" s="253"/>
      <c r="BL12" s="253"/>
      <c r="BM12" s="253"/>
      <c r="BN12" s="253"/>
      <c r="BO12" s="253"/>
      <c r="BP12" s="253"/>
      <c r="BQ12" s="262">
        <v>6</v>
      </c>
      <c r="BR12" s="263"/>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4"/>
    </row>
    <row r="13" spans="1:131" s="255" customFormat="1" ht="26.25" customHeight="1" x14ac:dyDescent="0.15">
      <c r="A13" s="261">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2"/>
      <c r="BA13" s="252"/>
      <c r="BB13" s="252"/>
      <c r="BC13" s="252"/>
      <c r="BD13" s="252"/>
      <c r="BE13" s="253"/>
      <c r="BF13" s="253"/>
      <c r="BG13" s="253"/>
      <c r="BH13" s="253"/>
      <c r="BI13" s="253"/>
      <c r="BJ13" s="253"/>
      <c r="BK13" s="253"/>
      <c r="BL13" s="253"/>
      <c r="BM13" s="253"/>
      <c r="BN13" s="253"/>
      <c r="BO13" s="253"/>
      <c r="BP13" s="253"/>
      <c r="BQ13" s="262">
        <v>7</v>
      </c>
      <c r="BR13" s="263"/>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4"/>
    </row>
    <row r="14" spans="1:131" s="255" customFormat="1" ht="26.25" customHeight="1" x14ac:dyDescent="0.15">
      <c r="A14" s="261">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2"/>
      <c r="BA14" s="252"/>
      <c r="BB14" s="252"/>
      <c r="BC14" s="252"/>
      <c r="BD14" s="252"/>
      <c r="BE14" s="253"/>
      <c r="BF14" s="253"/>
      <c r="BG14" s="253"/>
      <c r="BH14" s="253"/>
      <c r="BI14" s="253"/>
      <c r="BJ14" s="253"/>
      <c r="BK14" s="253"/>
      <c r="BL14" s="253"/>
      <c r="BM14" s="253"/>
      <c r="BN14" s="253"/>
      <c r="BO14" s="253"/>
      <c r="BP14" s="253"/>
      <c r="BQ14" s="262">
        <v>8</v>
      </c>
      <c r="BR14" s="263"/>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4"/>
    </row>
    <row r="15" spans="1:131" s="255" customFormat="1" ht="26.25" customHeight="1" x14ac:dyDescent="0.15">
      <c r="A15" s="261">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2"/>
      <c r="BA15" s="252"/>
      <c r="BB15" s="252"/>
      <c r="BC15" s="252"/>
      <c r="BD15" s="252"/>
      <c r="BE15" s="253"/>
      <c r="BF15" s="253"/>
      <c r="BG15" s="253"/>
      <c r="BH15" s="253"/>
      <c r="BI15" s="253"/>
      <c r="BJ15" s="253"/>
      <c r="BK15" s="253"/>
      <c r="BL15" s="253"/>
      <c r="BM15" s="253"/>
      <c r="BN15" s="253"/>
      <c r="BO15" s="253"/>
      <c r="BP15" s="253"/>
      <c r="BQ15" s="262">
        <v>9</v>
      </c>
      <c r="BR15" s="263"/>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4"/>
    </row>
    <row r="16" spans="1:131" s="255" customFormat="1" ht="26.25" customHeight="1" x14ac:dyDescent="0.15">
      <c r="A16" s="261">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2"/>
      <c r="BA16" s="252"/>
      <c r="BB16" s="252"/>
      <c r="BC16" s="252"/>
      <c r="BD16" s="252"/>
      <c r="BE16" s="253"/>
      <c r="BF16" s="253"/>
      <c r="BG16" s="253"/>
      <c r="BH16" s="253"/>
      <c r="BI16" s="253"/>
      <c r="BJ16" s="253"/>
      <c r="BK16" s="253"/>
      <c r="BL16" s="253"/>
      <c r="BM16" s="253"/>
      <c r="BN16" s="253"/>
      <c r="BO16" s="253"/>
      <c r="BP16" s="253"/>
      <c r="BQ16" s="262">
        <v>10</v>
      </c>
      <c r="BR16" s="263"/>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4"/>
    </row>
    <row r="17" spans="1:131" s="255" customFormat="1" ht="26.25" customHeight="1" x14ac:dyDescent="0.15">
      <c r="A17" s="261">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2"/>
      <c r="BA17" s="252"/>
      <c r="BB17" s="252"/>
      <c r="BC17" s="252"/>
      <c r="BD17" s="252"/>
      <c r="BE17" s="253"/>
      <c r="BF17" s="253"/>
      <c r="BG17" s="253"/>
      <c r="BH17" s="253"/>
      <c r="BI17" s="253"/>
      <c r="BJ17" s="253"/>
      <c r="BK17" s="253"/>
      <c r="BL17" s="253"/>
      <c r="BM17" s="253"/>
      <c r="BN17" s="253"/>
      <c r="BO17" s="253"/>
      <c r="BP17" s="253"/>
      <c r="BQ17" s="262">
        <v>11</v>
      </c>
      <c r="BR17" s="263"/>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4"/>
    </row>
    <row r="18" spans="1:131" s="255" customFormat="1" ht="26.25" customHeight="1" x14ac:dyDescent="0.15">
      <c r="A18" s="261">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2"/>
      <c r="BA18" s="252"/>
      <c r="BB18" s="252"/>
      <c r="BC18" s="252"/>
      <c r="BD18" s="252"/>
      <c r="BE18" s="253"/>
      <c r="BF18" s="253"/>
      <c r="BG18" s="253"/>
      <c r="BH18" s="253"/>
      <c r="BI18" s="253"/>
      <c r="BJ18" s="253"/>
      <c r="BK18" s="253"/>
      <c r="BL18" s="253"/>
      <c r="BM18" s="253"/>
      <c r="BN18" s="253"/>
      <c r="BO18" s="253"/>
      <c r="BP18" s="253"/>
      <c r="BQ18" s="262">
        <v>12</v>
      </c>
      <c r="BR18" s="263"/>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4"/>
    </row>
    <row r="19" spans="1:131" s="255" customFormat="1" ht="26.25" customHeight="1" x14ac:dyDescent="0.15">
      <c r="A19" s="261">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2"/>
      <c r="BA19" s="252"/>
      <c r="BB19" s="252"/>
      <c r="BC19" s="252"/>
      <c r="BD19" s="252"/>
      <c r="BE19" s="253"/>
      <c r="BF19" s="253"/>
      <c r="BG19" s="253"/>
      <c r="BH19" s="253"/>
      <c r="BI19" s="253"/>
      <c r="BJ19" s="253"/>
      <c r="BK19" s="253"/>
      <c r="BL19" s="253"/>
      <c r="BM19" s="253"/>
      <c r="BN19" s="253"/>
      <c r="BO19" s="253"/>
      <c r="BP19" s="253"/>
      <c r="BQ19" s="262">
        <v>13</v>
      </c>
      <c r="BR19" s="263"/>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4"/>
    </row>
    <row r="20" spans="1:131" s="255" customFormat="1" ht="26.25" customHeight="1" x14ac:dyDescent="0.15">
      <c r="A20" s="261">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2"/>
      <c r="BA20" s="252"/>
      <c r="BB20" s="252"/>
      <c r="BC20" s="252"/>
      <c r="BD20" s="252"/>
      <c r="BE20" s="253"/>
      <c r="BF20" s="253"/>
      <c r="BG20" s="253"/>
      <c r="BH20" s="253"/>
      <c r="BI20" s="253"/>
      <c r="BJ20" s="253"/>
      <c r="BK20" s="253"/>
      <c r="BL20" s="253"/>
      <c r="BM20" s="253"/>
      <c r="BN20" s="253"/>
      <c r="BO20" s="253"/>
      <c r="BP20" s="253"/>
      <c r="BQ20" s="262">
        <v>14</v>
      </c>
      <c r="BR20" s="263"/>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4"/>
    </row>
    <row r="21" spans="1:131" s="255" customFormat="1" ht="26.25" customHeight="1" thickBot="1" x14ac:dyDescent="0.2">
      <c r="A21" s="261">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2"/>
      <c r="BA21" s="252"/>
      <c r="BB21" s="252"/>
      <c r="BC21" s="252"/>
      <c r="BD21" s="252"/>
      <c r="BE21" s="253"/>
      <c r="BF21" s="253"/>
      <c r="BG21" s="253"/>
      <c r="BH21" s="253"/>
      <c r="BI21" s="253"/>
      <c r="BJ21" s="253"/>
      <c r="BK21" s="253"/>
      <c r="BL21" s="253"/>
      <c r="BM21" s="253"/>
      <c r="BN21" s="253"/>
      <c r="BO21" s="253"/>
      <c r="BP21" s="253"/>
      <c r="BQ21" s="262">
        <v>15</v>
      </c>
      <c r="BR21" s="263"/>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4"/>
    </row>
    <row r="22" spans="1:131" s="255" customFormat="1" ht="26.25" customHeight="1" x14ac:dyDescent="0.15">
      <c r="A22" s="261">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384</v>
      </c>
      <c r="BA22" s="1090"/>
      <c r="BB22" s="1090"/>
      <c r="BC22" s="1090"/>
      <c r="BD22" s="1091"/>
      <c r="BE22" s="253"/>
      <c r="BF22" s="253"/>
      <c r="BG22" s="253"/>
      <c r="BH22" s="253"/>
      <c r="BI22" s="253"/>
      <c r="BJ22" s="253"/>
      <c r="BK22" s="253"/>
      <c r="BL22" s="253"/>
      <c r="BM22" s="253"/>
      <c r="BN22" s="253"/>
      <c r="BO22" s="253"/>
      <c r="BP22" s="253"/>
      <c r="BQ22" s="262">
        <v>16</v>
      </c>
      <c r="BR22" s="263"/>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4"/>
    </row>
    <row r="23" spans="1:131" s="255" customFormat="1" ht="26.25" customHeight="1" thickBot="1" x14ac:dyDescent="0.2">
      <c r="A23" s="264" t="s">
        <v>385</v>
      </c>
      <c r="B23" s="999" t="s">
        <v>386</v>
      </c>
      <c r="C23" s="1000"/>
      <c r="D23" s="1000"/>
      <c r="E23" s="1000"/>
      <c r="F23" s="1000"/>
      <c r="G23" s="1000"/>
      <c r="H23" s="1000"/>
      <c r="I23" s="1000"/>
      <c r="J23" s="1000"/>
      <c r="K23" s="1000"/>
      <c r="L23" s="1000"/>
      <c r="M23" s="1000"/>
      <c r="N23" s="1000"/>
      <c r="O23" s="1000"/>
      <c r="P23" s="1001"/>
      <c r="Q23" s="1123">
        <v>26664</v>
      </c>
      <c r="R23" s="1124"/>
      <c r="S23" s="1124"/>
      <c r="T23" s="1124"/>
      <c r="U23" s="1124"/>
      <c r="V23" s="1124">
        <v>22923</v>
      </c>
      <c r="W23" s="1124"/>
      <c r="X23" s="1124"/>
      <c r="Y23" s="1124"/>
      <c r="Z23" s="1124"/>
      <c r="AA23" s="1124">
        <v>3741</v>
      </c>
      <c r="AB23" s="1124"/>
      <c r="AC23" s="1124"/>
      <c r="AD23" s="1124"/>
      <c r="AE23" s="1125"/>
      <c r="AF23" s="1126">
        <v>1339</v>
      </c>
      <c r="AG23" s="1124"/>
      <c r="AH23" s="1124"/>
      <c r="AI23" s="1124"/>
      <c r="AJ23" s="1127"/>
      <c r="AK23" s="1128"/>
      <c r="AL23" s="1129"/>
      <c r="AM23" s="1129"/>
      <c r="AN23" s="1129"/>
      <c r="AO23" s="1129"/>
      <c r="AP23" s="1124">
        <v>24388</v>
      </c>
      <c r="AQ23" s="1124"/>
      <c r="AR23" s="1124"/>
      <c r="AS23" s="1124"/>
      <c r="AT23" s="1124"/>
      <c r="AU23" s="1130"/>
      <c r="AV23" s="1130"/>
      <c r="AW23" s="1130"/>
      <c r="AX23" s="1130"/>
      <c r="AY23" s="1131"/>
      <c r="AZ23" s="1120" t="s">
        <v>222</v>
      </c>
      <c r="BA23" s="1121"/>
      <c r="BB23" s="1121"/>
      <c r="BC23" s="1121"/>
      <c r="BD23" s="1122"/>
      <c r="BE23" s="253"/>
      <c r="BF23" s="253"/>
      <c r="BG23" s="253"/>
      <c r="BH23" s="253"/>
      <c r="BI23" s="253"/>
      <c r="BJ23" s="253"/>
      <c r="BK23" s="253"/>
      <c r="BL23" s="253"/>
      <c r="BM23" s="253"/>
      <c r="BN23" s="253"/>
      <c r="BO23" s="253"/>
      <c r="BP23" s="253"/>
      <c r="BQ23" s="262">
        <v>17</v>
      </c>
      <c r="BR23" s="263"/>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4"/>
    </row>
    <row r="24" spans="1:131" s="255" customFormat="1" ht="26.25" customHeight="1" x14ac:dyDescent="0.15">
      <c r="A24" s="1119" t="s">
        <v>387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2"/>
      <c r="BA24" s="252"/>
      <c r="BB24" s="252"/>
      <c r="BC24" s="252"/>
      <c r="BD24" s="252"/>
      <c r="BE24" s="253"/>
      <c r="BF24" s="253"/>
      <c r="BG24" s="253"/>
      <c r="BH24" s="253"/>
      <c r="BI24" s="253"/>
      <c r="BJ24" s="253"/>
      <c r="BK24" s="253"/>
      <c r="BL24" s="253"/>
      <c r="BM24" s="253"/>
      <c r="BN24" s="253"/>
      <c r="BO24" s="253"/>
      <c r="BP24" s="253"/>
      <c r="BQ24" s="262">
        <v>18</v>
      </c>
      <c r="BR24" s="263"/>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4"/>
    </row>
    <row r="25" spans="1:131" s="247" customFormat="1" ht="26.25" customHeight="1" thickBot="1" x14ac:dyDescent="0.2">
      <c r="A25" s="1118" t="s">
        <v>388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2"/>
      <c r="BK25" s="252"/>
      <c r="BL25" s="252"/>
      <c r="BM25" s="252"/>
      <c r="BN25" s="252"/>
      <c r="BO25" s="265"/>
      <c r="BP25" s="265"/>
      <c r="BQ25" s="262">
        <v>19</v>
      </c>
      <c r="BR25" s="263"/>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6"/>
    </row>
    <row r="26" spans="1:131" s="247" customFormat="1" ht="26.25" customHeight="1" x14ac:dyDescent="0.15">
      <c r="A26" s="1050" t="s">
        <v>366</v>
      </c>
      <c r="B26" s="1051"/>
      <c r="C26" s="1051"/>
      <c r="D26" s="1051"/>
      <c r="E26" s="1051"/>
      <c r="F26" s="1051"/>
      <c r="G26" s="1051"/>
      <c r="H26" s="1051"/>
      <c r="I26" s="1051"/>
      <c r="J26" s="1051"/>
      <c r="K26" s="1051"/>
      <c r="L26" s="1051"/>
      <c r="M26" s="1051"/>
      <c r="N26" s="1051"/>
      <c r="O26" s="1051"/>
      <c r="P26" s="1052"/>
      <c r="Q26" s="1056" t="s">
        <v>389</v>
      </c>
      <c r="R26" s="1057"/>
      <c r="S26" s="1057"/>
      <c r="T26" s="1057"/>
      <c r="U26" s="1058"/>
      <c r="V26" s="1056" t="s">
        <v>390</v>
      </c>
      <c r="W26" s="1057"/>
      <c r="X26" s="1057"/>
      <c r="Y26" s="1057"/>
      <c r="Z26" s="1058"/>
      <c r="AA26" s="1056" t="s">
        <v>391</v>
      </c>
      <c r="AB26" s="1057"/>
      <c r="AC26" s="1057"/>
      <c r="AD26" s="1057"/>
      <c r="AE26" s="1057"/>
      <c r="AF26" s="1114" t="s">
        <v>392</v>
      </c>
      <c r="AG26" s="1063"/>
      <c r="AH26" s="1063"/>
      <c r="AI26" s="1063"/>
      <c r="AJ26" s="1115"/>
      <c r="AK26" s="1057" t="s">
        <v>393</v>
      </c>
      <c r="AL26" s="1057"/>
      <c r="AM26" s="1057"/>
      <c r="AN26" s="1057"/>
      <c r="AO26" s="1058"/>
      <c r="AP26" s="1056" t="s">
        <v>394</v>
      </c>
      <c r="AQ26" s="1057"/>
      <c r="AR26" s="1057"/>
      <c r="AS26" s="1057"/>
      <c r="AT26" s="1058"/>
      <c r="AU26" s="1056" t="s">
        <v>395</v>
      </c>
      <c r="AV26" s="1057"/>
      <c r="AW26" s="1057"/>
      <c r="AX26" s="1057"/>
      <c r="AY26" s="1058"/>
      <c r="AZ26" s="1056" t="s">
        <v>396</v>
      </c>
      <c r="BA26" s="1057"/>
      <c r="BB26" s="1057"/>
      <c r="BC26" s="1057"/>
      <c r="BD26" s="1058"/>
      <c r="BE26" s="1056" t="s">
        <v>373</v>
      </c>
      <c r="BF26" s="1057"/>
      <c r="BG26" s="1057"/>
      <c r="BH26" s="1057"/>
      <c r="BI26" s="1072"/>
      <c r="BJ26" s="252"/>
      <c r="BK26" s="252"/>
      <c r="BL26" s="252"/>
      <c r="BM26" s="252"/>
      <c r="BN26" s="252"/>
      <c r="BO26" s="265"/>
      <c r="BP26" s="265"/>
      <c r="BQ26" s="262">
        <v>20</v>
      </c>
      <c r="BR26" s="263"/>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6"/>
    </row>
    <row r="27" spans="1:131" s="247"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2"/>
      <c r="BK27" s="252"/>
      <c r="BL27" s="252"/>
      <c r="BM27" s="252"/>
      <c r="BN27" s="252"/>
      <c r="BO27" s="265"/>
      <c r="BP27" s="265"/>
      <c r="BQ27" s="262">
        <v>21</v>
      </c>
      <c r="BR27" s="263"/>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6"/>
    </row>
    <row r="28" spans="1:131" s="247" customFormat="1" ht="26.25" customHeight="1" thickTop="1" x14ac:dyDescent="0.15">
      <c r="A28" s="266">
        <v>1</v>
      </c>
      <c r="B28" s="1105" t="s">
        <v>397</v>
      </c>
      <c r="C28" s="1106"/>
      <c r="D28" s="1106"/>
      <c r="E28" s="1106"/>
      <c r="F28" s="1106"/>
      <c r="G28" s="1106"/>
      <c r="H28" s="1106"/>
      <c r="I28" s="1106"/>
      <c r="J28" s="1106"/>
      <c r="K28" s="1106"/>
      <c r="L28" s="1106"/>
      <c r="M28" s="1106"/>
      <c r="N28" s="1106"/>
      <c r="O28" s="1106"/>
      <c r="P28" s="1107"/>
      <c r="Q28" s="1108">
        <v>5883</v>
      </c>
      <c r="R28" s="1109"/>
      <c r="S28" s="1109"/>
      <c r="T28" s="1109"/>
      <c r="U28" s="1109"/>
      <c r="V28" s="1109">
        <v>5634</v>
      </c>
      <c r="W28" s="1109"/>
      <c r="X28" s="1109"/>
      <c r="Y28" s="1109"/>
      <c r="Z28" s="1109"/>
      <c r="AA28" s="1109">
        <v>249</v>
      </c>
      <c r="AB28" s="1109"/>
      <c r="AC28" s="1109"/>
      <c r="AD28" s="1109"/>
      <c r="AE28" s="1110"/>
      <c r="AF28" s="1111">
        <v>249</v>
      </c>
      <c r="AG28" s="1109"/>
      <c r="AH28" s="1109"/>
      <c r="AI28" s="1109"/>
      <c r="AJ28" s="1112"/>
      <c r="AK28" s="1113">
        <v>316</v>
      </c>
      <c r="AL28" s="1101"/>
      <c r="AM28" s="1101"/>
      <c r="AN28" s="1101"/>
      <c r="AO28" s="1101"/>
      <c r="AP28" s="1101" t="s">
        <v>567</v>
      </c>
      <c r="AQ28" s="1101"/>
      <c r="AR28" s="1101"/>
      <c r="AS28" s="1101"/>
      <c r="AT28" s="1101"/>
      <c r="AU28" s="1101" t="s">
        <v>567</v>
      </c>
      <c r="AV28" s="1101"/>
      <c r="AW28" s="1101"/>
      <c r="AX28" s="1101"/>
      <c r="AY28" s="1101"/>
      <c r="AZ28" s="1102"/>
      <c r="BA28" s="1102"/>
      <c r="BB28" s="1102"/>
      <c r="BC28" s="1102"/>
      <c r="BD28" s="1102"/>
      <c r="BE28" s="1103"/>
      <c r="BF28" s="1103"/>
      <c r="BG28" s="1103"/>
      <c r="BH28" s="1103"/>
      <c r="BI28" s="1104"/>
      <c r="BJ28" s="252"/>
      <c r="BK28" s="252"/>
      <c r="BL28" s="252"/>
      <c r="BM28" s="252"/>
      <c r="BN28" s="252"/>
      <c r="BO28" s="265"/>
      <c r="BP28" s="265"/>
      <c r="BQ28" s="262">
        <v>22</v>
      </c>
      <c r="BR28" s="263"/>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6"/>
    </row>
    <row r="29" spans="1:131" s="247" customFormat="1" ht="26.25" customHeight="1" x14ac:dyDescent="0.15">
      <c r="A29" s="266">
        <v>2</v>
      </c>
      <c r="B29" s="1092" t="s">
        <v>398</v>
      </c>
      <c r="C29" s="1093"/>
      <c r="D29" s="1093"/>
      <c r="E29" s="1093"/>
      <c r="F29" s="1093"/>
      <c r="G29" s="1093"/>
      <c r="H29" s="1093"/>
      <c r="I29" s="1093"/>
      <c r="J29" s="1093"/>
      <c r="K29" s="1093"/>
      <c r="L29" s="1093"/>
      <c r="M29" s="1093"/>
      <c r="N29" s="1093"/>
      <c r="O29" s="1093"/>
      <c r="P29" s="1094"/>
      <c r="Q29" s="1098">
        <v>5680</v>
      </c>
      <c r="R29" s="1099"/>
      <c r="S29" s="1099"/>
      <c r="T29" s="1099"/>
      <c r="U29" s="1099"/>
      <c r="V29" s="1099">
        <v>5534</v>
      </c>
      <c r="W29" s="1099"/>
      <c r="X29" s="1099"/>
      <c r="Y29" s="1099"/>
      <c r="Z29" s="1099"/>
      <c r="AA29" s="1099">
        <v>146</v>
      </c>
      <c r="AB29" s="1099"/>
      <c r="AC29" s="1099"/>
      <c r="AD29" s="1099"/>
      <c r="AE29" s="1100"/>
      <c r="AF29" s="1074">
        <v>146</v>
      </c>
      <c r="AG29" s="1075"/>
      <c r="AH29" s="1075"/>
      <c r="AI29" s="1075"/>
      <c r="AJ29" s="1076"/>
      <c r="AK29" s="1035">
        <v>767</v>
      </c>
      <c r="AL29" s="1026"/>
      <c r="AM29" s="1026"/>
      <c r="AN29" s="1026"/>
      <c r="AO29" s="1026"/>
      <c r="AP29" s="1026" t="s">
        <v>567</v>
      </c>
      <c r="AQ29" s="1026"/>
      <c r="AR29" s="1026"/>
      <c r="AS29" s="1026"/>
      <c r="AT29" s="1026"/>
      <c r="AU29" s="1026" t="s">
        <v>567</v>
      </c>
      <c r="AV29" s="1026"/>
      <c r="AW29" s="1026"/>
      <c r="AX29" s="1026"/>
      <c r="AY29" s="1026"/>
      <c r="AZ29" s="1097"/>
      <c r="BA29" s="1097"/>
      <c r="BB29" s="1097"/>
      <c r="BC29" s="1097"/>
      <c r="BD29" s="1097"/>
      <c r="BE29" s="1087"/>
      <c r="BF29" s="1087"/>
      <c r="BG29" s="1087"/>
      <c r="BH29" s="1087"/>
      <c r="BI29" s="1088"/>
      <c r="BJ29" s="252"/>
      <c r="BK29" s="252"/>
      <c r="BL29" s="252"/>
      <c r="BM29" s="252"/>
      <c r="BN29" s="252"/>
      <c r="BO29" s="265"/>
      <c r="BP29" s="265"/>
      <c r="BQ29" s="262">
        <v>23</v>
      </c>
      <c r="BR29" s="263"/>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6"/>
    </row>
    <row r="30" spans="1:131" s="247" customFormat="1" ht="26.25" customHeight="1" x14ac:dyDescent="0.15">
      <c r="A30" s="266">
        <v>3</v>
      </c>
      <c r="B30" s="1092" t="s">
        <v>399</v>
      </c>
      <c r="C30" s="1093"/>
      <c r="D30" s="1093"/>
      <c r="E30" s="1093"/>
      <c r="F30" s="1093"/>
      <c r="G30" s="1093"/>
      <c r="H30" s="1093"/>
      <c r="I30" s="1093"/>
      <c r="J30" s="1093"/>
      <c r="K30" s="1093"/>
      <c r="L30" s="1093"/>
      <c r="M30" s="1093"/>
      <c r="N30" s="1093"/>
      <c r="O30" s="1093"/>
      <c r="P30" s="1094"/>
      <c r="Q30" s="1098">
        <v>624</v>
      </c>
      <c r="R30" s="1099"/>
      <c r="S30" s="1099"/>
      <c r="T30" s="1099"/>
      <c r="U30" s="1099"/>
      <c r="V30" s="1099">
        <v>623</v>
      </c>
      <c r="W30" s="1099"/>
      <c r="X30" s="1099"/>
      <c r="Y30" s="1099"/>
      <c r="Z30" s="1099"/>
      <c r="AA30" s="1099">
        <v>1</v>
      </c>
      <c r="AB30" s="1099"/>
      <c r="AC30" s="1099"/>
      <c r="AD30" s="1099"/>
      <c r="AE30" s="1100"/>
      <c r="AF30" s="1074">
        <v>1</v>
      </c>
      <c r="AG30" s="1075"/>
      <c r="AH30" s="1075"/>
      <c r="AI30" s="1075"/>
      <c r="AJ30" s="1076"/>
      <c r="AK30" s="1035">
        <v>161</v>
      </c>
      <c r="AL30" s="1026"/>
      <c r="AM30" s="1026"/>
      <c r="AN30" s="1026"/>
      <c r="AO30" s="1026"/>
      <c r="AP30" s="1026" t="s">
        <v>567</v>
      </c>
      <c r="AQ30" s="1026"/>
      <c r="AR30" s="1026"/>
      <c r="AS30" s="1026"/>
      <c r="AT30" s="1026"/>
      <c r="AU30" s="1026" t="s">
        <v>567</v>
      </c>
      <c r="AV30" s="1026"/>
      <c r="AW30" s="1026"/>
      <c r="AX30" s="1026"/>
      <c r="AY30" s="1026"/>
      <c r="AZ30" s="1097"/>
      <c r="BA30" s="1097"/>
      <c r="BB30" s="1097"/>
      <c r="BC30" s="1097"/>
      <c r="BD30" s="1097"/>
      <c r="BE30" s="1087"/>
      <c r="BF30" s="1087"/>
      <c r="BG30" s="1087"/>
      <c r="BH30" s="1087"/>
      <c r="BI30" s="1088"/>
      <c r="BJ30" s="252"/>
      <c r="BK30" s="252"/>
      <c r="BL30" s="252"/>
      <c r="BM30" s="252"/>
      <c r="BN30" s="252"/>
      <c r="BO30" s="265"/>
      <c r="BP30" s="265"/>
      <c r="BQ30" s="262">
        <v>24</v>
      </c>
      <c r="BR30" s="263"/>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6"/>
    </row>
    <row r="31" spans="1:131" s="247" customFormat="1" ht="26.25" customHeight="1" x14ac:dyDescent="0.15">
      <c r="A31" s="266">
        <v>4</v>
      </c>
      <c r="B31" s="1092" t="s">
        <v>400</v>
      </c>
      <c r="C31" s="1093"/>
      <c r="D31" s="1093"/>
      <c r="E31" s="1093"/>
      <c r="F31" s="1093"/>
      <c r="G31" s="1093"/>
      <c r="H31" s="1093"/>
      <c r="I31" s="1093"/>
      <c r="J31" s="1093"/>
      <c r="K31" s="1093"/>
      <c r="L31" s="1093"/>
      <c r="M31" s="1093"/>
      <c r="N31" s="1093"/>
      <c r="O31" s="1093"/>
      <c r="P31" s="1094"/>
      <c r="Q31" s="1098">
        <v>1418</v>
      </c>
      <c r="R31" s="1099"/>
      <c r="S31" s="1099"/>
      <c r="T31" s="1099"/>
      <c r="U31" s="1099"/>
      <c r="V31" s="1099">
        <v>1363</v>
      </c>
      <c r="W31" s="1099"/>
      <c r="X31" s="1099"/>
      <c r="Y31" s="1099"/>
      <c r="Z31" s="1099"/>
      <c r="AA31" s="1099">
        <v>55</v>
      </c>
      <c r="AB31" s="1099"/>
      <c r="AC31" s="1099"/>
      <c r="AD31" s="1099"/>
      <c r="AE31" s="1100"/>
      <c r="AF31" s="1074">
        <v>1029</v>
      </c>
      <c r="AG31" s="1075"/>
      <c r="AH31" s="1075"/>
      <c r="AI31" s="1075"/>
      <c r="AJ31" s="1076"/>
      <c r="AK31" s="1035">
        <v>297</v>
      </c>
      <c r="AL31" s="1026"/>
      <c r="AM31" s="1026"/>
      <c r="AN31" s="1026"/>
      <c r="AO31" s="1026"/>
      <c r="AP31" s="1026">
        <v>2678</v>
      </c>
      <c r="AQ31" s="1026"/>
      <c r="AR31" s="1026"/>
      <c r="AS31" s="1026"/>
      <c r="AT31" s="1026"/>
      <c r="AU31" s="1026">
        <v>664</v>
      </c>
      <c r="AV31" s="1026"/>
      <c r="AW31" s="1026"/>
      <c r="AX31" s="1026"/>
      <c r="AY31" s="1026"/>
      <c r="AZ31" s="1097" t="s">
        <v>567</v>
      </c>
      <c r="BA31" s="1097"/>
      <c r="BB31" s="1097"/>
      <c r="BC31" s="1097"/>
      <c r="BD31" s="1097"/>
      <c r="BE31" s="1087" t="s">
        <v>401</v>
      </c>
      <c r="BF31" s="1087"/>
      <c r="BG31" s="1087"/>
      <c r="BH31" s="1087"/>
      <c r="BI31" s="1088"/>
      <c r="BJ31" s="252"/>
      <c r="BK31" s="252"/>
      <c r="BL31" s="252"/>
      <c r="BM31" s="252"/>
      <c r="BN31" s="252"/>
      <c r="BO31" s="265"/>
      <c r="BP31" s="265"/>
      <c r="BQ31" s="262">
        <v>25</v>
      </c>
      <c r="BR31" s="263"/>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6"/>
    </row>
    <row r="32" spans="1:131" s="247" customFormat="1" ht="26.25" customHeight="1" x14ac:dyDescent="0.15">
      <c r="A32" s="266">
        <v>5</v>
      </c>
      <c r="B32" s="1092" t="s">
        <v>402</v>
      </c>
      <c r="C32" s="1093"/>
      <c r="D32" s="1093"/>
      <c r="E32" s="1093"/>
      <c r="F32" s="1093"/>
      <c r="G32" s="1093"/>
      <c r="H32" s="1093"/>
      <c r="I32" s="1093"/>
      <c r="J32" s="1093"/>
      <c r="K32" s="1093"/>
      <c r="L32" s="1093"/>
      <c r="M32" s="1093"/>
      <c r="N32" s="1093"/>
      <c r="O32" s="1093"/>
      <c r="P32" s="1094"/>
      <c r="Q32" s="1098">
        <v>649</v>
      </c>
      <c r="R32" s="1099"/>
      <c r="S32" s="1099"/>
      <c r="T32" s="1099"/>
      <c r="U32" s="1099"/>
      <c r="V32" s="1099">
        <v>614</v>
      </c>
      <c r="W32" s="1099"/>
      <c r="X32" s="1099"/>
      <c r="Y32" s="1099"/>
      <c r="Z32" s="1099"/>
      <c r="AA32" s="1099">
        <v>36</v>
      </c>
      <c r="AB32" s="1099"/>
      <c r="AC32" s="1099"/>
      <c r="AD32" s="1099"/>
      <c r="AE32" s="1100"/>
      <c r="AF32" s="1074">
        <v>307</v>
      </c>
      <c r="AG32" s="1075"/>
      <c r="AH32" s="1075"/>
      <c r="AI32" s="1075"/>
      <c r="AJ32" s="1076"/>
      <c r="AK32" s="1035">
        <v>151</v>
      </c>
      <c r="AL32" s="1026"/>
      <c r="AM32" s="1026"/>
      <c r="AN32" s="1026"/>
      <c r="AO32" s="1026"/>
      <c r="AP32" s="1026">
        <v>36</v>
      </c>
      <c r="AQ32" s="1026"/>
      <c r="AR32" s="1026"/>
      <c r="AS32" s="1026"/>
      <c r="AT32" s="1026"/>
      <c r="AU32" s="1026">
        <v>22</v>
      </c>
      <c r="AV32" s="1026"/>
      <c r="AW32" s="1026"/>
      <c r="AX32" s="1026"/>
      <c r="AY32" s="1026"/>
      <c r="AZ32" s="1097" t="s">
        <v>567</v>
      </c>
      <c r="BA32" s="1097"/>
      <c r="BB32" s="1097"/>
      <c r="BC32" s="1097"/>
      <c r="BD32" s="1097"/>
      <c r="BE32" s="1087" t="s">
        <v>401</v>
      </c>
      <c r="BF32" s="1087"/>
      <c r="BG32" s="1087"/>
      <c r="BH32" s="1087"/>
      <c r="BI32" s="1088"/>
      <c r="BJ32" s="252"/>
      <c r="BK32" s="252"/>
      <c r="BL32" s="252"/>
      <c r="BM32" s="252"/>
      <c r="BN32" s="252"/>
      <c r="BO32" s="265"/>
      <c r="BP32" s="265"/>
      <c r="BQ32" s="262">
        <v>26</v>
      </c>
      <c r="BR32" s="263"/>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6"/>
    </row>
    <row r="33" spans="1:131" s="247" customFormat="1" ht="26.25" customHeight="1" x14ac:dyDescent="0.15">
      <c r="A33" s="266">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2"/>
      <c r="BK33" s="252"/>
      <c r="BL33" s="252"/>
      <c r="BM33" s="252"/>
      <c r="BN33" s="252"/>
      <c r="BO33" s="265"/>
      <c r="BP33" s="265"/>
      <c r="BQ33" s="262">
        <v>27</v>
      </c>
      <c r="BR33" s="263"/>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6"/>
    </row>
    <row r="34" spans="1:131" s="247" customFormat="1" ht="26.25" customHeight="1" x14ac:dyDescent="0.15">
      <c r="A34" s="266">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2"/>
      <c r="BK34" s="252"/>
      <c r="BL34" s="252"/>
      <c r="BM34" s="252"/>
      <c r="BN34" s="252"/>
      <c r="BO34" s="265"/>
      <c r="BP34" s="265"/>
      <c r="BQ34" s="262">
        <v>28</v>
      </c>
      <c r="BR34" s="263"/>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6"/>
    </row>
    <row r="35" spans="1:131" s="247" customFormat="1" ht="26.25" customHeight="1" x14ac:dyDescent="0.15">
      <c r="A35" s="266">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2"/>
      <c r="BK35" s="252"/>
      <c r="BL35" s="252"/>
      <c r="BM35" s="252"/>
      <c r="BN35" s="252"/>
      <c r="BO35" s="265"/>
      <c r="BP35" s="265"/>
      <c r="BQ35" s="262">
        <v>29</v>
      </c>
      <c r="BR35" s="263"/>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6"/>
    </row>
    <row r="36" spans="1:131" s="247" customFormat="1" ht="26.25" customHeight="1" x14ac:dyDescent="0.15">
      <c r="A36" s="266">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2"/>
      <c r="BK36" s="252"/>
      <c r="BL36" s="252"/>
      <c r="BM36" s="252"/>
      <c r="BN36" s="252"/>
      <c r="BO36" s="265"/>
      <c r="BP36" s="265"/>
      <c r="BQ36" s="262">
        <v>30</v>
      </c>
      <c r="BR36" s="263"/>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6"/>
    </row>
    <row r="37" spans="1:131" s="247" customFormat="1" ht="26.25" customHeight="1" x14ac:dyDescent="0.15">
      <c r="A37" s="266">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2"/>
      <c r="BK37" s="252"/>
      <c r="BL37" s="252"/>
      <c r="BM37" s="252"/>
      <c r="BN37" s="252"/>
      <c r="BO37" s="265"/>
      <c r="BP37" s="265"/>
      <c r="BQ37" s="262">
        <v>31</v>
      </c>
      <c r="BR37" s="263"/>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6"/>
    </row>
    <row r="38" spans="1:131" s="247" customFormat="1" ht="26.25" customHeight="1" x14ac:dyDescent="0.15">
      <c r="A38" s="266">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2"/>
      <c r="BK38" s="252"/>
      <c r="BL38" s="252"/>
      <c r="BM38" s="252"/>
      <c r="BN38" s="252"/>
      <c r="BO38" s="265"/>
      <c r="BP38" s="265"/>
      <c r="BQ38" s="262">
        <v>32</v>
      </c>
      <c r="BR38" s="263"/>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6"/>
    </row>
    <row r="39" spans="1:131" s="247" customFormat="1" ht="26.25" customHeight="1" x14ac:dyDescent="0.15">
      <c r="A39" s="266">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2"/>
      <c r="BK39" s="252"/>
      <c r="BL39" s="252"/>
      <c r="BM39" s="252"/>
      <c r="BN39" s="252"/>
      <c r="BO39" s="265"/>
      <c r="BP39" s="265"/>
      <c r="BQ39" s="262">
        <v>33</v>
      </c>
      <c r="BR39" s="263"/>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6"/>
    </row>
    <row r="40" spans="1:131" s="247" customFormat="1" ht="26.25" customHeight="1" x14ac:dyDescent="0.15">
      <c r="A40" s="261">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2"/>
      <c r="BK40" s="252"/>
      <c r="BL40" s="252"/>
      <c r="BM40" s="252"/>
      <c r="BN40" s="252"/>
      <c r="BO40" s="265"/>
      <c r="BP40" s="265"/>
      <c r="BQ40" s="262">
        <v>34</v>
      </c>
      <c r="BR40" s="263"/>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6"/>
    </row>
    <row r="41" spans="1:131" s="247" customFormat="1" ht="26.25" customHeight="1" x14ac:dyDescent="0.15">
      <c r="A41" s="261">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2"/>
      <c r="BK41" s="252"/>
      <c r="BL41" s="252"/>
      <c r="BM41" s="252"/>
      <c r="BN41" s="252"/>
      <c r="BO41" s="265"/>
      <c r="BP41" s="265"/>
      <c r="BQ41" s="262">
        <v>35</v>
      </c>
      <c r="BR41" s="263"/>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6"/>
    </row>
    <row r="42" spans="1:131" s="247" customFormat="1" ht="26.25" customHeight="1" x14ac:dyDescent="0.15">
      <c r="A42" s="261">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2"/>
      <c r="BK42" s="252"/>
      <c r="BL42" s="252"/>
      <c r="BM42" s="252"/>
      <c r="BN42" s="252"/>
      <c r="BO42" s="265"/>
      <c r="BP42" s="265"/>
      <c r="BQ42" s="262">
        <v>36</v>
      </c>
      <c r="BR42" s="263"/>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6"/>
    </row>
    <row r="43" spans="1:131" s="247" customFormat="1" ht="26.25" customHeight="1" x14ac:dyDescent="0.15">
      <c r="A43" s="261">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2"/>
      <c r="BK43" s="252"/>
      <c r="BL43" s="252"/>
      <c r="BM43" s="252"/>
      <c r="BN43" s="252"/>
      <c r="BO43" s="265"/>
      <c r="BP43" s="265"/>
      <c r="BQ43" s="262">
        <v>37</v>
      </c>
      <c r="BR43" s="263"/>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6"/>
    </row>
    <row r="44" spans="1:131" s="247" customFormat="1" ht="26.25" customHeight="1" x14ac:dyDescent="0.15">
      <c r="A44" s="261">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2"/>
      <c r="BK44" s="252"/>
      <c r="BL44" s="252"/>
      <c r="BM44" s="252"/>
      <c r="BN44" s="252"/>
      <c r="BO44" s="265"/>
      <c r="BP44" s="265"/>
      <c r="BQ44" s="262">
        <v>38</v>
      </c>
      <c r="BR44" s="263"/>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6"/>
    </row>
    <row r="45" spans="1:131" s="247" customFormat="1" ht="26.25" customHeight="1" x14ac:dyDescent="0.15">
      <c r="A45" s="261">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2"/>
      <c r="BK45" s="252"/>
      <c r="BL45" s="252"/>
      <c r="BM45" s="252"/>
      <c r="BN45" s="252"/>
      <c r="BO45" s="265"/>
      <c r="BP45" s="265"/>
      <c r="BQ45" s="262">
        <v>39</v>
      </c>
      <c r="BR45" s="263"/>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6"/>
    </row>
    <row r="46" spans="1:131" s="247" customFormat="1" ht="26.25" customHeight="1" x14ac:dyDescent="0.15">
      <c r="A46" s="261">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2"/>
      <c r="BK46" s="252"/>
      <c r="BL46" s="252"/>
      <c r="BM46" s="252"/>
      <c r="BN46" s="252"/>
      <c r="BO46" s="265"/>
      <c r="BP46" s="265"/>
      <c r="BQ46" s="262">
        <v>40</v>
      </c>
      <c r="BR46" s="263"/>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6"/>
    </row>
    <row r="47" spans="1:131" s="247" customFormat="1" ht="26.25" customHeight="1" x14ac:dyDescent="0.15">
      <c r="A47" s="261">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2"/>
      <c r="BK47" s="252"/>
      <c r="BL47" s="252"/>
      <c r="BM47" s="252"/>
      <c r="BN47" s="252"/>
      <c r="BO47" s="265"/>
      <c r="BP47" s="265"/>
      <c r="BQ47" s="262">
        <v>41</v>
      </c>
      <c r="BR47" s="263"/>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6"/>
    </row>
    <row r="48" spans="1:131" s="247" customFormat="1" ht="26.25" customHeight="1" x14ac:dyDescent="0.15">
      <c r="A48" s="261">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2"/>
      <c r="BK48" s="252"/>
      <c r="BL48" s="252"/>
      <c r="BM48" s="252"/>
      <c r="BN48" s="252"/>
      <c r="BO48" s="265"/>
      <c r="BP48" s="265"/>
      <c r="BQ48" s="262">
        <v>42</v>
      </c>
      <c r="BR48" s="263"/>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6"/>
    </row>
    <row r="49" spans="1:131" s="247" customFormat="1" ht="26.25" customHeight="1" x14ac:dyDescent="0.15">
      <c r="A49" s="261">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2"/>
      <c r="BK49" s="252"/>
      <c r="BL49" s="252"/>
      <c r="BM49" s="252"/>
      <c r="BN49" s="252"/>
      <c r="BO49" s="265"/>
      <c r="BP49" s="265"/>
      <c r="BQ49" s="262">
        <v>43</v>
      </c>
      <c r="BR49" s="263"/>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6"/>
    </row>
    <row r="50" spans="1:131" s="247" customFormat="1" ht="26.25" customHeight="1" x14ac:dyDescent="0.15">
      <c r="A50" s="261">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2"/>
      <c r="BK50" s="252"/>
      <c r="BL50" s="252"/>
      <c r="BM50" s="252"/>
      <c r="BN50" s="252"/>
      <c r="BO50" s="265"/>
      <c r="BP50" s="265"/>
      <c r="BQ50" s="262">
        <v>44</v>
      </c>
      <c r="BR50" s="263"/>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6"/>
    </row>
    <row r="51" spans="1:131" s="247" customFormat="1" ht="26.25" customHeight="1" x14ac:dyDescent="0.15">
      <c r="A51" s="261">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2"/>
      <c r="BK51" s="252"/>
      <c r="BL51" s="252"/>
      <c r="BM51" s="252"/>
      <c r="BN51" s="252"/>
      <c r="BO51" s="265"/>
      <c r="BP51" s="265"/>
      <c r="BQ51" s="262">
        <v>45</v>
      </c>
      <c r="BR51" s="263"/>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6"/>
    </row>
    <row r="52" spans="1:131" s="247" customFormat="1" ht="26.25" customHeight="1" x14ac:dyDescent="0.15">
      <c r="A52" s="261">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2"/>
      <c r="BK52" s="252"/>
      <c r="BL52" s="252"/>
      <c r="BM52" s="252"/>
      <c r="BN52" s="252"/>
      <c r="BO52" s="265"/>
      <c r="BP52" s="265"/>
      <c r="BQ52" s="262">
        <v>46</v>
      </c>
      <c r="BR52" s="263"/>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6"/>
    </row>
    <row r="53" spans="1:131" s="247" customFormat="1" ht="26.25" customHeight="1" x14ac:dyDescent="0.15">
      <c r="A53" s="261">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2"/>
      <c r="BK53" s="252"/>
      <c r="BL53" s="252"/>
      <c r="BM53" s="252"/>
      <c r="BN53" s="252"/>
      <c r="BO53" s="265"/>
      <c r="BP53" s="265"/>
      <c r="BQ53" s="262">
        <v>47</v>
      </c>
      <c r="BR53" s="263"/>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6"/>
    </row>
    <row r="54" spans="1:131" s="247" customFormat="1" ht="26.25" customHeight="1" x14ac:dyDescent="0.15">
      <c r="A54" s="261">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2"/>
      <c r="BK54" s="252"/>
      <c r="BL54" s="252"/>
      <c r="BM54" s="252"/>
      <c r="BN54" s="252"/>
      <c r="BO54" s="265"/>
      <c r="BP54" s="265"/>
      <c r="BQ54" s="262">
        <v>48</v>
      </c>
      <c r="BR54" s="263"/>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6"/>
    </row>
    <row r="55" spans="1:131" s="247" customFormat="1" ht="26.25" customHeight="1" x14ac:dyDescent="0.15">
      <c r="A55" s="261">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2"/>
      <c r="BK55" s="252"/>
      <c r="BL55" s="252"/>
      <c r="BM55" s="252"/>
      <c r="BN55" s="252"/>
      <c r="BO55" s="265"/>
      <c r="BP55" s="265"/>
      <c r="BQ55" s="262">
        <v>49</v>
      </c>
      <c r="BR55" s="263"/>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6"/>
    </row>
    <row r="56" spans="1:131" s="247" customFormat="1" ht="26.25" customHeight="1" x14ac:dyDescent="0.15">
      <c r="A56" s="261">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2"/>
      <c r="BK56" s="252"/>
      <c r="BL56" s="252"/>
      <c r="BM56" s="252"/>
      <c r="BN56" s="252"/>
      <c r="BO56" s="265"/>
      <c r="BP56" s="265"/>
      <c r="BQ56" s="262">
        <v>50</v>
      </c>
      <c r="BR56" s="263"/>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6"/>
    </row>
    <row r="57" spans="1:131" s="247" customFormat="1" ht="26.25" customHeight="1" x14ac:dyDescent="0.15">
      <c r="A57" s="261">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2"/>
      <c r="BK57" s="252"/>
      <c r="BL57" s="252"/>
      <c r="BM57" s="252"/>
      <c r="BN57" s="252"/>
      <c r="BO57" s="265"/>
      <c r="BP57" s="265"/>
      <c r="BQ57" s="262">
        <v>51</v>
      </c>
      <c r="BR57" s="263"/>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6"/>
    </row>
    <row r="58" spans="1:131" s="247" customFormat="1" ht="26.25" customHeight="1" x14ac:dyDescent="0.15">
      <c r="A58" s="261">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2"/>
      <c r="BK58" s="252"/>
      <c r="BL58" s="252"/>
      <c r="BM58" s="252"/>
      <c r="BN58" s="252"/>
      <c r="BO58" s="265"/>
      <c r="BP58" s="265"/>
      <c r="BQ58" s="262">
        <v>52</v>
      </c>
      <c r="BR58" s="263"/>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6"/>
    </row>
    <row r="59" spans="1:131" s="247" customFormat="1" ht="26.25" customHeight="1" x14ac:dyDescent="0.15">
      <c r="A59" s="261">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2"/>
      <c r="BK59" s="252"/>
      <c r="BL59" s="252"/>
      <c r="BM59" s="252"/>
      <c r="BN59" s="252"/>
      <c r="BO59" s="265"/>
      <c r="BP59" s="265"/>
      <c r="BQ59" s="262">
        <v>53</v>
      </c>
      <c r="BR59" s="263"/>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6"/>
    </row>
    <row r="60" spans="1:131" s="247" customFormat="1" ht="26.25" customHeight="1" x14ac:dyDescent="0.15">
      <c r="A60" s="261">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2"/>
      <c r="BK60" s="252"/>
      <c r="BL60" s="252"/>
      <c r="BM60" s="252"/>
      <c r="BN60" s="252"/>
      <c r="BO60" s="265"/>
      <c r="BP60" s="265"/>
      <c r="BQ60" s="262">
        <v>54</v>
      </c>
      <c r="BR60" s="263"/>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6"/>
    </row>
    <row r="61" spans="1:131" s="247" customFormat="1" ht="26.25" customHeight="1" thickBot="1" x14ac:dyDescent="0.2">
      <c r="A61" s="261">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2"/>
      <c r="BK61" s="252"/>
      <c r="BL61" s="252"/>
      <c r="BM61" s="252"/>
      <c r="BN61" s="252"/>
      <c r="BO61" s="265"/>
      <c r="BP61" s="265"/>
      <c r="BQ61" s="262">
        <v>55</v>
      </c>
      <c r="BR61" s="263"/>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6"/>
    </row>
    <row r="62" spans="1:131" s="247" customFormat="1" ht="26.25" customHeight="1" x14ac:dyDescent="0.15">
      <c r="A62" s="261">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403</v>
      </c>
      <c r="BK62" s="1090"/>
      <c r="BL62" s="1090"/>
      <c r="BM62" s="1090"/>
      <c r="BN62" s="1091"/>
      <c r="BO62" s="265"/>
      <c r="BP62" s="265"/>
      <c r="BQ62" s="262">
        <v>56</v>
      </c>
      <c r="BR62" s="263"/>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6"/>
    </row>
    <row r="63" spans="1:131" s="247" customFormat="1" ht="26.25" customHeight="1" thickBot="1" x14ac:dyDescent="0.2">
      <c r="A63" s="264" t="s">
        <v>385</v>
      </c>
      <c r="B63" s="999" t="s">
        <v>404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1732</v>
      </c>
      <c r="AG63" s="1014"/>
      <c r="AH63" s="1014"/>
      <c r="AI63" s="1014"/>
      <c r="AJ63" s="1085"/>
      <c r="AK63" s="1086"/>
      <c r="AL63" s="1018"/>
      <c r="AM63" s="1018"/>
      <c r="AN63" s="1018"/>
      <c r="AO63" s="1018"/>
      <c r="AP63" s="1014">
        <v>2714</v>
      </c>
      <c r="AQ63" s="1014"/>
      <c r="AR63" s="1014"/>
      <c r="AS63" s="1014"/>
      <c r="AT63" s="1014"/>
      <c r="AU63" s="1014">
        <v>686</v>
      </c>
      <c r="AV63" s="1014"/>
      <c r="AW63" s="1014"/>
      <c r="AX63" s="1014"/>
      <c r="AY63" s="1014"/>
      <c r="AZ63" s="1080"/>
      <c r="BA63" s="1080"/>
      <c r="BB63" s="1080"/>
      <c r="BC63" s="1080"/>
      <c r="BD63" s="1080"/>
      <c r="BE63" s="1015"/>
      <c r="BF63" s="1015"/>
      <c r="BG63" s="1015"/>
      <c r="BH63" s="1015"/>
      <c r="BI63" s="1016"/>
      <c r="BJ63" s="1081" t="s">
        <v>405</v>
      </c>
      <c r="BK63" s="1006"/>
      <c r="BL63" s="1006"/>
      <c r="BM63" s="1006"/>
      <c r="BN63" s="1082"/>
      <c r="BO63" s="265"/>
      <c r="BP63" s="265"/>
      <c r="BQ63" s="262">
        <v>57</v>
      </c>
      <c r="BR63" s="263"/>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6"/>
    </row>
    <row r="66" spans="1:131" s="247" customFormat="1" ht="26.25" customHeight="1" x14ac:dyDescent="0.15">
      <c r="A66" s="1050" t="s">
        <v>407</v>
      </c>
      <c r="B66" s="1051"/>
      <c r="C66" s="1051"/>
      <c r="D66" s="1051"/>
      <c r="E66" s="1051"/>
      <c r="F66" s="1051"/>
      <c r="G66" s="1051"/>
      <c r="H66" s="1051"/>
      <c r="I66" s="1051"/>
      <c r="J66" s="1051"/>
      <c r="K66" s="1051"/>
      <c r="L66" s="1051"/>
      <c r="M66" s="1051"/>
      <c r="N66" s="1051"/>
      <c r="O66" s="1051"/>
      <c r="P66" s="1052"/>
      <c r="Q66" s="1056" t="s">
        <v>408</v>
      </c>
      <c r="R66" s="1057"/>
      <c r="S66" s="1057"/>
      <c r="T66" s="1057"/>
      <c r="U66" s="1058"/>
      <c r="V66" s="1056" t="s">
        <v>409</v>
      </c>
      <c r="W66" s="1057"/>
      <c r="X66" s="1057"/>
      <c r="Y66" s="1057"/>
      <c r="Z66" s="1058"/>
      <c r="AA66" s="1056" t="s">
        <v>391</v>
      </c>
      <c r="AB66" s="1057"/>
      <c r="AC66" s="1057"/>
      <c r="AD66" s="1057"/>
      <c r="AE66" s="1058"/>
      <c r="AF66" s="1062" t="s">
        <v>392</v>
      </c>
      <c r="AG66" s="1063"/>
      <c r="AH66" s="1063"/>
      <c r="AI66" s="1063"/>
      <c r="AJ66" s="1064"/>
      <c r="AK66" s="1056" t="s">
        <v>410</v>
      </c>
      <c r="AL66" s="1051"/>
      <c r="AM66" s="1051"/>
      <c r="AN66" s="1051"/>
      <c r="AO66" s="1052"/>
      <c r="AP66" s="1056" t="s">
        <v>411</v>
      </c>
      <c r="AQ66" s="1057"/>
      <c r="AR66" s="1057"/>
      <c r="AS66" s="1057"/>
      <c r="AT66" s="1058"/>
      <c r="AU66" s="1056" t="s">
        <v>412</v>
      </c>
      <c r="AV66" s="1057"/>
      <c r="AW66" s="1057"/>
      <c r="AX66" s="1057"/>
      <c r="AY66" s="1058"/>
      <c r="AZ66" s="1056" t="s">
        <v>373</v>
      </c>
      <c r="BA66" s="1057"/>
      <c r="BB66" s="1057"/>
      <c r="BC66" s="1057"/>
      <c r="BD66" s="1072"/>
      <c r="BE66" s="265"/>
      <c r="BF66" s="265"/>
      <c r="BG66" s="265"/>
      <c r="BH66" s="265"/>
      <c r="BI66" s="265"/>
      <c r="BJ66" s="265"/>
      <c r="BK66" s="265"/>
      <c r="BL66" s="265"/>
      <c r="BM66" s="265"/>
      <c r="BN66" s="265"/>
      <c r="BO66" s="265"/>
      <c r="BP66" s="265"/>
      <c r="BQ66" s="262">
        <v>60</v>
      </c>
      <c r="BR66" s="267"/>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6"/>
    </row>
    <row r="67" spans="1:131" s="247"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5"/>
      <c r="BF67" s="265"/>
      <c r="BG67" s="265"/>
      <c r="BH67" s="265"/>
      <c r="BI67" s="265"/>
      <c r="BJ67" s="265"/>
      <c r="BK67" s="265"/>
      <c r="BL67" s="265"/>
      <c r="BM67" s="265"/>
      <c r="BN67" s="265"/>
      <c r="BO67" s="265"/>
      <c r="BP67" s="265"/>
      <c r="BQ67" s="262">
        <v>61</v>
      </c>
      <c r="BR67" s="267"/>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6"/>
    </row>
    <row r="68" spans="1:131" s="247" customFormat="1" ht="26.25" customHeight="1" thickTop="1" x14ac:dyDescent="0.15">
      <c r="A68" s="258">
        <v>1</v>
      </c>
      <c r="B68" s="1040" t="s">
        <v>568</v>
      </c>
      <c r="C68" s="1041"/>
      <c r="D68" s="1041"/>
      <c r="E68" s="1041"/>
      <c r="F68" s="1041"/>
      <c r="G68" s="1041"/>
      <c r="H68" s="1041"/>
      <c r="I68" s="1041"/>
      <c r="J68" s="1041"/>
      <c r="K68" s="1041"/>
      <c r="L68" s="1041"/>
      <c r="M68" s="1041"/>
      <c r="N68" s="1041"/>
      <c r="O68" s="1041"/>
      <c r="P68" s="1042"/>
      <c r="Q68" s="1043">
        <v>22428</v>
      </c>
      <c r="R68" s="1037"/>
      <c r="S68" s="1037"/>
      <c r="T68" s="1037"/>
      <c r="U68" s="1037"/>
      <c r="V68" s="1037">
        <v>21660</v>
      </c>
      <c r="W68" s="1037"/>
      <c r="X68" s="1037"/>
      <c r="Y68" s="1037"/>
      <c r="Z68" s="1037"/>
      <c r="AA68" s="1037">
        <v>768</v>
      </c>
      <c r="AB68" s="1037"/>
      <c r="AC68" s="1037"/>
      <c r="AD68" s="1037"/>
      <c r="AE68" s="1037"/>
      <c r="AF68" s="1037">
        <v>768</v>
      </c>
      <c r="AG68" s="1037"/>
      <c r="AH68" s="1037"/>
      <c r="AI68" s="1037"/>
      <c r="AJ68" s="1037"/>
      <c r="AK68" s="1037">
        <v>28</v>
      </c>
      <c r="AL68" s="1037"/>
      <c r="AM68" s="1037"/>
      <c r="AN68" s="1037"/>
      <c r="AO68" s="1037"/>
      <c r="AP68" s="1037" t="s">
        <v>576</v>
      </c>
      <c r="AQ68" s="1037"/>
      <c r="AR68" s="1037"/>
      <c r="AS68" s="1037"/>
      <c r="AT68" s="1037"/>
      <c r="AU68" s="1037" t="s">
        <v>576</v>
      </c>
      <c r="AV68" s="1037"/>
      <c r="AW68" s="1037"/>
      <c r="AX68" s="1037"/>
      <c r="AY68" s="1037"/>
      <c r="AZ68" s="1038"/>
      <c r="BA68" s="1038"/>
      <c r="BB68" s="1038"/>
      <c r="BC68" s="1038"/>
      <c r="BD68" s="1039"/>
      <c r="BE68" s="265"/>
      <c r="BF68" s="265"/>
      <c r="BG68" s="265"/>
      <c r="BH68" s="265"/>
      <c r="BI68" s="265"/>
      <c r="BJ68" s="265"/>
      <c r="BK68" s="265"/>
      <c r="BL68" s="265"/>
      <c r="BM68" s="265"/>
      <c r="BN68" s="265"/>
      <c r="BO68" s="265"/>
      <c r="BP68" s="265"/>
      <c r="BQ68" s="262">
        <v>62</v>
      </c>
      <c r="BR68" s="267"/>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6"/>
    </row>
    <row r="69" spans="1:131" s="247" customFormat="1" ht="26.25" customHeight="1" x14ac:dyDescent="0.15">
      <c r="A69" s="261">
        <v>2</v>
      </c>
      <c r="B69" s="1029" t="s">
        <v>569</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576</v>
      </c>
      <c r="AL69" s="1026"/>
      <c r="AM69" s="1026"/>
      <c r="AN69" s="1026"/>
      <c r="AO69" s="1026"/>
      <c r="AP69" s="1026" t="s">
        <v>576</v>
      </c>
      <c r="AQ69" s="1026"/>
      <c r="AR69" s="1026"/>
      <c r="AS69" s="1026"/>
      <c r="AT69" s="1026"/>
      <c r="AU69" s="1026" t="s">
        <v>576</v>
      </c>
      <c r="AV69" s="1026"/>
      <c r="AW69" s="1026"/>
      <c r="AX69" s="1026"/>
      <c r="AY69" s="1026"/>
      <c r="AZ69" s="1027"/>
      <c r="BA69" s="1027"/>
      <c r="BB69" s="1027"/>
      <c r="BC69" s="1027"/>
      <c r="BD69" s="1028"/>
      <c r="BE69" s="265"/>
      <c r="BF69" s="265"/>
      <c r="BG69" s="265"/>
      <c r="BH69" s="265"/>
      <c r="BI69" s="265"/>
      <c r="BJ69" s="265"/>
      <c r="BK69" s="265"/>
      <c r="BL69" s="265"/>
      <c r="BM69" s="265"/>
      <c r="BN69" s="265"/>
      <c r="BO69" s="265"/>
      <c r="BP69" s="265"/>
      <c r="BQ69" s="262">
        <v>63</v>
      </c>
      <c r="BR69" s="267"/>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6"/>
    </row>
    <row r="70" spans="1:131" s="247" customFormat="1" ht="26.25" customHeight="1" x14ac:dyDescent="0.15">
      <c r="A70" s="261">
        <v>3</v>
      </c>
      <c r="B70" s="1029" t="s">
        <v>570</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576</v>
      </c>
      <c r="AQ70" s="1026"/>
      <c r="AR70" s="1026"/>
      <c r="AS70" s="1026"/>
      <c r="AT70" s="1026"/>
      <c r="AU70" s="1026" t="s">
        <v>576</v>
      </c>
      <c r="AV70" s="1026"/>
      <c r="AW70" s="1026"/>
      <c r="AX70" s="1026"/>
      <c r="AY70" s="1026"/>
      <c r="AZ70" s="1027"/>
      <c r="BA70" s="1027"/>
      <c r="BB70" s="1027"/>
      <c r="BC70" s="1027"/>
      <c r="BD70" s="1028"/>
      <c r="BE70" s="265"/>
      <c r="BF70" s="265"/>
      <c r="BG70" s="265"/>
      <c r="BH70" s="265"/>
      <c r="BI70" s="265"/>
      <c r="BJ70" s="265"/>
      <c r="BK70" s="265"/>
      <c r="BL70" s="265"/>
      <c r="BM70" s="265"/>
      <c r="BN70" s="265"/>
      <c r="BO70" s="265"/>
      <c r="BP70" s="265"/>
      <c r="BQ70" s="262">
        <v>64</v>
      </c>
      <c r="BR70" s="267"/>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6"/>
    </row>
    <row r="71" spans="1:131" s="247" customFormat="1" ht="26.25" customHeight="1" x14ac:dyDescent="0.15">
      <c r="A71" s="261">
        <v>4</v>
      </c>
      <c r="B71" s="1029" t="s">
        <v>571</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576</v>
      </c>
      <c r="AL71" s="1026"/>
      <c r="AM71" s="1026"/>
      <c r="AN71" s="1026"/>
      <c r="AO71" s="1026"/>
      <c r="AP71" s="1026" t="s">
        <v>576</v>
      </c>
      <c r="AQ71" s="1026"/>
      <c r="AR71" s="1026"/>
      <c r="AS71" s="1026"/>
      <c r="AT71" s="1026"/>
      <c r="AU71" s="1026" t="s">
        <v>576</v>
      </c>
      <c r="AV71" s="1026"/>
      <c r="AW71" s="1026"/>
      <c r="AX71" s="1026"/>
      <c r="AY71" s="1026"/>
      <c r="AZ71" s="1027"/>
      <c r="BA71" s="1027"/>
      <c r="BB71" s="1027"/>
      <c r="BC71" s="1027"/>
      <c r="BD71" s="1028"/>
      <c r="BE71" s="265"/>
      <c r="BF71" s="265"/>
      <c r="BG71" s="265"/>
      <c r="BH71" s="265"/>
      <c r="BI71" s="265"/>
      <c r="BJ71" s="265"/>
      <c r="BK71" s="265"/>
      <c r="BL71" s="265"/>
      <c r="BM71" s="265"/>
      <c r="BN71" s="265"/>
      <c r="BO71" s="265"/>
      <c r="BP71" s="265"/>
      <c r="BQ71" s="262">
        <v>65</v>
      </c>
      <c r="BR71" s="267"/>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6"/>
    </row>
    <row r="72" spans="1:131" s="247" customFormat="1" ht="26.25" customHeight="1" x14ac:dyDescent="0.15">
      <c r="A72" s="261">
        <v>5</v>
      </c>
      <c r="B72" s="1029" t="s">
        <v>572</v>
      </c>
      <c r="C72" s="1030"/>
      <c r="D72" s="1030"/>
      <c r="E72" s="1030"/>
      <c r="F72" s="1030"/>
      <c r="G72" s="1030"/>
      <c r="H72" s="1030"/>
      <c r="I72" s="1030"/>
      <c r="J72" s="1030"/>
      <c r="K72" s="1030"/>
      <c r="L72" s="1030"/>
      <c r="M72" s="1030"/>
      <c r="N72" s="1030"/>
      <c r="O72" s="1030"/>
      <c r="P72" s="1031"/>
      <c r="Q72" s="1032">
        <v>3355</v>
      </c>
      <c r="R72" s="1026"/>
      <c r="S72" s="1026"/>
      <c r="T72" s="1026"/>
      <c r="U72" s="1026"/>
      <c r="V72" s="1026">
        <v>3145</v>
      </c>
      <c r="W72" s="1026"/>
      <c r="X72" s="1026"/>
      <c r="Y72" s="1026"/>
      <c r="Z72" s="1026"/>
      <c r="AA72" s="1026">
        <v>210</v>
      </c>
      <c r="AB72" s="1026"/>
      <c r="AC72" s="1026"/>
      <c r="AD72" s="1026"/>
      <c r="AE72" s="1026"/>
      <c r="AF72" s="1026">
        <v>201</v>
      </c>
      <c r="AG72" s="1026"/>
      <c r="AH72" s="1026"/>
      <c r="AI72" s="1026"/>
      <c r="AJ72" s="1026"/>
      <c r="AK72" s="1026" t="s">
        <v>576</v>
      </c>
      <c r="AL72" s="1026"/>
      <c r="AM72" s="1026"/>
      <c r="AN72" s="1026"/>
      <c r="AO72" s="1026"/>
      <c r="AP72" s="1026">
        <v>2418</v>
      </c>
      <c r="AQ72" s="1026"/>
      <c r="AR72" s="1026"/>
      <c r="AS72" s="1026"/>
      <c r="AT72" s="1026"/>
      <c r="AU72" s="1026">
        <v>480</v>
      </c>
      <c r="AV72" s="1026"/>
      <c r="AW72" s="1026"/>
      <c r="AX72" s="1026"/>
      <c r="AY72" s="1026"/>
      <c r="AZ72" s="1027"/>
      <c r="BA72" s="1027"/>
      <c r="BB72" s="1027"/>
      <c r="BC72" s="1027"/>
      <c r="BD72" s="1028"/>
      <c r="BE72" s="265"/>
      <c r="BF72" s="265"/>
      <c r="BG72" s="265"/>
      <c r="BH72" s="265"/>
      <c r="BI72" s="265"/>
      <c r="BJ72" s="265"/>
      <c r="BK72" s="265"/>
      <c r="BL72" s="265"/>
      <c r="BM72" s="265"/>
      <c r="BN72" s="265"/>
      <c r="BO72" s="265"/>
      <c r="BP72" s="265"/>
      <c r="BQ72" s="262">
        <v>66</v>
      </c>
      <c r="BR72" s="267"/>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6"/>
    </row>
    <row r="73" spans="1:131" s="247" customFormat="1" ht="26.25" customHeight="1" x14ac:dyDescent="0.15">
      <c r="A73" s="261">
        <v>6</v>
      </c>
      <c r="B73" s="1029" t="s">
        <v>577</v>
      </c>
      <c r="C73" s="1030"/>
      <c r="D73" s="1030"/>
      <c r="E73" s="1030"/>
      <c r="F73" s="1030"/>
      <c r="G73" s="1030"/>
      <c r="H73" s="1030"/>
      <c r="I73" s="1030"/>
      <c r="J73" s="1030"/>
      <c r="K73" s="1030"/>
      <c r="L73" s="1030"/>
      <c r="M73" s="1030"/>
      <c r="N73" s="1030"/>
      <c r="O73" s="1030"/>
      <c r="P73" s="1031"/>
      <c r="Q73" s="1033">
        <v>638</v>
      </c>
      <c r="R73" s="1034"/>
      <c r="S73" s="1034"/>
      <c r="T73" s="1034"/>
      <c r="U73" s="1035"/>
      <c r="V73" s="1036">
        <v>612</v>
      </c>
      <c r="W73" s="1034"/>
      <c r="X73" s="1034"/>
      <c r="Y73" s="1034"/>
      <c r="Z73" s="1035"/>
      <c r="AA73" s="1036">
        <v>26</v>
      </c>
      <c r="AB73" s="1034"/>
      <c r="AC73" s="1034"/>
      <c r="AD73" s="1034"/>
      <c r="AE73" s="1035"/>
      <c r="AF73" s="1036">
        <v>26</v>
      </c>
      <c r="AG73" s="1034"/>
      <c r="AH73" s="1034"/>
      <c r="AI73" s="1034"/>
      <c r="AJ73" s="1035"/>
      <c r="AK73" s="1026" t="s">
        <v>576</v>
      </c>
      <c r="AL73" s="1026"/>
      <c r="AM73" s="1026"/>
      <c r="AN73" s="1026"/>
      <c r="AO73" s="1026"/>
      <c r="AP73" s="1026" t="s">
        <v>576</v>
      </c>
      <c r="AQ73" s="1026"/>
      <c r="AR73" s="1026"/>
      <c r="AS73" s="1026"/>
      <c r="AT73" s="1026"/>
      <c r="AU73" s="1026" t="s">
        <v>576</v>
      </c>
      <c r="AV73" s="1026"/>
      <c r="AW73" s="1026"/>
      <c r="AX73" s="1026"/>
      <c r="AY73" s="1026"/>
      <c r="AZ73" s="1027"/>
      <c r="BA73" s="1027"/>
      <c r="BB73" s="1027"/>
      <c r="BC73" s="1027"/>
      <c r="BD73" s="1028"/>
      <c r="BE73" s="265"/>
      <c r="BF73" s="265"/>
      <c r="BG73" s="265"/>
      <c r="BH73" s="265"/>
      <c r="BI73" s="265"/>
      <c r="BJ73" s="265"/>
      <c r="BK73" s="265"/>
      <c r="BL73" s="265"/>
      <c r="BM73" s="265"/>
      <c r="BN73" s="265"/>
      <c r="BO73" s="265"/>
      <c r="BP73" s="265"/>
      <c r="BQ73" s="262">
        <v>67</v>
      </c>
      <c r="BR73" s="267"/>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6"/>
    </row>
    <row r="74" spans="1:131" s="247" customFormat="1" ht="26.25" customHeight="1" x14ac:dyDescent="0.15">
      <c r="A74" s="261">
        <v>7</v>
      </c>
      <c r="B74" s="1029" t="s">
        <v>573</v>
      </c>
      <c r="C74" s="1030"/>
      <c r="D74" s="1030"/>
      <c r="E74" s="1030"/>
      <c r="F74" s="1030"/>
      <c r="G74" s="1030"/>
      <c r="H74" s="1030"/>
      <c r="I74" s="1030"/>
      <c r="J74" s="1030"/>
      <c r="K74" s="1030"/>
      <c r="L74" s="1030"/>
      <c r="M74" s="1030"/>
      <c r="N74" s="1030"/>
      <c r="O74" s="1030"/>
      <c r="P74" s="1031"/>
      <c r="Q74" s="1033">
        <v>2066</v>
      </c>
      <c r="R74" s="1034"/>
      <c r="S74" s="1034"/>
      <c r="T74" s="1034"/>
      <c r="U74" s="1035"/>
      <c r="V74" s="1036">
        <v>2078</v>
      </c>
      <c r="W74" s="1034"/>
      <c r="X74" s="1034"/>
      <c r="Y74" s="1034"/>
      <c r="Z74" s="1035"/>
      <c r="AA74" s="1036">
        <v>-12</v>
      </c>
      <c r="AB74" s="1034"/>
      <c r="AC74" s="1034"/>
      <c r="AD74" s="1034"/>
      <c r="AE74" s="1035"/>
      <c r="AF74" s="1036">
        <v>1118</v>
      </c>
      <c r="AG74" s="1034"/>
      <c r="AH74" s="1034"/>
      <c r="AI74" s="1034"/>
      <c r="AJ74" s="1035"/>
      <c r="AK74" s="1026" t="s">
        <v>576</v>
      </c>
      <c r="AL74" s="1026"/>
      <c r="AM74" s="1026"/>
      <c r="AN74" s="1026"/>
      <c r="AO74" s="1026"/>
      <c r="AP74" s="1026" t="s">
        <v>576</v>
      </c>
      <c r="AQ74" s="1026"/>
      <c r="AR74" s="1026"/>
      <c r="AS74" s="1026"/>
      <c r="AT74" s="1026"/>
      <c r="AU74" s="1026" t="s">
        <v>576</v>
      </c>
      <c r="AV74" s="1026"/>
      <c r="AW74" s="1026"/>
      <c r="AX74" s="1026"/>
      <c r="AY74" s="1026"/>
      <c r="AZ74" s="1027"/>
      <c r="BA74" s="1027"/>
      <c r="BB74" s="1027"/>
      <c r="BC74" s="1027"/>
      <c r="BD74" s="1028"/>
      <c r="BE74" s="265"/>
      <c r="BF74" s="265"/>
      <c r="BG74" s="265"/>
      <c r="BH74" s="265"/>
      <c r="BI74" s="265"/>
      <c r="BJ74" s="265"/>
      <c r="BK74" s="265"/>
      <c r="BL74" s="265"/>
      <c r="BM74" s="265"/>
      <c r="BN74" s="265"/>
      <c r="BO74" s="265"/>
      <c r="BP74" s="265"/>
      <c r="BQ74" s="262">
        <v>68</v>
      </c>
      <c r="BR74" s="267"/>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6"/>
    </row>
    <row r="75" spans="1:131" s="247" customFormat="1" ht="26.25" customHeight="1" x14ac:dyDescent="0.15">
      <c r="A75" s="261">
        <v>8</v>
      </c>
      <c r="B75" s="1029" t="s">
        <v>578</v>
      </c>
      <c r="C75" s="1030"/>
      <c r="D75" s="1030"/>
      <c r="E75" s="1030"/>
      <c r="F75" s="1030"/>
      <c r="G75" s="1030"/>
      <c r="H75" s="1030"/>
      <c r="I75" s="1030"/>
      <c r="J75" s="1030"/>
      <c r="K75" s="1030"/>
      <c r="L75" s="1030"/>
      <c r="M75" s="1030"/>
      <c r="N75" s="1030"/>
      <c r="O75" s="1030"/>
      <c r="P75" s="1031"/>
      <c r="Q75" s="1033">
        <v>3815</v>
      </c>
      <c r="R75" s="1034"/>
      <c r="S75" s="1034"/>
      <c r="T75" s="1034"/>
      <c r="U75" s="1035"/>
      <c r="V75" s="1036">
        <v>3537</v>
      </c>
      <c r="W75" s="1034"/>
      <c r="X75" s="1034"/>
      <c r="Y75" s="1034"/>
      <c r="Z75" s="1035"/>
      <c r="AA75" s="1036">
        <v>279</v>
      </c>
      <c r="AB75" s="1034"/>
      <c r="AC75" s="1034"/>
      <c r="AD75" s="1034"/>
      <c r="AE75" s="1035"/>
      <c r="AF75" s="1036">
        <v>4455</v>
      </c>
      <c r="AG75" s="1034"/>
      <c r="AH75" s="1034"/>
      <c r="AI75" s="1034"/>
      <c r="AJ75" s="1035"/>
      <c r="AK75" s="1036" t="s">
        <v>576</v>
      </c>
      <c r="AL75" s="1034"/>
      <c r="AM75" s="1034"/>
      <c r="AN75" s="1034"/>
      <c r="AO75" s="1035"/>
      <c r="AP75" s="1036">
        <v>3114</v>
      </c>
      <c r="AQ75" s="1034"/>
      <c r="AR75" s="1034"/>
      <c r="AS75" s="1034"/>
      <c r="AT75" s="1035"/>
      <c r="AU75" s="1036">
        <v>3</v>
      </c>
      <c r="AV75" s="1034"/>
      <c r="AW75" s="1034"/>
      <c r="AX75" s="1034"/>
      <c r="AY75" s="1035"/>
      <c r="AZ75" s="1027"/>
      <c r="BA75" s="1027"/>
      <c r="BB75" s="1027"/>
      <c r="BC75" s="1027"/>
      <c r="BD75" s="1028"/>
      <c r="BE75" s="265"/>
      <c r="BF75" s="265"/>
      <c r="BG75" s="265"/>
      <c r="BH75" s="265"/>
      <c r="BI75" s="265"/>
      <c r="BJ75" s="265"/>
      <c r="BK75" s="265"/>
      <c r="BL75" s="265"/>
      <c r="BM75" s="265"/>
      <c r="BN75" s="265"/>
      <c r="BO75" s="265"/>
      <c r="BP75" s="265"/>
      <c r="BQ75" s="262">
        <v>69</v>
      </c>
      <c r="BR75" s="267"/>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6"/>
    </row>
    <row r="76" spans="1:131" s="247" customFormat="1" ht="26.25" customHeight="1" x14ac:dyDescent="0.15">
      <c r="A76" s="261">
        <v>9</v>
      </c>
      <c r="B76" s="1029" t="s">
        <v>574</v>
      </c>
      <c r="C76" s="1030"/>
      <c r="D76" s="1030"/>
      <c r="E76" s="1030"/>
      <c r="F76" s="1030"/>
      <c r="G76" s="1030"/>
      <c r="H76" s="1030"/>
      <c r="I76" s="1030"/>
      <c r="J76" s="1030"/>
      <c r="K76" s="1030"/>
      <c r="L76" s="1030"/>
      <c r="M76" s="1030"/>
      <c r="N76" s="1030"/>
      <c r="O76" s="1030"/>
      <c r="P76" s="1031"/>
      <c r="Q76" s="1033">
        <v>2588</v>
      </c>
      <c r="R76" s="1034"/>
      <c r="S76" s="1034"/>
      <c r="T76" s="1034"/>
      <c r="U76" s="1035"/>
      <c r="V76" s="1036">
        <v>2314</v>
      </c>
      <c r="W76" s="1034"/>
      <c r="X76" s="1034"/>
      <c r="Y76" s="1034"/>
      <c r="Z76" s="1035"/>
      <c r="AA76" s="1036">
        <v>274</v>
      </c>
      <c r="AB76" s="1034"/>
      <c r="AC76" s="1034"/>
      <c r="AD76" s="1034"/>
      <c r="AE76" s="1035"/>
      <c r="AF76" s="1036">
        <v>274</v>
      </c>
      <c r="AG76" s="1034"/>
      <c r="AH76" s="1034"/>
      <c r="AI76" s="1034"/>
      <c r="AJ76" s="1035"/>
      <c r="AK76" s="1036">
        <v>117</v>
      </c>
      <c r="AL76" s="1034"/>
      <c r="AM76" s="1034"/>
      <c r="AN76" s="1034"/>
      <c r="AO76" s="1035"/>
      <c r="AP76" s="1036" t="s">
        <v>576</v>
      </c>
      <c r="AQ76" s="1034"/>
      <c r="AR76" s="1034"/>
      <c r="AS76" s="1034"/>
      <c r="AT76" s="1035"/>
      <c r="AU76" s="1036" t="s">
        <v>576</v>
      </c>
      <c r="AV76" s="1034"/>
      <c r="AW76" s="1034"/>
      <c r="AX76" s="1034"/>
      <c r="AY76" s="1035"/>
      <c r="AZ76" s="1027"/>
      <c r="BA76" s="1027"/>
      <c r="BB76" s="1027"/>
      <c r="BC76" s="1027"/>
      <c r="BD76" s="1028"/>
      <c r="BE76" s="265"/>
      <c r="BF76" s="265"/>
      <c r="BG76" s="265"/>
      <c r="BH76" s="265"/>
      <c r="BI76" s="265"/>
      <c r="BJ76" s="265"/>
      <c r="BK76" s="265"/>
      <c r="BL76" s="265"/>
      <c r="BM76" s="265"/>
      <c r="BN76" s="265"/>
      <c r="BO76" s="265"/>
      <c r="BP76" s="265"/>
      <c r="BQ76" s="262">
        <v>70</v>
      </c>
      <c r="BR76" s="267"/>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6"/>
    </row>
    <row r="77" spans="1:131" s="247" customFormat="1" ht="26.25" customHeight="1" x14ac:dyDescent="0.15">
      <c r="A77" s="261">
        <v>10</v>
      </c>
      <c r="B77" s="1029" t="s">
        <v>575</v>
      </c>
      <c r="C77" s="1030"/>
      <c r="D77" s="1030"/>
      <c r="E77" s="1030"/>
      <c r="F77" s="1030"/>
      <c r="G77" s="1030"/>
      <c r="H77" s="1030"/>
      <c r="I77" s="1030"/>
      <c r="J77" s="1030"/>
      <c r="K77" s="1030"/>
      <c r="L77" s="1030"/>
      <c r="M77" s="1030"/>
      <c r="N77" s="1030"/>
      <c r="O77" s="1030"/>
      <c r="P77" s="1031"/>
      <c r="Q77" s="1033">
        <v>657281</v>
      </c>
      <c r="R77" s="1034"/>
      <c r="S77" s="1034"/>
      <c r="T77" s="1034"/>
      <c r="U77" s="1035"/>
      <c r="V77" s="1036">
        <v>647955</v>
      </c>
      <c r="W77" s="1034"/>
      <c r="X77" s="1034"/>
      <c r="Y77" s="1034"/>
      <c r="Z77" s="1035"/>
      <c r="AA77" s="1036">
        <v>9326</v>
      </c>
      <c r="AB77" s="1034"/>
      <c r="AC77" s="1034"/>
      <c r="AD77" s="1034"/>
      <c r="AE77" s="1035"/>
      <c r="AF77" s="1036">
        <v>9326</v>
      </c>
      <c r="AG77" s="1034"/>
      <c r="AH77" s="1034"/>
      <c r="AI77" s="1034"/>
      <c r="AJ77" s="1035"/>
      <c r="AK77" s="1036">
        <v>3989</v>
      </c>
      <c r="AL77" s="1034"/>
      <c r="AM77" s="1034"/>
      <c r="AN77" s="1034"/>
      <c r="AO77" s="1035"/>
      <c r="AP77" s="1036" t="s">
        <v>576</v>
      </c>
      <c r="AQ77" s="1034"/>
      <c r="AR77" s="1034"/>
      <c r="AS77" s="1034"/>
      <c r="AT77" s="1035"/>
      <c r="AU77" s="1036" t="s">
        <v>576</v>
      </c>
      <c r="AV77" s="1034"/>
      <c r="AW77" s="1034"/>
      <c r="AX77" s="1034"/>
      <c r="AY77" s="1035"/>
      <c r="AZ77" s="1027"/>
      <c r="BA77" s="1027"/>
      <c r="BB77" s="1027"/>
      <c r="BC77" s="1027"/>
      <c r="BD77" s="1028"/>
      <c r="BE77" s="265"/>
      <c r="BF77" s="265"/>
      <c r="BG77" s="265"/>
      <c r="BH77" s="265"/>
      <c r="BI77" s="265"/>
      <c r="BJ77" s="265"/>
      <c r="BK77" s="265"/>
      <c r="BL77" s="265"/>
      <c r="BM77" s="265"/>
      <c r="BN77" s="265"/>
      <c r="BO77" s="265"/>
      <c r="BP77" s="265"/>
      <c r="BQ77" s="262">
        <v>71</v>
      </c>
      <c r="BR77" s="267"/>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6"/>
    </row>
    <row r="78" spans="1:131" s="247" customFormat="1" ht="26.25" customHeight="1" x14ac:dyDescent="0.15">
      <c r="A78" s="261">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5"/>
      <c r="BF78" s="265"/>
      <c r="BG78" s="265"/>
      <c r="BH78" s="265"/>
      <c r="BI78" s="265"/>
      <c r="BJ78" s="268"/>
      <c r="BK78" s="268"/>
      <c r="BL78" s="268"/>
      <c r="BM78" s="268"/>
      <c r="BN78" s="268"/>
      <c r="BO78" s="265"/>
      <c r="BP78" s="265"/>
      <c r="BQ78" s="262">
        <v>72</v>
      </c>
      <c r="BR78" s="267"/>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6"/>
    </row>
    <row r="79" spans="1:131" s="247" customFormat="1" ht="26.25" customHeight="1" x14ac:dyDescent="0.15">
      <c r="A79" s="261">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5"/>
      <c r="BF79" s="265"/>
      <c r="BG79" s="265"/>
      <c r="BH79" s="265"/>
      <c r="BI79" s="265"/>
      <c r="BJ79" s="268"/>
      <c r="BK79" s="268"/>
      <c r="BL79" s="268"/>
      <c r="BM79" s="268"/>
      <c r="BN79" s="268"/>
      <c r="BO79" s="265"/>
      <c r="BP79" s="265"/>
      <c r="BQ79" s="262">
        <v>73</v>
      </c>
      <c r="BR79" s="267"/>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6"/>
    </row>
    <row r="80" spans="1:131" s="247" customFormat="1" ht="26.25" customHeight="1" x14ac:dyDescent="0.15">
      <c r="A80" s="261">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5"/>
      <c r="BF80" s="265"/>
      <c r="BG80" s="265"/>
      <c r="BH80" s="265"/>
      <c r="BI80" s="265"/>
      <c r="BJ80" s="265"/>
      <c r="BK80" s="265"/>
      <c r="BL80" s="265"/>
      <c r="BM80" s="265"/>
      <c r="BN80" s="265"/>
      <c r="BO80" s="265"/>
      <c r="BP80" s="265"/>
      <c r="BQ80" s="262">
        <v>74</v>
      </c>
      <c r="BR80" s="267"/>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6"/>
    </row>
    <row r="81" spans="1:131" s="247" customFormat="1" ht="26.25" customHeight="1" x14ac:dyDescent="0.15">
      <c r="A81" s="261">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5"/>
      <c r="BF81" s="265"/>
      <c r="BG81" s="265"/>
      <c r="BH81" s="265"/>
      <c r="BI81" s="265"/>
      <c r="BJ81" s="265"/>
      <c r="BK81" s="265"/>
      <c r="BL81" s="265"/>
      <c r="BM81" s="265"/>
      <c r="BN81" s="265"/>
      <c r="BO81" s="265"/>
      <c r="BP81" s="265"/>
      <c r="BQ81" s="262">
        <v>75</v>
      </c>
      <c r="BR81" s="267"/>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6"/>
    </row>
    <row r="82" spans="1:131" s="247" customFormat="1" ht="26.25" customHeight="1" x14ac:dyDescent="0.15">
      <c r="A82" s="261">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5"/>
      <c r="BF82" s="265"/>
      <c r="BG82" s="265"/>
      <c r="BH82" s="265"/>
      <c r="BI82" s="265"/>
      <c r="BJ82" s="265"/>
      <c r="BK82" s="265"/>
      <c r="BL82" s="265"/>
      <c r="BM82" s="265"/>
      <c r="BN82" s="265"/>
      <c r="BO82" s="265"/>
      <c r="BP82" s="265"/>
      <c r="BQ82" s="262">
        <v>76</v>
      </c>
      <c r="BR82" s="267"/>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6"/>
    </row>
    <row r="83" spans="1:131" s="247" customFormat="1" ht="26.25" customHeight="1" x14ac:dyDescent="0.15">
      <c r="A83" s="261">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5"/>
      <c r="BF83" s="265"/>
      <c r="BG83" s="265"/>
      <c r="BH83" s="265"/>
      <c r="BI83" s="265"/>
      <c r="BJ83" s="265"/>
      <c r="BK83" s="265"/>
      <c r="BL83" s="265"/>
      <c r="BM83" s="265"/>
      <c r="BN83" s="265"/>
      <c r="BO83" s="265"/>
      <c r="BP83" s="265"/>
      <c r="BQ83" s="262">
        <v>77</v>
      </c>
      <c r="BR83" s="267"/>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6"/>
    </row>
    <row r="84" spans="1:131" s="247" customFormat="1" ht="26.25" customHeight="1" x14ac:dyDescent="0.15">
      <c r="A84" s="261">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5"/>
      <c r="BF84" s="265"/>
      <c r="BG84" s="265"/>
      <c r="BH84" s="265"/>
      <c r="BI84" s="265"/>
      <c r="BJ84" s="265"/>
      <c r="BK84" s="265"/>
      <c r="BL84" s="265"/>
      <c r="BM84" s="265"/>
      <c r="BN84" s="265"/>
      <c r="BO84" s="265"/>
      <c r="BP84" s="265"/>
      <c r="BQ84" s="262">
        <v>78</v>
      </c>
      <c r="BR84" s="267"/>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6"/>
    </row>
    <row r="85" spans="1:131" s="247" customFormat="1" ht="26.25" customHeight="1" x14ac:dyDescent="0.15">
      <c r="A85" s="261">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5"/>
      <c r="BF85" s="265"/>
      <c r="BG85" s="265"/>
      <c r="BH85" s="265"/>
      <c r="BI85" s="265"/>
      <c r="BJ85" s="265"/>
      <c r="BK85" s="265"/>
      <c r="BL85" s="265"/>
      <c r="BM85" s="265"/>
      <c r="BN85" s="265"/>
      <c r="BO85" s="265"/>
      <c r="BP85" s="265"/>
      <c r="BQ85" s="262">
        <v>79</v>
      </c>
      <c r="BR85" s="267"/>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6"/>
    </row>
    <row r="86" spans="1:131" s="247" customFormat="1" ht="26.25" customHeight="1" x14ac:dyDescent="0.15">
      <c r="A86" s="261">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5"/>
      <c r="BF86" s="265"/>
      <c r="BG86" s="265"/>
      <c r="BH86" s="265"/>
      <c r="BI86" s="265"/>
      <c r="BJ86" s="265"/>
      <c r="BK86" s="265"/>
      <c r="BL86" s="265"/>
      <c r="BM86" s="265"/>
      <c r="BN86" s="265"/>
      <c r="BO86" s="265"/>
      <c r="BP86" s="265"/>
      <c r="BQ86" s="262">
        <v>80</v>
      </c>
      <c r="BR86" s="267"/>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6"/>
    </row>
    <row r="87" spans="1:131" s="247" customFormat="1" ht="26.25" customHeight="1" x14ac:dyDescent="0.15">
      <c r="A87" s="269">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5"/>
      <c r="BF87" s="265"/>
      <c r="BG87" s="265"/>
      <c r="BH87" s="265"/>
      <c r="BI87" s="265"/>
      <c r="BJ87" s="265"/>
      <c r="BK87" s="265"/>
      <c r="BL87" s="265"/>
      <c r="BM87" s="265"/>
      <c r="BN87" s="265"/>
      <c r="BO87" s="265"/>
      <c r="BP87" s="265"/>
      <c r="BQ87" s="262">
        <v>81</v>
      </c>
      <c r="BR87" s="267"/>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6"/>
    </row>
    <row r="88" spans="1:131" s="247" customFormat="1" ht="26.25" customHeight="1" thickBot="1" x14ac:dyDescent="0.2">
      <c r="A88" s="264" t="s">
        <v>385</v>
      </c>
      <c r="B88" s="999" t="s">
        <v>413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16265</v>
      </c>
      <c r="AG88" s="1014"/>
      <c r="AH88" s="1014"/>
      <c r="AI88" s="1014"/>
      <c r="AJ88" s="1014"/>
      <c r="AK88" s="1018"/>
      <c r="AL88" s="1018"/>
      <c r="AM88" s="1018"/>
      <c r="AN88" s="1018"/>
      <c r="AO88" s="1018"/>
      <c r="AP88" s="1014">
        <v>5532</v>
      </c>
      <c r="AQ88" s="1014"/>
      <c r="AR88" s="1014"/>
      <c r="AS88" s="1014"/>
      <c r="AT88" s="1014"/>
      <c r="AU88" s="1014">
        <v>483</v>
      </c>
      <c r="AV88" s="1014"/>
      <c r="AW88" s="1014"/>
      <c r="AX88" s="1014"/>
      <c r="AY88" s="1014"/>
      <c r="AZ88" s="1015"/>
      <c r="BA88" s="1015"/>
      <c r="BB88" s="1015"/>
      <c r="BC88" s="1015"/>
      <c r="BD88" s="1016"/>
      <c r="BE88" s="265"/>
      <c r="BF88" s="265"/>
      <c r="BG88" s="265"/>
      <c r="BH88" s="265"/>
      <c r="BI88" s="265"/>
      <c r="BJ88" s="265"/>
      <c r="BK88" s="265"/>
      <c r="BL88" s="265"/>
      <c r="BM88" s="265"/>
      <c r="BN88" s="265"/>
      <c r="BO88" s="265"/>
      <c r="BP88" s="265"/>
      <c r="BQ88" s="262">
        <v>82</v>
      </c>
      <c r="BR88" s="267"/>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9" t="s">
        <v>414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171</v>
      </c>
      <c r="CS102" s="1006"/>
      <c r="CT102" s="1006"/>
      <c r="CU102" s="1006"/>
      <c r="CV102" s="1007"/>
      <c r="CW102" s="1005">
        <v>17</v>
      </c>
      <c r="CX102" s="1006"/>
      <c r="CY102" s="1006"/>
      <c r="CZ102" s="1006"/>
      <c r="DA102" s="1007"/>
      <c r="DB102" s="1005">
        <v>0</v>
      </c>
      <c r="DC102" s="1006"/>
      <c r="DD102" s="1006"/>
      <c r="DE102" s="1006"/>
      <c r="DF102" s="1007"/>
      <c r="DG102" s="1005" t="s">
        <v>501</v>
      </c>
      <c r="DH102" s="1006"/>
      <c r="DI102" s="1006"/>
      <c r="DJ102" s="1006"/>
      <c r="DK102" s="1007"/>
      <c r="DL102" s="1005" t="s">
        <v>501</v>
      </c>
      <c r="DM102" s="1006"/>
      <c r="DN102" s="1006"/>
      <c r="DO102" s="1006"/>
      <c r="DP102" s="1007"/>
      <c r="DQ102" s="1005" t="s">
        <v>501</v>
      </c>
      <c r="DR102" s="1006"/>
      <c r="DS102" s="1006"/>
      <c r="DT102" s="1006"/>
      <c r="DU102" s="1007"/>
      <c r="DV102" s="988"/>
      <c r="DW102" s="989"/>
      <c r="DX102" s="989"/>
      <c r="DY102" s="989"/>
      <c r="DZ102" s="99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415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416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3" t="s">
        <v>419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x14ac:dyDescent="0.15">
      <c r="A109" s="948" t="s">
        <v>421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422</v>
      </c>
      <c r="AB109" s="949"/>
      <c r="AC109" s="949"/>
      <c r="AD109" s="949"/>
      <c r="AE109" s="950"/>
      <c r="AF109" s="951" t="s">
        <v>303</v>
      </c>
      <c r="AG109" s="949"/>
      <c r="AH109" s="949"/>
      <c r="AI109" s="949"/>
      <c r="AJ109" s="950"/>
      <c r="AK109" s="951" t="s">
        <v>302</v>
      </c>
      <c r="AL109" s="949"/>
      <c r="AM109" s="949"/>
      <c r="AN109" s="949"/>
      <c r="AO109" s="950"/>
      <c r="AP109" s="951" t="s">
        <v>423</v>
      </c>
      <c r="AQ109" s="949"/>
      <c r="AR109" s="949"/>
      <c r="AS109" s="949"/>
      <c r="AT109" s="980"/>
      <c r="AU109" s="948" t="s">
        <v>421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422</v>
      </c>
      <c r="BR109" s="949"/>
      <c r="BS109" s="949"/>
      <c r="BT109" s="949"/>
      <c r="BU109" s="950"/>
      <c r="BV109" s="951" t="s">
        <v>303</v>
      </c>
      <c r="BW109" s="949"/>
      <c r="BX109" s="949"/>
      <c r="BY109" s="949"/>
      <c r="BZ109" s="950"/>
      <c r="CA109" s="951" t="s">
        <v>302</v>
      </c>
      <c r="CB109" s="949"/>
      <c r="CC109" s="949"/>
      <c r="CD109" s="949"/>
      <c r="CE109" s="950"/>
      <c r="CF109" s="987" t="s">
        <v>423</v>
      </c>
      <c r="CG109" s="987"/>
      <c r="CH109" s="987"/>
      <c r="CI109" s="987"/>
      <c r="CJ109" s="987"/>
      <c r="CK109" s="951" t="s">
        <v>424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422</v>
      </c>
      <c r="DH109" s="949"/>
      <c r="DI109" s="949"/>
      <c r="DJ109" s="949"/>
      <c r="DK109" s="950"/>
      <c r="DL109" s="951" t="s">
        <v>303</v>
      </c>
      <c r="DM109" s="949"/>
      <c r="DN109" s="949"/>
      <c r="DO109" s="949"/>
      <c r="DP109" s="950"/>
      <c r="DQ109" s="951" t="s">
        <v>302</v>
      </c>
      <c r="DR109" s="949"/>
      <c r="DS109" s="949"/>
      <c r="DT109" s="949"/>
      <c r="DU109" s="950"/>
      <c r="DV109" s="951" t="s">
        <v>423</v>
      </c>
      <c r="DW109" s="949"/>
      <c r="DX109" s="949"/>
      <c r="DY109" s="949"/>
      <c r="DZ109" s="980"/>
    </row>
    <row r="110" spans="1:131" s="246" customFormat="1" ht="26.25" customHeight="1" x14ac:dyDescent="0.15">
      <c r="A110" s="851" t="s">
        <v>425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3657948</v>
      </c>
      <c r="AB110" s="942"/>
      <c r="AC110" s="942"/>
      <c r="AD110" s="942"/>
      <c r="AE110" s="943"/>
      <c r="AF110" s="944">
        <v>3517329</v>
      </c>
      <c r="AG110" s="942"/>
      <c r="AH110" s="942"/>
      <c r="AI110" s="942"/>
      <c r="AJ110" s="943"/>
      <c r="AK110" s="944">
        <v>3555909</v>
      </c>
      <c r="AL110" s="942"/>
      <c r="AM110" s="942"/>
      <c r="AN110" s="942"/>
      <c r="AO110" s="943"/>
      <c r="AP110" s="945">
        <v>30.7</v>
      </c>
      <c r="AQ110" s="946"/>
      <c r="AR110" s="946"/>
      <c r="AS110" s="946"/>
      <c r="AT110" s="947"/>
      <c r="AU110" s="981" t="s">
        <v>72</v>
      </c>
      <c r="AV110" s="982"/>
      <c r="AW110" s="982"/>
      <c r="AX110" s="982"/>
      <c r="AY110" s="982"/>
      <c r="AZ110" s="907" t="s">
        <v>426</v>
      </c>
      <c r="BA110" s="852"/>
      <c r="BB110" s="852"/>
      <c r="BC110" s="852"/>
      <c r="BD110" s="852"/>
      <c r="BE110" s="852"/>
      <c r="BF110" s="852"/>
      <c r="BG110" s="852"/>
      <c r="BH110" s="852"/>
      <c r="BI110" s="852"/>
      <c r="BJ110" s="852"/>
      <c r="BK110" s="852"/>
      <c r="BL110" s="852"/>
      <c r="BM110" s="852"/>
      <c r="BN110" s="852"/>
      <c r="BO110" s="852"/>
      <c r="BP110" s="853"/>
      <c r="BQ110" s="908">
        <v>24470287</v>
      </c>
      <c r="BR110" s="889"/>
      <c r="BS110" s="889"/>
      <c r="BT110" s="889"/>
      <c r="BU110" s="889"/>
      <c r="BV110" s="889">
        <v>25419244</v>
      </c>
      <c r="BW110" s="889"/>
      <c r="BX110" s="889"/>
      <c r="BY110" s="889"/>
      <c r="BZ110" s="889"/>
      <c r="CA110" s="889">
        <v>24387933</v>
      </c>
      <c r="CB110" s="889"/>
      <c r="CC110" s="889"/>
      <c r="CD110" s="889"/>
      <c r="CE110" s="889"/>
      <c r="CF110" s="913">
        <v>210.8</v>
      </c>
      <c r="CG110" s="914"/>
      <c r="CH110" s="914"/>
      <c r="CI110" s="914"/>
      <c r="CJ110" s="914"/>
      <c r="CK110" s="977" t="s">
        <v>427</v>
      </c>
      <c r="CL110" s="863"/>
      <c r="CM110" s="938" t="s">
        <v>428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222</v>
      </c>
      <c r="DH110" s="889"/>
      <c r="DI110" s="889"/>
      <c r="DJ110" s="889"/>
      <c r="DK110" s="889"/>
      <c r="DL110" s="889" t="s">
        <v>222</v>
      </c>
      <c r="DM110" s="889"/>
      <c r="DN110" s="889"/>
      <c r="DO110" s="889"/>
      <c r="DP110" s="889"/>
      <c r="DQ110" s="889" t="s">
        <v>222</v>
      </c>
      <c r="DR110" s="889"/>
      <c r="DS110" s="889"/>
      <c r="DT110" s="889"/>
      <c r="DU110" s="889"/>
      <c r="DV110" s="890" t="s">
        <v>429</v>
      </c>
      <c r="DW110" s="890"/>
      <c r="DX110" s="890"/>
      <c r="DY110" s="890"/>
      <c r="DZ110" s="891"/>
    </row>
    <row r="111" spans="1:131" s="246" customFormat="1" ht="26.25" customHeight="1" x14ac:dyDescent="0.15">
      <c r="A111" s="818" t="s">
        <v>430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222</v>
      </c>
      <c r="AB111" s="970"/>
      <c r="AC111" s="970"/>
      <c r="AD111" s="970"/>
      <c r="AE111" s="971"/>
      <c r="AF111" s="972" t="s">
        <v>222</v>
      </c>
      <c r="AG111" s="970"/>
      <c r="AH111" s="970"/>
      <c r="AI111" s="970"/>
      <c r="AJ111" s="971"/>
      <c r="AK111" s="972" t="s">
        <v>222</v>
      </c>
      <c r="AL111" s="970"/>
      <c r="AM111" s="970"/>
      <c r="AN111" s="970"/>
      <c r="AO111" s="971"/>
      <c r="AP111" s="973" t="s">
        <v>222</v>
      </c>
      <c r="AQ111" s="974"/>
      <c r="AR111" s="974"/>
      <c r="AS111" s="974"/>
      <c r="AT111" s="975"/>
      <c r="AU111" s="983"/>
      <c r="AV111" s="984"/>
      <c r="AW111" s="984"/>
      <c r="AX111" s="984"/>
      <c r="AY111" s="984"/>
      <c r="AZ111" s="859" t="s">
        <v>431</v>
      </c>
      <c r="BA111" s="794"/>
      <c r="BB111" s="794"/>
      <c r="BC111" s="794"/>
      <c r="BD111" s="794"/>
      <c r="BE111" s="794"/>
      <c r="BF111" s="794"/>
      <c r="BG111" s="794"/>
      <c r="BH111" s="794"/>
      <c r="BI111" s="794"/>
      <c r="BJ111" s="794"/>
      <c r="BK111" s="794"/>
      <c r="BL111" s="794"/>
      <c r="BM111" s="794"/>
      <c r="BN111" s="794"/>
      <c r="BO111" s="794"/>
      <c r="BP111" s="795"/>
      <c r="BQ111" s="860">
        <v>59840</v>
      </c>
      <c r="BR111" s="861"/>
      <c r="BS111" s="861"/>
      <c r="BT111" s="861"/>
      <c r="BU111" s="861"/>
      <c r="BV111" s="861">
        <v>45628</v>
      </c>
      <c r="BW111" s="861"/>
      <c r="BX111" s="861"/>
      <c r="BY111" s="861"/>
      <c r="BZ111" s="861"/>
      <c r="CA111" s="861">
        <v>38340</v>
      </c>
      <c r="CB111" s="861"/>
      <c r="CC111" s="861"/>
      <c r="CD111" s="861"/>
      <c r="CE111" s="861"/>
      <c r="CF111" s="922">
        <v>0.3</v>
      </c>
      <c r="CG111" s="923"/>
      <c r="CH111" s="923"/>
      <c r="CI111" s="923"/>
      <c r="CJ111" s="923"/>
      <c r="CK111" s="978"/>
      <c r="CL111" s="865"/>
      <c r="CM111" s="868" t="s">
        <v>432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222</v>
      </c>
      <c r="DH111" s="861"/>
      <c r="DI111" s="861"/>
      <c r="DJ111" s="861"/>
      <c r="DK111" s="861"/>
      <c r="DL111" s="861" t="s">
        <v>429</v>
      </c>
      <c r="DM111" s="861"/>
      <c r="DN111" s="861"/>
      <c r="DO111" s="861"/>
      <c r="DP111" s="861"/>
      <c r="DQ111" s="861" t="s">
        <v>429</v>
      </c>
      <c r="DR111" s="861"/>
      <c r="DS111" s="861"/>
      <c r="DT111" s="861"/>
      <c r="DU111" s="861"/>
      <c r="DV111" s="838" t="s">
        <v>222</v>
      </c>
      <c r="DW111" s="838"/>
      <c r="DX111" s="838"/>
      <c r="DY111" s="838"/>
      <c r="DZ111" s="839"/>
    </row>
    <row r="112" spans="1:131" s="246" customFormat="1" ht="26.25" customHeight="1" x14ac:dyDescent="0.15">
      <c r="A112" s="963" t="s">
        <v>433</v>
      </c>
      <c r="B112" s="964"/>
      <c r="C112" s="794" t="s">
        <v>434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222</v>
      </c>
      <c r="AB112" s="824"/>
      <c r="AC112" s="824"/>
      <c r="AD112" s="824"/>
      <c r="AE112" s="825"/>
      <c r="AF112" s="826" t="s">
        <v>222</v>
      </c>
      <c r="AG112" s="824"/>
      <c r="AH112" s="824"/>
      <c r="AI112" s="824"/>
      <c r="AJ112" s="825"/>
      <c r="AK112" s="826" t="s">
        <v>429</v>
      </c>
      <c r="AL112" s="824"/>
      <c r="AM112" s="824"/>
      <c r="AN112" s="824"/>
      <c r="AO112" s="825"/>
      <c r="AP112" s="871" t="s">
        <v>222</v>
      </c>
      <c r="AQ112" s="872"/>
      <c r="AR112" s="872"/>
      <c r="AS112" s="872"/>
      <c r="AT112" s="873"/>
      <c r="AU112" s="983"/>
      <c r="AV112" s="984"/>
      <c r="AW112" s="984"/>
      <c r="AX112" s="984"/>
      <c r="AY112" s="984"/>
      <c r="AZ112" s="859" t="s">
        <v>435</v>
      </c>
      <c r="BA112" s="794"/>
      <c r="BB112" s="794"/>
      <c r="BC112" s="794"/>
      <c r="BD112" s="794"/>
      <c r="BE112" s="794"/>
      <c r="BF112" s="794"/>
      <c r="BG112" s="794"/>
      <c r="BH112" s="794"/>
      <c r="BI112" s="794"/>
      <c r="BJ112" s="794"/>
      <c r="BK112" s="794"/>
      <c r="BL112" s="794"/>
      <c r="BM112" s="794"/>
      <c r="BN112" s="794"/>
      <c r="BO112" s="794"/>
      <c r="BP112" s="795"/>
      <c r="BQ112" s="860">
        <v>730643</v>
      </c>
      <c r="BR112" s="861"/>
      <c r="BS112" s="861"/>
      <c r="BT112" s="861"/>
      <c r="BU112" s="861"/>
      <c r="BV112" s="861">
        <v>719380</v>
      </c>
      <c r="BW112" s="861"/>
      <c r="BX112" s="861"/>
      <c r="BY112" s="861"/>
      <c r="BZ112" s="861"/>
      <c r="CA112" s="861">
        <v>686704</v>
      </c>
      <c r="CB112" s="861"/>
      <c r="CC112" s="861"/>
      <c r="CD112" s="861"/>
      <c r="CE112" s="861"/>
      <c r="CF112" s="922">
        <v>5.9</v>
      </c>
      <c r="CG112" s="923"/>
      <c r="CH112" s="923"/>
      <c r="CI112" s="923"/>
      <c r="CJ112" s="923"/>
      <c r="CK112" s="978"/>
      <c r="CL112" s="865"/>
      <c r="CM112" s="868" t="s">
        <v>436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222</v>
      </c>
      <c r="DH112" s="861"/>
      <c r="DI112" s="861"/>
      <c r="DJ112" s="861"/>
      <c r="DK112" s="861"/>
      <c r="DL112" s="861" t="s">
        <v>222</v>
      </c>
      <c r="DM112" s="861"/>
      <c r="DN112" s="861"/>
      <c r="DO112" s="861"/>
      <c r="DP112" s="861"/>
      <c r="DQ112" s="861" t="s">
        <v>222</v>
      </c>
      <c r="DR112" s="861"/>
      <c r="DS112" s="861"/>
      <c r="DT112" s="861"/>
      <c r="DU112" s="861"/>
      <c r="DV112" s="838" t="s">
        <v>222</v>
      </c>
      <c r="DW112" s="838"/>
      <c r="DX112" s="838"/>
      <c r="DY112" s="838"/>
      <c r="DZ112" s="839"/>
    </row>
    <row r="113" spans="1:130" s="246" customFormat="1" ht="26.25" customHeight="1" x14ac:dyDescent="0.15">
      <c r="A113" s="965"/>
      <c r="B113" s="966"/>
      <c r="C113" s="794" t="s">
        <v>437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56146</v>
      </c>
      <c r="AB113" s="970"/>
      <c r="AC113" s="970"/>
      <c r="AD113" s="970"/>
      <c r="AE113" s="971"/>
      <c r="AF113" s="972">
        <v>70688</v>
      </c>
      <c r="AG113" s="970"/>
      <c r="AH113" s="970"/>
      <c r="AI113" s="970"/>
      <c r="AJ113" s="971"/>
      <c r="AK113" s="972">
        <v>77271</v>
      </c>
      <c r="AL113" s="970"/>
      <c r="AM113" s="970"/>
      <c r="AN113" s="970"/>
      <c r="AO113" s="971"/>
      <c r="AP113" s="973">
        <v>0.7</v>
      </c>
      <c r="AQ113" s="974"/>
      <c r="AR113" s="974"/>
      <c r="AS113" s="974"/>
      <c r="AT113" s="975"/>
      <c r="AU113" s="983"/>
      <c r="AV113" s="984"/>
      <c r="AW113" s="984"/>
      <c r="AX113" s="984"/>
      <c r="AY113" s="984"/>
      <c r="AZ113" s="859" t="s">
        <v>438</v>
      </c>
      <c r="BA113" s="794"/>
      <c r="BB113" s="794"/>
      <c r="BC113" s="794"/>
      <c r="BD113" s="794"/>
      <c r="BE113" s="794"/>
      <c r="BF113" s="794"/>
      <c r="BG113" s="794"/>
      <c r="BH113" s="794"/>
      <c r="BI113" s="794"/>
      <c r="BJ113" s="794"/>
      <c r="BK113" s="794"/>
      <c r="BL113" s="794"/>
      <c r="BM113" s="794"/>
      <c r="BN113" s="794"/>
      <c r="BO113" s="794"/>
      <c r="BP113" s="795"/>
      <c r="BQ113" s="860">
        <v>481996</v>
      </c>
      <c r="BR113" s="861"/>
      <c r="BS113" s="861"/>
      <c r="BT113" s="861"/>
      <c r="BU113" s="861"/>
      <c r="BV113" s="861">
        <v>503084</v>
      </c>
      <c r="BW113" s="861"/>
      <c r="BX113" s="861"/>
      <c r="BY113" s="861"/>
      <c r="BZ113" s="861"/>
      <c r="CA113" s="861">
        <v>482824</v>
      </c>
      <c r="CB113" s="861"/>
      <c r="CC113" s="861"/>
      <c r="CD113" s="861"/>
      <c r="CE113" s="861"/>
      <c r="CF113" s="922">
        <v>4.2</v>
      </c>
      <c r="CG113" s="923"/>
      <c r="CH113" s="923"/>
      <c r="CI113" s="923"/>
      <c r="CJ113" s="923"/>
      <c r="CK113" s="978"/>
      <c r="CL113" s="865"/>
      <c r="CM113" s="868" t="s">
        <v>439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59840</v>
      </c>
      <c r="DH113" s="824"/>
      <c r="DI113" s="824"/>
      <c r="DJ113" s="824"/>
      <c r="DK113" s="825"/>
      <c r="DL113" s="826">
        <v>45628</v>
      </c>
      <c r="DM113" s="824"/>
      <c r="DN113" s="824"/>
      <c r="DO113" s="824"/>
      <c r="DP113" s="825"/>
      <c r="DQ113" s="826">
        <v>38340</v>
      </c>
      <c r="DR113" s="824"/>
      <c r="DS113" s="824"/>
      <c r="DT113" s="824"/>
      <c r="DU113" s="825"/>
      <c r="DV113" s="871">
        <v>0.3</v>
      </c>
      <c r="DW113" s="872"/>
      <c r="DX113" s="872"/>
      <c r="DY113" s="872"/>
      <c r="DZ113" s="873"/>
    </row>
    <row r="114" spans="1:130" s="246" customFormat="1" ht="26.25" customHeight="1" x14ac:dyDescent="0.15">
      <c r="A114" s="965"/>
      <c r="B114" s="966"/>
      <c r="C114" s="794" t="s">
        <v>440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90078</v>
      </c>
      <c r="AB114" s="824"/>
      <c r="AC114" s="824"/>
      <c r="AD114" s="824"/>
      <c r="AE114" s="825"/>
      <c r="AF114" s="826">
        <v>90072</v>
      </c>
      <c r="AG114" s="824"/>
      <c r="AH114" s="824"/>
      <c r="AI114" s="824"/>
      <c r="AJ114" s="825"/>
      <c r="AK114" s="826">
        <v>91866</v>
      </c>
      <c r="AL114" s="824"/>
      <c r="AM114" s="824"/>
      <c r="AN114" s="824"/>
      <c r="AO114" s="825"/>
      <c r="AP114" s="871">
        <v>0.8</v>
      </c>
      <c r="AQ114" s="872"/>
      <c r="AR114" s="872"/>
      <c r="AS114" s="872"/>
      <c r="AT114" s="873"/>
      <c r="AU114" s="983"/>
      <c r="AV114" s="984"/>
      <c r="AW114" s="984"/>
      <c r="AX114" s="984"/>
      <c r="AY114" s="984"/>
      <c r="AZ114" s="859" t="s">
        <v>441</v>
      </c>
      <c r="BA114" s="794"/>
      <c r="BB114" s="794"/>
      <c r="BC114" s="794"/>
      <c r="BD114" s="794"/>
      <c r="BE114" s="794"/>
      <c r="BF114" s="794"/>
      <c r="BG114" s="794"/>
      <c r="BH114" s="794"/>
      <c r="BI114" s="794"/>
      <c r="BJ114" s="794"/>
      <c r="BK114" s="794"/>
      <c r="BL114" s="794"/>
      <c r="BM114" s="794"/>
      <c r="BN114" s="794"/>
      <c r="BO114" s="794"/>
      <c r="BP114" s="795"/>
      <c r="BQ114" s="860">
        <v>5839624</v>
      </c>
      <c r="BR114" s="861"/>
      <c r="BS114" s="861"/>
      <c r="BT114" s="861"/>
      <c r="BU114" s="861"/>
      <c r="BV114" s="861">
        <v>5398812</v>
      </c>
      <c r="BW114" s="861"/>
      <c r="BX114" s="861"/>
      <c r="BY114" s="861"/>
      <c r="BZ114" s="861"/>
      <c r="CA114" s="861">
        <v>5156287</v>
      </c>
      <c r="CB114" s="861"/>
      <c r="CC114" s="861"/>
      <c r="CD114" s="861"/>
      <c r="CE114" s="861"/>
      <c r="CF114" s="922">
        <v>44.6</v>
      </c>
      <c r="CG114" s="923"/>
      <c r="CH114" s="923"/>
      <c r="CI114" s="923"/>
      <c r="CJ114" s="923"/>
      <c r="CK114" s="978"/>
      <c r="CL114" s="865"/>
      <c r="CM114" s="868" t="s">
        <v>442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222</v>
      </c>
      <c r="DH114" s="824"/>
      <c r="DI114" s="824"/>
      <c r="DJ114" s="824"/>
      <c r="DK114" s="825"/>
      <c r="DL114" s="826" t="s">
        <v>222</v>
      </c>
      <c r="DM114" s="824"/>
      <c r="DN114" s="824"/>
      <c r="DO114" s="824"/>
      <c r="DP114" s="825"/>
      <c r="DQ114" s="826" t="s">
        <v>429</v>
      </c>
      <c r="DR114" s="824"/>
      <c r="DS114" s="824"/>
      <c r="DT114" s="824"/>
      <c r="DU114" s="825"/>
      <c r="DV114" s="871" t="s">
        <v>222</v>
      </c>
      <c r="DW114" s="872"/>
      <c r="DX114" s="872"/>
      <c r="DY114" s="872"/>
      <c r="DZ114" s="873"/>
    </row>
    <row r="115" spans="1:130" s="246" customFormat="1" ht="26.25" customHeight="1" x14ac:dyDescent="0.15">
      <c r="A115" s="965"/>
      <c r="B115" s="966"/>
      <c r="C115" s="794" t="s">
        <v>443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24586</v>
      </c>
      <c r="AB115" s="970"/>
      <c r="AC115" s="970"/>
      <c r="AD115" s="970"/>
      <c r="AE115" s="971"/>
      <c r="AF115" s="972">
        <v>21967</v>
      </c>
      <c r="AG115" s="970"/>
      <c r="AH115" s="970"/>
      <c r="AI115" s="970"/>
      <c r="AJ115" s="971"/>
      <c r="AK115" s="972">
        <v>20148</v>
      </c>
      <c r="AL115" s="970"/>
      <c r="AM115" s="970"/>
      <c r="AN115" s="970"/>
      <c r="AO115" s="971"/>
      <c r="AP115" s="973">
        <v>0.2</v>
      </c>
      <c r="AQ115" s="974"/>
      <c r="AR115" s="974"/>
      <c r="AS115" s="974"/>
      <c r="AT115" s="975"/>
      <c r="AU115" s="983"/>
      <c r="AV115" s="984"/>
      <c r="AW115" s="984"/>
      <c r="AX115" s="984"/>
      <c r="AY115" s="984"/>
      <c r="AZ115" s="859" t="s">
        <v>444</v>
      </c>
      <c r="BA115" s="794"/>
      <c r="BB115" s="794"/>
      <c r="BC115" s="794"/>
      <c r="BD115" s="794"/>
      <c r="BE115" s="794"/>
      <c r="BF115" s="794"/>
      <c r="BG115" s="794"/>
      <c r="BH115" s="794"/>
      <c r="BI115" s="794"/>
      <c r="BJ115" s="794"/>
      <c r="BK115" s="794"/>
      <c r="BL115" s="794"/>
      <c r="BM115" s="794"/>
      <c r="BN115" s="794"/>
      <c r="BO115" s="794"/>
      <c r="BP115" s="795"/>
      <c r="BQ115" s="860" t="s">
        <v>222</v>
      </c>
      <c r="BR115" s="861"/>
      <c r="BS115" s="861"/>
      <c r="BT115" s="861"/>
      <c r="BU115" s="861"/>
      <c r="BV115" s="861" t="s">
        <v>222</v>
      </c>
      <c r="BW115" s="861"/>
      <c r="BX115" s="861"/>
      <c r="BY115" s="861"/>
      <c r="BZ115" s="861"/>
      <c r="CA115" s="861" t="s">
        <v>222</v>
      </c>
      <c r="CB115" s="861"/>
      <c r="CC115" s="861"/>
      <c r="CD115" s="861"/>
      <c r="CE115" s="861"/>
      <c r="CF115" s="922" t="s">
        <v>222</v>
      </c>
      <c r="CG115" s="923"/>
      <c r="CH115" s="923"/>
      <c r="CI115" s="923"/>
      <c r="CJ115" s="923"/>
      <c r="CK115" s="978"/>
      <c r="CL115" s="865"/>
      <c r="CM115" s="859" t="s">
        <v>445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222</v>
      </c>
      <c r="DH115" s="824"/>
      <c r="DI115" s="824"/>
      <c r="DJ115" s="824"/>
      <c r="DK115" s="825"/>
      <c r="DL115" s="826" t="s">
        <v>222</v>
      </c>
      <c r="DM115" s="824"/>
      <c r="DN115" s="824"/>
      <c r="DO115" s="824"/>
      <c r="DP115" s="825"/>
      <c r="DQ115" s="826" t="s">
        <v>222</v>
      </c>
      <c r="DR115" s="824"/>
      <c r="DS115" s="824"/>
      <c r="DT115" s="824"/>
      <c r="DU115" s="825"/>
      <c r="DV115" s="871" t="s">
        <v>222</v>
      </c>
      <c r="DW115" s="872"/>
      <c r="DX115" s="872"/>
      <c r="DY115" s="872"/>
      <c r="DZ115" s="873"/>
    </row>
    <row r="116" spans="1:130" s="246" customFormat="1" ht="26.25" customHeight="1" x14ac:dyDescent="0.15">
      <c r="A116" s="967"/>
      <c r="B116" s="968"/>
      <c r="C116" s="927" t="s">
        <v>446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222</v>
      </c>
      <c r="AB116" s="824"/>
      <c r="AC116" s="824"/>
      <c r="AD116" s="824"/>
      <c r="AE116" s="825"/>
      <c r="AF116" s="826" t="s">
        <v>429</v>
      </c>
      <c r="AG116" s="824"/>
      <c r="AH116" s="824"/>
      <c r="AI116" s="824"/>
      <c r="AJ116" s="825"/>
      <c r="AK116" s="826" t="s">
        <v>222</v>
      </c>
      <c r="AL116" s="824"/>
      <c r="AM116" s="824"/>
      <c r="AN116" s="824"/>
      <c r="AO116" s="825"/>
      <c r="AP116" s="871" t="s">
        <v>222</v>
      </c>
      <c r="AQ116" s="872"/>
      <c r="AR116" s="872"/>
      <c r="AS116" s="872"/>
      <c r="AT116" s="873"/>
      <c r="AU116" s="983"/>
      <c r="AV116" s="984"/>
      <c r="AW116" s="984"/>
      <c r="AX116" s="984"/>
      <c r="AY116" s="984"/>
      <c r="AZ116" s="910" t="s">
        <v>447</v>
      </c>
      <c r="BA116" s="911"/>
      <c r="BB116" s="911"/>
      <c r="BC116" s="911"/>
      <c r="BD116" s="911"/>
      <c r="BE116" s="911"/>
      <c r="BF116" s="911"/>
      <c r="BG116" s="911"/>
      <c r="BH116" s="911"/>
      <c r="BI116" s="911"/>
      <c r="BJ116" s="911"/>
      <c r="BK116" s="911"/>
      <c r="BL116" s="911"/>
      <c r="BM116" s="911"/>
      <c r="BN116" s="911"/>
      <c r="BO116" s="911"/>
      <c r="BP116" s="912"/>
      <c r="BQ116" s="860" t="s">
        <v>222</v>
      </c>
      <c r="BR116" s="861"/>
      <c r="BS116" s="861"/>
      <c r="BT116" s="861"/>
      <c r="BU116" s="861"/>
      <c r="BV116" s="861" t="s">
        <v>222</v>
      </c>
      <c r="BW116" s="861"/>
      <c r="BX116" s="861"/>
      <c r="BY116" s="861"/>
      <c r="BZ116" s="861"/>
      <c r="CA116" s="861" t="s">
        <v>429</v>
      </c>
      <c r="CB116" s="861"/>
      <c r="CC116" s="861"/>
      <c r="CD116" s="861"/>
      <c r="CE116" s="861"/>
      <c r="CF116" s="922" t="s">
        <v>222</v>
      </c>
      <c r="CG116" s="923"/>
      <c r="CH116" s="923"/>
      <c r="CI116" s="923"/>
      <c r="CJ116" s="923"/>
      <c r="CK116" s="978"/>
      <c r="CL116" s="865"/>
      <c r="CM116" s="868" t="s">
        <v>448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222</v>
      </c>
      <c r="DH116" s="824"/>
      <c r="DI116" s="824"/>
      <c r="DJ116" s="824"/>
      <c r="DK116" s="825"/>
      <c r="DL116" s="826" t="s">
        <v>429</v>
      </c>
      <c r="DM116" s="824"/>
      <c r="DN116" s="824"/>
      <c r="DO116" s="824"/>
      <c r="DP116" s="825"/>
      <c r="DQ116" s="826" t="s">
        <v>429</v>
      </c>
      <c r="DR116" s="824"/>
      <c r="DS116" s="824"/>
      <c r="DT116" s="824"/>
      <c r="DU116" s="825"/>
      <c r="DV116" s="871" t="s">
        <v>222</v>
      </c>
      <c r="DW116" s="872"/>
      <c r="DX116" s="872"/>
      <c r="DY116" s="872"/>
      <c r="DZ116" s="873"/>
    </row>
    <row r="117" spans="1:130" s="246" customFormat="1" ht="26.25" customHeight="1" x14ac:dyDescent="0.15">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449</v>
      </c>
      <c r="Z117" s="950"/>
      <c r="AA117" s="955">
        <v>3828758</v>
      </c>
      <c r="AB117" s="956"/>
      <c r="AC117" s="956"/>
      <c r="AD117" s="956"/>
      <c r="AE117" s="957"/>
      <c r="AF117" s="958">
        <v>3700056</v>
      </c>
      <c r="AG117" s="956"/>
      <c r="AH117" s="956"/>
      <c r="AI117" s="956"/>
      <c r="AJ117" s="957"/>
      <c r="AK117" s="958">
        <v>3745194</v>
      </c>
      <c r="AL117" s="956"/>
      <c r="AM117" s="956"/>
      <c r="AN117" s="956"/>
      <c r="AO117" s="957"/>
      <c r="AP117" s="959"/>
      <c r="AQ117" s="960"/>
      <c r="AR117" s="960"/>
      <c r="AS117" s="960"/>
      <c r="AT117" s="961"/>
      <c r="AU117" s="983"/>
      <c r="AV117" s="984"/>
      <c r="AW117" s="984"/>
      <c r="AX117" s="984"/>
      <c r="AY117" s="984"/>
      <c r="AZ117" s="910" t="s">
        <v>450</v>
      </c>
      <c r="BA117" s="911"/>
      <c r="BB117" s="911"/>
      <c r="BC117" s="911"/>
      <c r="BD117" s="911"/>
      <c r="BE117" s="911"/>
      <c r="BF117" s="911"/>
      <c r="BG117" s="911"/>
      <c r="BH117" s="911"/>
      <c r="BI117" s="911"/>
      <c r="BJ117" s="911"/>
      <c r="BK117" s="911"/>
      <c r="BL117" s="911"/>
      <c r="BM117" s="911"/>
      <c r="BN117" s="911"/>
      <c r="BO117" s="911"/>
      <c r="BP117" s="912"/>
      <c r="BQ117" s="860" t="s">
        <v>429</v>
      </c>
      <c r="BR117" s="861"/>
      <c r="BS117" s="861"/>
      <c r="BT117" s="861"/>
      <c r="BU117" s="861"/>
      <c r="BV117" s="861" t="s">
        <v>222</v>
      </c>
      <c r="BW117" s="861"/>
      <c r="BX117" s="861"/>
      <c r="BY117" s="861"/>
      <c r="BZ117" s="861"/>
      <c r="CA117" s="861" t="s">
        <v>222</v>
      </c>
      <c r="CB117" s="861"/>
      <c r="CC117" s="861"/>
      <c r="CD117" s="861"/>
      <c r="CE117" s="861"/>
      <c r="CF117" s="922" t="s">
        <v>222</v>
      </c>
      <c r="CG117" s="923"/>
      <c r="CH117" s="923"/>
      <c r="CI117" s="923"/>
      <c r="CJ117" s="923"/>
      <c r="CK117" s="978"/>
      <c r="CL117" s="865"/>
      <c r="CM117" s="868" t="s">
        <v>451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222</v>
      </c>
      <c r="DH117" s="824"/>
      <c r="DI117" s="824"/>
      <c r="DJ117" s="824"/>
      <c r="DK117" s="825"/>
      <c r="DL117" s="826" t="s">
        <v>222</v>
      </c>
      <c r="DM117" s="824"/>
      <c r="DN117" s="824"/>
      <c r="DO117" s="824"/>
      <c r="DP117" s="825"/>
      <c r="DQ117" s="826" t="s">
        <v>222</v>
      </c>
      <c r="DR117" s="824"/>
      <c r="DS117" s="824"/>
      <c r="DT117" s="824"/>
      <c r="DU117" s="825"/>
      <c r="DV117" s="871" t="s">
        <v>222</v>
      </c>
      <c r="DW117" s="872"/>
      <c r="DX117" s="872"/>
      <c r="DY117" s="872"/>
      <c r="DZ117" s="873"/>
    </row>
    <row r="118" spans="1:130" s="246" customFormat="1" ht="26.25" customHeight="1" x14ac:dyDescent="0.15">
      <c r="A118" s="948" t="s">
        <v>424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422</v>
      </c>
      <c r="AB118" s="949"/>
      <c r="AC118" s="949"/>
      <c r="AD118" s="949"/>
      <c r="AE118" s="950"/>
      <c r="AF118" s="951" t="s">
        <v>303</v>
      </c>
      <c r="AG118" s="949"/>
      <c r="AH118" s="949"/>
      <c r="AI118" s="949"/>
      <c r="AJ118" s="950"/>
      <c r="AK118" s="951" t="s">
        <v>302</v>
      </c>
      <c r="AL118" s="949"/>
      <c r="AM118" s="949"/>
      <c r="AN118" s="949"/>
      <c r="AO118" s="950"/>
      <c r="AP118" s="952" t="s">
        <v>423</v>
      </c>
      <c r="AQ118" s="953"/>
      <c r="AR118" s="953"/>
      <c r="AS118" s="953"/>
      <c r="AT118" s="954"/>
      <c r="AU118" s="983"/>
      <c r="AV118" s="984"/>
      <c r="AW118" s="984"/>
      <c r="AX118" s="984"/>
      <c r="AY118" s="984"/>
      <c r="AZ118" s="926" t="s">
        <v>452</v>
      </c>
      <c r="BA118" s="927"/>
      <c r="BB118" s="927"/>
      <c r="BC118" s="927"/>
      <c r="BD118" s="927"/>
      <c r="BE118" s="927"/>
      <c r="BF118" s="927"/>
      <c r="BG118" s="927"/>
      <c r="BH118" s="927"/>
      <c r="BI118" s="927"/>
      <c r="BJ118" s="927"/>
      <c r="BK118" s="927"/>
      <c r="BL118" s="927"/>
      <c r="BM118" s="927"/>
      <c r="BN118" s="927"/>
      <c r="BO118" s="927"/>
      <c r="BP118" s="928"/>
      <c r="BQ118" s="929" t="s">
        <v>429</v>
      </c>
      <c r="BR118" s="892"/>
      <c r="BS118" s="892"/>
      <c r="BT118" s="892"/>
      <c r="BU118" s="892"/>
      <c r="BV118" s="892" t="s">
        <v>222</v>
      </c>
      <c r="BW118" s="892"/>
      <c r="BX118" s="892"/>
      <c r="BY118" s="892"/>
      <c r="BZ118" s="892"/>
      <c r="CA118" s="892" t="s">
        <v>429</v>
      </c>
      <c r="CB118" s="892"/>
      <c r="CC118" s="892"/>
      <c r="CD118" s="892"/>
      <c r="CE118" s="892"/>
      <c r="CF118" s="922" t="s">
        <v>222</v>
      </c>
      <c r="CG118" s="923"/>
      <c r="CH118" s="923"/>
      <c r="CI118" s="923"/>
      <c r="CJ118" s="923"/>
      <c r="CK118" s="978"/>
      <c r="CL118" s="865"/>
      <c r="CM118" s="868" t="s">
        <v>453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222</v>
      </c>
      <c r="DH118" s="824"/>
      <c r="DI118" s="824"/>
      <c r="DJ118" s="824"/>
      <c r="DK118" s="825"/>
      <c r="DL118" s="826" t="s">
        <v>429</v>
      </c>
      <c r="DM118" s="824"/>
      <c r="DN118" s="824"/>
      <c r="DO118" s="824"/>
      <c r="DP118" s="825"/>
      <c r="DQ118" s="826" t="s">
        <v>222</v>
      </c>
      <c r="DR118" s="824"/>
      <c r="DS118" s="824"/>
      <c r="DT118" s="824"/>
      <c r="DU118" s="825"/>
      <c r="DV118" s="871" t="s">
        <v>222</v>
      </c>
      <c r="DW118" s="872"/>
      <c r="DX118" s="872"/>
      <c r="DY118" s="872"/>
      <c r="DZ118" s="873"/>
    </row>
    <row r="119" spans="1:130" s="246" customFormat="1" ht="26.25" customHeight="1" x14ac:dyDescent="0.15">
      <c r="A119" s="862" t="s">
        <v>427</v>
      </c>
      <c r="B119" s="863"/>
      <c r="C119" s="938" t="s">
        <v>428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429</v>
      </c>
      <c r="AB119" s="942"/>
      <c r="AC119" s="942"/>
      <c r="AD119" s="942"/>
      <c r="AE119" s="943"/>
      <c r="AF119" s="944" t="s">
        <v>222</v>
      </c>
      <c r="AG119" s="942"/>
      <c r="AH119" s="942"/>
      <c r="AI119" s="942"/>
      <c r="AJ119" s="943"/>
      <c r="AK119" s="944" t="s">
        <v>222</v>
      </c>
      <c r="AL119" s="942"/>
      <c r="AM119" s="942"/>
      <c r="AN119" s="942"/>
      <c r="AO119" s="943"/>
      <c r="AP119" s="945" t="s">
        <v>222</v>
      </c>
      <c r="AQ119" s="946"/>
      <c r="AR119" s="946"/>
      <c r="AS119" s="946"/>
      <c r="AT119" s="947"/>
      <c r="AU119" s="985"/>
      <c r="AV119" s="986"/>
      <c r="AW119" s="986"/>
      <c r="AX119" s="986"/>
      <c r="AY119" s="986"/>
      <c r="AZ119" s="277" t="s">
        <v>183</v>
      </c>
      <c r="BA119" s="277"/>
      <c r="BB119" s="277"/>
      <c r="BC119" s="277"/>
      <c r="BD119" s="277"/>
      <c r="BE119" s="277"/>
      <c r="BF119" s="277"/>
      <c r="BG119" s="277"/>
      <c r="BH119" s="277"/>
      <c r="BI119" s="277"/>
      <c r="BJ119" s="277"/>
      <c r="BK119" s="277"/>
      <c r="BL119" s="277"/>
      <c r="BM119" s="277"/>
      <c r="BN119" s="277"/>
      <c r="BO119" s="924" t="s">
        <v>454</v>
      </c>
      <c r="BP119" s="925"/>
      <c r="BQ119" s="929">
        <v>31582390</v>
      </c>
      <c r="BR119" s="892"/>
      <c r="BS119" s="892"/>
      <c r="BT119" s="892"/>
      <c r="BU119" s="892"/>
      <c r="BV119" s="892">
        <v>32086148</v>
      </c>
      <c r="BW119" s="892"/>
      <c r="BX119" s="892"/>
      <c r="BY119" s="892"/>
      <c r="BZ119" s="892"/>
      <c r="CA119" s="892">
        <v>30752088</v>
      </c>
      <c r="CB119" s="892"/>
      <c r="CC119" s="892"/>
      <c r="CD119" s="892"/>
      <c r="CE119" s="892"/>
      <c r="CF119" s="790"/>
      <c r="CG119" s="791"/>
      <c r="CH119" s="791"/>
      <c r="CI119" s="791"/>
      <c r="CJ119" s="881"/>
      <c r="CK119" s="979"/>
      <c r="CL119" s="867"/>
      <c r="CM119" s="885" t="s">
        <v>455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222</v>
      </c>
      <c r="DH119" s="807"/>
      <c r="DI119" s="807"/>
      <c r="DJ119" s="807"/>
      <c r="DK119" s="808"/>
      <c r="DL119" s="809" t="s">
        <v>222</v>
      </c>
      <c r="DM119" s="807"/>
      <c r="DN119" s="807"/>
      <c r="DO119" s="807"/>
      <c r="DP119" s="808"/>
      <c r="DQ119" s="809" t="s">
        <v>429</v>
      </c>
      <c r="DR119" s="807"/>
      <c r="DS119" s="807"/>
      <c r="DT119" s="807"/>
      <c r="DU119" s="808"/>
      <c r="DV119" s="895" t="s">
        <v>222</v>
      </c>
      <c r="DW119" s="896"/>
      <c r="DX119" s="896"/>
      <c r="DY119" s="896"/>
      <c r="DZ119" s="897"/>
    </row>
    <row r="120" spans="1:130" s="246" customFormat="1" ht="26.25" customHeight="1" x14ac:dyDescent="0.15">
      <c r="A120" s="864"/>
      <c r="B120" s="865"/>
      <c r="C120" s="868" t="s">
        <v>432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222</v>
      </c>
      <c r="AB120" s="824"/>
      <c r="AC120" s="824"/>
      <c r="AD120" s="824"/>
      <c r="AE120" s="825"/>
      <c r="AF120" s="826" t="s">
        <v>222</v>
      </c>
      <c r="AG120" s="824"/>
      <c r="AH120" s="824"/>
      <c r="AI120" s="824"/>
      <c r="AJ120" s="825"/>
      <c r="AK120" s="826" t="s">
        <v>222</v>
      </c>
      <c r="AL120" s="824"/>
      <c r="AM120" s="824"/>
      <c r="AN120" s="824"/>
      <c r="AO120" s="825"/>
      <c r="AP120" s="871" t="s">
        <v>222</v>
      </c>
      <c r="AQ120" s="872"/>
      <c r="AR120" s="872"/>
      <c r="AS120" s="872"/>
      <c r="AT120" s="873"/>
      <c r="AU120" s="930" t="s">
        <v>456</v>
      </c>
      <c r="AV120" s="931"/>
      <c r="AW120" s="931"/>
      <c r="AX120" s="931"/>
      <c r="AY120" s="932"/>
      <c r="AZ120" s="907" t="s">
        <v>457</v>
      </c>
      <c r="BA120" s="852"/>
      <c r="BB120" s="852"/>
      <c r="BC120" s="852"/>
      <c r="BD120" s="852"/>
      <c r="BE120" s="852"/>
      <c r="BF120" s="852"/>
      <c r="BG120" s="852"/>
      <c r="BH120" s="852"/>
      <c r="BI120" s="852"/>
      <c r="BJ120" s="852"/>
      <c r="BK120" s="852"/>
      <c r="BL120" s="852"/>
      <c r="BM120" s="852"/>
      <c r="BN120" s="852"/>
      <c r="BO120" s="852"/>
      <c r="BP120" s="853"/>
      <c r="BQ120" s="908">
        <v>21784696</v>
      </c>
      <c r="BR120" s="889"/>
      <c r="BS120" s="889"/>
      <c r="BT120" s="889"/>
      <c r="BU120" s="889"/>
      <c r="BV120" s="889">
        <v>23067962</v>
      </c>
      <c r="BW120" s="889"/>
      <c r="BX120" s="889"/>
      <c r="BY120" s="889"/>
      <c r="BZ120" s="889"/>
      <c r="CA120" s="889">
        <v>21179099</v>
      </c>
      <c r="CB120" s="889"/>
      <c r="CC120" s="889"/>
      <c r="CD120" s="889"/>
      <c r="CE120" s="889"/>
      <c r="CF120" s="913">
        <v>183</v>
      </c>
      <c r="CG120" s="914"/>
      <c r="CH120" s="914"/>
      <c r="CI120" s="914"/>
      <c r="CJ120" s="914"/>
      <c r="CK120" s="915" t="s">
        <v>458</v>
      </c>
      <c r="CL120" s="899"/>
      <c r="CM120" s="899"/>
      <c r="CN120" s="899"/>
      <c r="CO120" s="900"/>
      <c r="CP120" s="919" t="s">
        <v>400</v>
      </c>
      <c r="CQ120" s="920"/>
      <c r="CR120" s="920"/>
      <c r="CS120" s="920"/>
      <c r="CT120" s="920"/>
      <c r="CU120" s="920"/>
      <c r="CV120" s="920"/>
      <c r="CW120" s="920"/>
      <c r="CX120" s="920"/>
      <c r="CY120" s="920"/>
      <c r="CZ120" s="920"/>
      <c r="DA120" s="920"/>
      <c r="DB120" s="920"/>
      <c r="DC120" s="920"/>
      <c r="DD120" s="920"/>
      <c r="DE120" s="920"/>
      <c r="DF120" s="921"/>
      <c r="DG120" s="908">
        <v>705689</v>
      </c>
      <c r="DH120" s="889"/>
      <c r="DI120" s="889"/>
      <c r="DJ120" s="889"/>
      <c r="DK120" s="889"/>
      <c r="DL120" s="889">
        <v>695720</v>
      </c>
      <c r="DM120" s="889"/>
      <c r="DN120" s="889"/>
      <c r="DO120" s="889"/>
      <c r="DP120" s="889"/>
      <c r="DQ120" s="889">
        <v>664221</v>
      </c>
      <c r="DR120" s="889"/>
      <c r="DS120" s="889"/>
      <c r="DT120" s="889"/>
      <c r="DU120" s="889"/>
      <c r="DV120" s="890">
        <v>5.7</v>
      </c>
      <c r="DW120" s="890"/>
      <c r="DX120" s="890"/>
      <c r="DY120" s="890"/>
      <c r="DZ120" s="891"/>
    </row>
    <row r="121" spans="1:130" s="246" customFormat="1" ht="26.25" customHeight="1" x14ac:dyDescent="0.15">
      <c r="A121" s="864"/>
      <c r="B121" s="865"/>
      <c r="C121" s="910" t="s">
        <v>459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8064</v>
      </c>
      <c r="AB121" s="824"/>
      <c r="AC121" s="824"/>
      <c r="AD121" s="824"/>
      <c r="AE121" s="825"/>
      <c r="AF121" s="826">
        <v>8064</v>
      </c>
      <c r="AG121" s="824"/>
      <c r="AH121" s="824"/>
      <c r="AI121" s="824"/>
      <c r="AJ121" s="825"/>
      <c r="AK121" s="826">
        <v>8064</v>
      </c>
      <c r="AL121" s="824"/>
      <c r="AM121" s="824"/>
      <c r="AN121" s="824"/>
      <c r="AO121" s="825"/>
      <c r="AP121" s="871">
        <v>0.1</v>
      </c>
      <c r="AQ121" s="872"/>
      <c r="AR121" s="872"/>
      <c r="AS121" s="872"/>
      <c r="AT121" s="873"/>
      <c r="AU121" s="933"/>
      <c r="AV121" s="934"/>
      <c r="AW121" s="934"/>
      <c r="AX121" s="934"/>
      <c r="AY121" s="935"/>
      <c r="AZ121" s="859" t="s">
        <v>460</v>
      </c>
      <c r="BA121" s="794"/>
      <c r="BB121" s="794"/>
      <c r="BC121" s="794"/>
      <c r="BD121" s="794"/>
      <c r="BE121" s="794"/>
      <c r="BF121" s="794"/>
      <c r="BG121" s="794"/>
      <c r="BH121" s="794"/>
      <c r="BI121" s="794"/>
      <c r="BJ121" s="794"/>
      <c r="BK121" s="794"/>
      <c r="BL121" s="794"/>
      <c r="BM121" s="794"/>
      <c r="BN121" s="794"/>
      <c r="BO121" s="794"/>
      <c r="BP121" s="795"/>
      <c r="BQ121" s="860">
        <v>130729</v>
      </c>
      <c r="BR121" s="861"/>
      <c r="BS121" s="861"/>
      <c r="BT121" s="861"/>
      <c r="BU121" s="861"/>
      <c r="BV121" s="861">
        <v>106618</v>
      </c>
      <c r="BW121" s="861"/>
      <c r="BX121" s="861"/>
      <c r="BY121" s="861"/>
      <c r="BZ121" s="861"/>
      <c r="CA121" s="861">
        <v>81529</v>
      </c>
      <c r="CB121" s="861"/>
      <c r="CC121" s="861"/>
      <c r="CD121" s="861"/>
      <c r="CE121" s="861"/>
      <c r="CF121" s="922">
        <v>0.7</v>
      </c>
      <c r="CG121" s="923"/>
      <c r="CH121" s="923"/>
      <c r="CI121" s="923"/>
      <c r="CJ121" s="923"/>
      <c r="CK121" s="916"/>
      <c r="CL121" s="902"/>
      <c r="CM121" s="902"/>
      <c r="CN121" s="902"/>
      <c r="CO121" s="903"/>
      <c r="CP121" s="882" t="s">
        <v>402</v>
      </c>
      <c r="CQ121" s="883"/>
      <c r="CR121" s="883"/>
      <c r="CS121" s="883"/>
      <c r="CT121" s="883"/>
      <c r="CU121" s="883"/>
      <c r="CV121" s="883"/>
      <c r="CW121" s="883"/>
      <c r="CX121" s="883"/>
      <c r="CY121" s="883"/>
      <c r="CZ121" s="883"/>
      <c r="DA121" s="883"/>
      <c r="DB121" s="883"/>
      <c r="DC121" s="883"/>
      <c r="DD121" s="883"/>
      <c r="DE121" s="883"/>
      <c r="DF121" s="884"/>
      <c r="DG121" s="860">
        <v>24954</v>
      </c>
      <c r="DH121" s="861"/>
      <c r="DI121" s="861"/>
      <c r="DJ121" s="861"/>
      <c r="DK121" s="861"/>
      <c r="DL121" s="861">
        <v>23660</v>
      </c>
      <c r="DM121" s="861"/>
      <c r="DN121" s="861"/>
      <c r="DO121" s="861"/>
      <c r="DP121" s="861"/>
      <c r="DQ121" s="861">
        <v>22483</v>
      </c>
      <c r="DR121" s="861"/>
      <c r="DS121" s="861"/>
      <c r="DT121" s="861"/>
      <c r="DU121" s="861"/>
      <c r="DV121" s="838">
        <v>0.2</v>
      </c>
      <c r="DW121" s="838"/>
      <c r="DX121" s="838"/>
      <c r="DY121" s="838"/>
      <c r="DZ121" s="839"/>
    </row>
    <row r="122" spans="1:130" s="246" customFormat="1" ht="26.25" customHeight="1" x14ac:dyDescent="0.15">
      <c r="A122" s="864"/>
      <c r="B122" s="865"/>
      <c r="C122" s="868" t="s">
        <v>442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222</v>
      </c>
      <c r="AB122" s="824"/>
      <c r="AC122" s="824"/>
      <c r="AD122" s="824"/>
      <c r="AE122" s="825"/>
      <c r="AF122" s="826" t="s">
        <v>222</v>
      </c>
      <c r="AG122" s="824"/>
      <c r="AH122" s="824"/>
      <c r="AI122" s="824"/>
      <c r="AJ122" s="825"/>
      <c r="AK122" s="826" t="s">
        <v>222</v>
      </c>
      <c r="AL122" s="824"/>
      <c r="AM122" s="824"/>
      <c r="AN122" s="824"/>
      <c r="AO122" s="825"/>
      <c r="AP122" s="871" t="s">
        <v>222</v>
      </c>
      <c r="AQ122" s="872"/>
      <c r="AR122" s="872"/>
      <c r="AS122" s="872"/>
      <c r="AT122" s="873"/>
      <c r="AU122" s="933"/>
      <c r="AV122" s="934"/>
      <c r="AW122" s="934"/>
      <c r="AX122" s="934"/>
      <c r="AY122" s="935"/>
      <c r="AZ122" s="926" t="s">
        <v>461</v>
      </c>
      <c r="BA122" s="927"/>
      <c r="BB122" s="927"/>
      <c r="BC122" s="927"/>
      <c r="BD122" s="927"/>
      <c r="BE122" s="927"/>
      <c r="BF122" s="927"/>
      <c r="BG122" s="927"/>
      <c r="BH122" s="927"/>
      <c r="BI122" s="927"/>
      <c r="BJ122" s="927"/>
      <c r="BK122" s="927"/>
      <c r="BL122" s="927"/>
      <c r="BM122" s="927"/>
      <c r="BN122" s="927"/>
      <c r="BO122" s="927"/>
      <c r="BP122" s="928"/>
      <c r="BQ122" s="929">
        <v>23215400</v>
      </c>
      <c r="BR122" s="892"/>
      <c r="BS122" s="892"/>
      <c r="BT122" s="892"/>
      <c r="BU122" s="892"/>
      <c r="BV122" s="892">
        <v>24212151</v>
      </c>
      <c r="BW122" s="892"/>
      <c r="BX122" s="892"/>
      <c r="BY122" s="892"/>
      <c r="BZ122" s="892"/>
      <c r="CA122" s="892">
        <v>23675770</v>
      </c>
      <c r="CB122" s="892"/>
      <c r="CC122" s="892"/>
      <c r="CD122" s="892"/>
      <c r="CE122" s="892"/>
      <c r="CF122" s="893">
        <v>204.6</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6" customFormat="1" ht="26.25" customHeight="1" x14ac:dyDescent="0.15">
      <c r="A123" s="864"/>
      <c r="B123" s="865"/>
      <c r="C123" s="868" t="s">
        <v>448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222</v>
      </c>
      <c r="AB123" s="824"/>
      <c r="AC123" s="824"/>
      <c r="AD123" s="824"/>
      <c r="AE123" s="825"/>
      <c r="AF123" s="826" t="s">
        <v>222</v>
      </c>
      <c r="AG123" s="824"/>
      <c r="AH123" s="824"/>
      <c r="AI123" s="824"/>
      <c r="AJ123" s="825"/>
      <c r="AK123" s="826" t="s">
        <v>222</v>
      </c>
      <c r="AL123" s="824"/>
      <c r="AM123" s="824"/>
      <c r="AN123" s="824"/>
      <c r="AO123" s="825"/>
      <c r="AP123" s="871" t="s">
        <v>222</v>
      </c>
      <c r="AQ123" s="872"/>
      <c r="AR123" s="872"/>
      <c r="AS123" s="872"/>
      <c r="AT123" s="873"/>
      <c r="AU123" s="936"/>
      <c r="AV123" s="937"/>
      <c r="AW123" s="937"/>
      <c r="AX123" s="937"/>
      <c r="AY123" s="937"/>
      <c r="AZ123" s="277" t="s">
        <v>183</v>
      </c>
      <c r="BA123" s="277"/>
      <c r="BB123" s="277"/>
      <c r="BC123" s="277"/>
      <c r="BD123" s="277"/>
      <c r="BE123" s="277"/>
      <c r="BF123" s="277"/>
      <c r="BG123" s="277"/>
      <c r="BH123" s="277"/>
      <c r="BI123" s="277"/>
      <c r="BJ123" s="277"/>
      <c r="BK123" s="277"/>
      <c r="BL123" s="277"/>
      <c r="BM123" s="277"/>
      <c r="BN123" s="277"/>
      <c r="BO123" s="924" t="s">
        <v>462</v>
      </c>
      <c r="BP123" s="925"/>
      <c r="BQ123" s="879">
        <v>45130825</v>
      </c>
      <c r="BR123" s="880"/>
      <c r="BS123" s="880"/>
      <c r="BT123" s="880"/>
      <c r="BU123" s="880"/>
      <c r="BV123" s="880">
        <v>47386731</v>
      </c>
      <c r="BW123" s="880"/>
      <c r="BX123" s="880"/>
      <c r="BY123" s="880"/>
      <c r="BZ123" s="880"/>
      <c r="CA123" s="880">
        <v>44936398</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6" customFormat="1" ht="26.25" customHeight="1" thickBot="1" x14ac:dyDescent="0.2">
      <c r="A124" s="864"/>
      <c r="B124" s="865"/>
      <c r="C124" s="868" t="s">
        <v>451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222</v>
      </c>
      <c r="AB124" s="824"/>
      <c r="AC124" s="824"/>
      <c r="AD124" s="824"/>
      <c r="AE124" s="825"/>
      <c r="AF124" s="826" t="s">
        <v>222</v>
      </c>
      <c r="AG124" s="824"/>
      <c r="AH124" s="824"/>
      <c r="AI124" s="824"/>
      <c r="AJ124" s="825"/>
      <c r="AK124" s="826" t="s">
        <v>222</v>
      </c>
      <c r="AL124" s="824"/>
      <c r="AM124" s="824"/>
      <c r="AN124" s="824"/>
      <c r="AO124" s="825"/>
      <c r="AP124" s="871" t="s">
        <v>222</v>
      </c>
      <c r="AQ124" s="872"/>
      <c r="AR124" s="872"/>
      <c r="AS124" s="872"/>
      <c r="AT124" s="873"/>
      <c r="AU124" s="874" t="s">
        <v>463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222</v>
      </c>
      <c r="BR124" s="878"/>
      <c r="BS124" s="878"/>
      <c r="BT124" s="878"/>
      <c r="BU124" s="878"/>
      <c r="BV124" s="878" t="s">
        <v>222</v>
      </c>
      <c r="BW124" s="878"/>
      <c r="BX124" s="878"/>
      <c r="BY124" s="878"/>
      <c r="BZ124" s="878"/>
      <c r="CA124" s="878" t="s">
        <v>222</v>
      </c>
      <c r="CB124" s="878"/>
      <c r="CC124" s="878"/>
      <c r="CD124" s="878"/>
      <c r="CE124" s="878"/>
      <c r="CF124" s="768"/>
      <c r="CG124" s="769"/>
      <c r="CH124" s="769"/>
      <c r="CI124" s="769"/>
      <c r="CJ124" s="909"/>
      <c r="CK124" s="917"/>
      <c r="CL124" s="917"/>
      <c r="CM124" s="917"/>
      <c r="CN124" s="917"/>
      <c r="CO124" s="918"/>
      <c r="CP124" s="882" t="s">
        <v>464</v>
      </c>
      <c r="CQ124" s="883"/>
      <c r="CR124" s="883"/>
      <c r="CS124" s="883"/>
      <c r="CT124" s="883"/>
      <c r="CU124" s="883"/>
      <c r="CV124" s="883"/>
      <c r="CW124" s="883"/>
      <c r="CX124" s="883"/>
      <c r="CY124" s="883"/>
      <c r="CZ124" s="883"/>
      <c r="DA124" s="883"/>
      <c r="DB124" s="883"/>
      <c r="DC124" s="883"/>
      <c r="DD124" s="883"/>
      <c r="DE124" s="883"/>
      <c r="DF124" s="884"/>
      <c r="DG124" s="806" t="s">
        <v>222</v>
      </c>
      <c r="DH124" s="807"/>
      <c r="DI124" s="807"/>
      <c r="DJ124" s="807"/>
      <c r="DK124" s="808"/>
      <c r="DL124" s="809" t="s">
        <v>222</v>
      </c>
      <c r="DM124" s="807"/>
      <c r="DN124" s="807"/>
      <c r="DO124" s="807"/>
      <c r="DP124" s="808"/>
      <c r="DQ124" s="809" t="s">
        <v>222</v>
      </c>
      <c r="DR124" s="807"/>
      <c r="DS124" s="807"/>
      <c r="DT124" s="807"/>
      <c r="DU124" s="808"/>
      <c r="DV124" s="895" t="s">
        <v>222</v>
      </c>
      <c r="DW124" s="896"/>
      <c r="DX124" s="896"/>
      <c r="DY124" s="896"/>
      <c r="DZ124" s="897"/>
    </row>
    <row r="125" spans="1:130" s="246" customFormat="1" ht="26.25" customHeight="1" x14ac:dyDescent="0.15">
      <c r="A125" s="864"/>
      <c r="B125" s="865"/>
      <c r="C125" s="868" t="s">
        <v>453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222</v>
      </c>
      <c r="AB125" s="824"/>
      <c r="AC125" s="824"/>
      <c r="AD125" s="824"/>
      <c r="AE125" s="825"/>
      <c r="AF125" s="826" t="s">
        <v>222</v>
      </c>
      <c r="AG125" s="824"/>
      <c r="AH125" s="824"/>
      <c r="AI125" s="824"/>
      <c r="AJ125" s="825"/>
      <c r="AK125" s="826" t="s">
        <v>222</v>
      </c>
      <c r="AL125" s="824"/>
      <c r="AM125" s="824"/>
      <c r="AN125" s="824"/>
      <c r="AO125" s="825"/>
      <c r="AP125" s="871" t="s">
        <v>222</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465</v>
      </c>
      <c r="CL125" s="899"/>
      <c r="CM125" s="899"/>
      <c r="CN125" s="899"/>
      <c r="CO125" s="900"/>
      <c r="CP125" s="907" t="s">
        <v>466</v>
      </c>
      <c r="CQ125" s="852"/>
      <c r="CR125" s="852"/>
      <c r="CS125" s="852"/>
      <c r="CT125" s="852"/>
      <c r="CU125" s="852"/>
      <c r="CV125" s="852"/>
      <c r="CW125" s="852"/>
      <c r="CX125" s="852"/>
      <c r="CY125" s="852"/>
      <c r="CZ125" s="852"/>
      <c r="DA125" s="852"/>
      <c r="DB125" s="852"/>
      <c r="DC125" s="852"/>
      <c r="DD125" s="852"/>
      <c r="DE125" s="852"/>
      <c r="DF125" s="853"/>
      <c r="DG125" s="908" t="s">
        <v>222</v>
      </c>
      <c r="DH125" s="889"/>
      <c r="DI125" s="889"/>
      <c r="DJ125" s="889"/>
      <c r="DK125" s="889"/>
      <c r="DL125" s="889" t="s">
        <v>222</v>
      </c>
      <c r="DM125" s="889"/>
      <c r="DN125" s="889"/>
      <c r="DO125" s="889"/>
      <c r="DP125" s="889"/>
      <c r="DQ125" s="889" t="s">
        <v>222</v>
      </c>
      <c r="DR125" s="889"/>
      <c r="DS125" s="889"/>
      <c r="DT125" s="889"/>
      <c r="DU125" s="889"/>
      <c r="DV125" s="890" t="s">
        <v>222</v>
      </c>
      <c r="DW125" s="890"/>
      <c r="DX125" s="890"/>
      <c r="DY125" s="890"/>
      <c r="DZ125" s="891"/>
    </row>
    <row r="126" spans="1:130" s="246" customFormat="1" ht="26.25" customHeight="1" thickBot="1" x14ac:dyDescent="0.2">
      <c r="A126" s="864"/>
      <c r="B126" s="865"/>
      <c r="C126" s="868" t="s">
        <v>455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222</v>
      </c>
      <c r="AB126" s="824"/>
      <c r="AC126" s="824"/>
      <c r="AD126" s="824"/>
      <c r="AE126" s="825"/>
      <c r="AF126" s="826" t="s">
        <v>222</v>
      </c>
      <c r="AG126" s="824"/>
      <c r="AH126" s="824"/>
      <c r="AI126" s="824"/>
      <c r="AJ126" s="825"/>
      <c r="AK126" s="826" t="s">
        <v>222</v>
      </c>
      <c r="AL126" s="824"/>
      <c r="AM126" s="824"/>
      <c r="AN126" s="824"/>
      <c r="AO126" s="825"/>
      <c r="AP126" s="871" t="s">
        <v>222</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59" t="s">
        <v>467</v>
      </c>
      <c r="CQ126" s="794"/>
      <c r="CR126" s="794"/>
      <c r="CS126" s="794"/>
      <c r="CT126" s="794"/>
      <c r="CU126" s="794"/>
      <c r="CV126" s="794"/>
      <c r="CW126" s="794"/>
      <c r="CX126" s="794"/>
      <c r="CY126" s="794"/>
      <c r="CZ126" s="794"/>
      <c r="DA126" s="794"/>
      <c r="DB126" s="794"/>
      <c r="DC126" s="794"/>
      <c r="DD126" s="794"/>
      <c r="DE126" s="794"/>
      <c r="DF126" s="795"/>
      <c r="DG126" s="860" t="s">
        <v>222</v>
      </c>
      <c r="DH126" s="861"/>
      <c r="DI126" s="861"/>
      <c r="DJ126" s="861"/>
      <c r="DK126" s="861"/>
      <c r="DL126" s="861" t="s">
        <v>222</v>
      </c>
      <c r="DM126" s="861"/>
      <c r="DN126" s="861"/>
      <c r="DO126" s="861"/>
      <c r="DP126" s="861"/>
      <c r="DQ126" s="861" t="s">
        <v>222</v>
      </c>
      <c r="DR126" s="861"/>
      <c r="DS126" s="861"/>
      <c r="DT126" s="861"/>
      <c r="DU126" s="861"/>
      <c r="DV126" s="838" t="s">
        <v>222</v>
      </c>
      <c r="DW126" s="838"/>
      <c r="DX126" s="838"/>
      <c r="DY126" s="838"/>
      <c r="DZ126" s="839"/>
    </row>
    <row r="127" spans="1:130" s="246" customFormat="1" ht="26.25" customHeight="1" x14ac:dyDescent="0.15">
      <c r="A127" s="866"/>
      <c r="B127" s="867"/>
      <c r="C127" s="885" t="s">
        <v>468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16522</v>
      </c>
      <c r="AB127" s="824"/>
      <c r="AC127" s="824"/>
      <c r="AD127" s="824"/>
      <c r="AE127" s="825"/>
      <c r="AF127" s="826">
        <v>13903</v>
      </c>
      <c r="AG127" s="824"/>
      <c r="AH127" s="824"/>
      <c r="AI127" s="824"/>
      <c r="AJ127" s="825"/>
      <c r="AK127" s="826">
        <v>12084</v>
      </c>
      <c r="AL127" s="824"/>
      <c r="AM127" s="824"/>
      <c r="AN127" s="824"/>
      <c r="AO127" s="825"/>
      <c r="AP127" s="871">
        <v>0.1</v>
      </c>
      <c r="AQ127" s="872"/>
      <c r="AR127" s="872"/>
      <c r="AS127" s="872"/>
      <c r="AT127" s="873"/>
      <c r="AU127" s="282"/>
      <c r="AV127" s="282"/>
      <c r="AW127" s="282"/>
      <c r="AX127" s="888" t="s">
        <v>469</v>
      </c>
      <c r="AY127" s="856"/>
      <c r="AZ127" s="856"/>
      <c r="BA127" s="856"/>
      <c r="BB127" s="856"/>
      <c r="BC127" s="856"/>
      <c r="BD127" s="856"/>
      <c r="BE127" s="857"/>
      <c r="BF127" s="855" t="s">
        <v>470</v>
      </c>
      <c r="BG127" s="856"/>
      <c r="BH127" s="856"/>
      <c r="BI127" s="856"/>
      <c r="BJ127" s="856"/>
      <c r="BK127" s="856"/>
      <c r="BL127" s="857"/>
      <c r="BM127" s="855" t="s">
        <v>471</v>
      </c>
      <c r="BN127" s="856"/>
      <c r="BO127" s="856"/>
      <c r="BP127" s="856"/>
      <c r="BQ127" s="856"/>
      <c r="BR127" s="856"/>
      <c r="BS127" s="857"/>
      <c r="BT127" s="855" t="s">
        <v>472</v>
      </c>
      <c r="BU127" s="856"/>
      <c r="BV127" s="856"/>
      <c r="BW127" s="856"/>
      <c r="BX127" s="856"/>
      <c r="BY127" s="856"/>
      <c r="BZ127" s="858"/>
      <c r="CA127" s="282"/>
      <c r="CB127" s="282"/>
      <c r="CC127" s="282"/>
      <c r="CD127" s="283"/>
      <c r="CE127" s="283"/>
      <c r="CF127" s="283"/>
      <c r="CG127" s="280"/>
      <c r="CH127" s="280"/>
      <c r="CI127" s="280"/>
      <c r="CJ127" s="281"/>
      <c r="CK127" s="901"/>
      <c r="CL127" s="902"/>
      <c r="CM127" s="902"/>
      <c r="CN127" s="902"/>
      <c r="CO127" s="903"/>
      <c r="CP127" s="859" t="s">
        <v>473</v>
      </c>
      <c r="CQ127" s="794"/>
      <c r="CR127" s="794"/>
      <c r="CS127" s="794"/>
      <c r="CT127" s="794"/>
      <c r="CU127" s="794"/>
      <c r="CV127" s="794"/>
      <c r="CW127" s="794"/>
      <c r="CX127" s="794"/>
      <c r="CY127" s="794"/>
      <c r="CZ127" s="794"/>
      <c r="DA127" s="794"/>
      <c r="DB127" s="794"/>
      <c r="DC127" s="794"/>
      <c r="DD127" s="794"/>
      <c r="DE127" s="794"/>
      <c r="DF127" s="795"/>
      <c r="DG127" s="860" t="s">
        <v>222</v>
      </c>
      <c r="DH127" s="861"/>
      <c r="DI127" s="861"/>
      <c r="DJ127" s="861"/>
      <c r="DK127" s="861"/>
      <c r="DL127" s="861" t="s">
        <v>222</v>
      </c>
      <c r="DM127" s="861"/>
      <c r="DN127" s="861"/>
      <c r="DO127" s="861"/>
      <c r="DP127" s="861"/>
      <c r="DQ127" s="861" t="s">
        <v>222</v>
      </c>
      <c r="DR127" s="861"/>
      <c r="DS127" s="861"/>
      <c r="DT127" s="861"/>
      <c r="DU127" s="861"/>
      <c r="DV127" s="838" t="s">
        <v>222</v>
      </c>
      <c r="DW127" s="838"/>
      <c r="DX127" s="838"/>
      <c r="DY127" s="838"/>
      <c r="DZ127" s="839"/>
    </row>
    <row r="128" spans="1:130" s="246" customFormat="1" ht="26.25" customHeight="1" thickBot="1" x14ac:dyDescent="0.2">
      <c r="A128" s="840" t="s">
        <v>474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475</v>
      </c>
      <c r="X128" s="842"/>
      <c r="Y128" s="842"/>
      <c r="Z128" s="843"/>
      <c r="AA128" s="844">
        <v>28725</v>
      </c>
      <c r="AB128" s="845"/>
      <c r="AC128" s="845"/>
      <c r="AD128" s="845"/>
      <c r="AE128" s="846"/>
      <c r="AF128" s="847">
        <v>28855</v>
      </c>
      <c r="AG128" s="845"/>
      <c r="AH128" s="845"/>
      <c r="AI128" s="845"/>
      <c r="AJ128" s="846"/>
      <c r="AK128" s="847">
        <v>28854</v>
      </c>
      <c r="AL128" s="845"/>
      <c r="AM128" s="845"/>
      <c r="AN128" s="845"/>
      <c r="AO128" s="846"/>
      <c r="AP128" s="848"/>
      <c r="AQ128" s="849"/>
      <c r="AR128" s="849"/>
      <c r="AS128" s="849"/>
      <c r="AT128" s="850"/>
      <c r="AU128" s="282"/>
      <c r="AV128" s="282"/>
      <c r="AW128" s="282"/>
      <c r="AX128" s="851" t="s">
        <v>476</v>
      </c>
      <c r="AY128" s="852"/>
      <c r="AZ128" s="852"/>
      <c r="BA128" s="852"/>
      <c r="BB128" s="852"/>
      <c r="BC128" s="852"/>
      <c r="BD128" s="852"/>
      <c r="BE128" s="853"/>
      <c r="BF128" s="830" t="s">
        <v>222</v>
      </c>
      <c r="BG128" s="831"/>
      <c r="BH128" s="831"/>
      <c r="BI128" s="831"/>
      <c r="BJ128" s="831"/>
      <c r="BK128" s="831"/>
      <c r="BL128" s="854"/>
      <c r="BM128" s="830">
        <v>12.83</v>
      </c>
      <c r="BN128" s="831"/>
      <c r="BO128" s="831"/>
      <c r="BP128" s="831"/>
      <c r="BQ128" s="831"/>
      <c r="BR128" s="831"/>
      <c r="BS128" s="854"/>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3" t="s">
        <v>477</v>
      </c>
      <c r="CQ128" s="772"/>
      <c r="CR128" s="772"/>
      <c r="CS128" s="772"/>
      <c r="CT128" s="772"/>
      <c r="CU128" s="772"/>
      <c r="CV128" s="772"/>
      <c r="CW128" s="772"/>
      <c r="CX128" s="772"/>
      <c r="CY128" s="772"/>
      <c r="CZ128" s="772"/>
      <c r="DA128" s="772"/>
      <c r="DB128" s="772"/>
      <c r="DC128" s="772"/>
      <c r="DD128" s="772"/>
      <c r="DE128" s="772"/>
      <c r="DF128" s="773"/>
      <c r="DG128" s="834" t="s">
        <v>222</v>
      </c>
      <c r="DH128" s="835"/>
      <c r="DI128" s="835"/>
      <c r="DJ128" s="835"/>
      <c r="DK128" s="835"/>
      <c r="DL128" s="835" t="s">
        <v>222</v>
      </c>
      <c r="DM128" s="835"/>
      <c r="DN128" s="835"/>
      <c r="DO128" s="835"/>
      <c r="DP128" s="835"/>
      <c r="DQ128" s="835" t="s">
        <v>222</v>
      </c>
      <c r="DR128" s="835"/>
      <c r="DS128" s="835"/>
      <c r="DT128" s="835"/>
      <c r="DU128" s="835"/>
      <c r="DV128" s="836" t="s">
        <v>222</v>
      </c>
      <c r="DW128" s="836"/>
      <c r="DX128" s="836"/>
      <c r="DY128" s="836"/>
      <c r="DZ128" s="837"/>
    </row>
    <row r="129" spans="1:131" s="246" customFormat="1" ht="26.25" customHeight="1" x14ac:dyDescent="0.15">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478</v>
      </c>
      <c r="X129" s="821"/>
      <c r="Y129" s="821"/>
      <c r="Z129" s="822"/>
      <c r="AA129" s="823">
        <v>15039740</v>
      </c>
      <c r="AB129" s="824"/>
      <c r="AC129" s="824"/>
      <c r="AD129" s="824"/>
      <c r="AE129" s="825"/>
      <c r="AF129" s="826">
        <v>14652648</v>
      </c>
      <c r="AG129" s="824"/>
      <c r="AH129" s="824"/>
      <c r="AI129" s="824"/>
      <c r="AJ129" s="825"/>
      <c r="AK129" s="826">
        <v>14329576</v>
      </c>
      <c r="AL129" s="824"/>
      <c r="AM129" s="824"/>
      <c r="AN129" s="824"/>
      <c r="AO129" s="825"/>
      <c r="AP129" s="827"/>
      <c r="AQ129" s="828"/>
      <c r="AR129" s="828"/>
      <c r="AS129" s="828"/>
      <c r="AT129" s="829"/>
      <c r="AU129" s="284"/>
      <c r="AV129" s="284"/>
      <c r="AW129" s="284"/>
      <c r="AX129" s="793" t="s">
        <v>479</v>
      </c>
      <c r="AY129" s="794"/>
      <c r="AZ129" s="794"/>
      <c r="BA129" s="794"/>
      <c r="BB129" s="794"/>
      <c r="BC129" s="794"/>
      <c r="BD129" s="794"/>
      <c r="BE129" s="795"/>
      <c r="BF129" s="813" t="s">
        <v>222</v>
      </c>
      <c r="BG129" s="814"/>
      <c r="BH129" s="814"/>
      <c r="BI129" s="814"/>
      <c r="BJ129" s="814"/>
      <c r="BK129" s="814"/>
      <c r="BL129" s="815"/>
      <c r="BM129" s="813">
        <v>17.829999999999998</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8" t="s">
        <v>480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481</v>
      </c>
      <c r="X130" s="821"/>
      <c r="Y130" s="821"/>
      <c r="Z130" s="822"/>
      <c r="AA130" s="823">
        <v>2834121</v>
      </c>
      <c r="AB130" s="824"/>
      <c r="AC130" s="824"/>
      <c r="AD130" s="824"/>
      <c r="AE130" s="825"/>
      <c r="AF130" s="826">
        <v>2751711</v>
      </c>
      <c r="AG130" s="824"/>
      <c r="AH130" s="824"/>
      <c r="AI130" s="824"/>
      <c r="AJ130" s="825"/>
      <c r="AK130" s="826">
        <v>2759153</v>
      </c>
      <c r="AL130" s="824"/>
      <c r="AM130" s="824"/>
      <c r="AN130" s="824"/>
      <c r="AO130" s="825"/>
      <c r="AP130" s="827"/>
      <c r="AQ130" s="828"/>
      <c r="AR130" s="828"/>
      <c r="AS130" s="828"/>
      <c r="AT130" s="829"/>
      <c r="AU130" s="284"/>
      <c r="AV130" s="284"/>
      <c r="AW130" s="284"/>
      <c r="AX130" s="793" t="s">
        <v>482</v>
      </c>
      <c r="AY130" s="794"/>
      <c r="AZ130" s="794"/>
      <c r="BA130" s="794"/>
      <c r="BB130" s="794"/>
      <c r="BC130" s="794"/>
      <c r="BD130" s="794"/>
      <c r="BE130" s="795"/>
      <c r="BF130" s="796">
        <v>7.9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483</v>
      </c>
      <c r="X131" s="804"/>
      <c r="Y131" s="804"/>
      <c r="Z131" s="805"/>
      <c r="AA131" s="806">
        <v>12205619</v>
      </c>
      <c r="AB131" s="807"/>
      <c r="AC131" s="807"/>
      <c r="AD131" s="807"/>
      <c r="AE131" s="808"/>
      <c r="AF131" s="809">
        <v>11900937</v>
      </c>
      <c r="AG131" s="807"/>
      <c r="AH131" s="807"/>
      <c r="AI131" s="807"/>
      <c r="AJ131" s="808"/>
      <c r="AK131" s="809">
        <v>11570423</v>
      </c>
      <c r="AL131" s="807"/>
      <c r="AM131" s="807"/>
      <c r="AN131" s="807"/>
      <c r="AO131" s="808"/>
      <c r="AP131" s="810"/>
      <c r="AQ131" s="811"/>
      <c r="AR131" s="811"/>
      <c r="AS131" s="811"/>
      <c r="AT131" s="812"/>
      <c r="AU131" s="284"/>
      <c r="AV131" s="284"/>
      <c r="AW131" s="284"/>
      <c r="AX131" s="771" t="s">
        <v>484</v>
      </c>
      <c r="AY131" s="772"/>
      <c r="AZ131" s="772"/>
      <c r="BA131" s="772"/>
      <c r="BB131" s="772"/>
      <c r="BC131" s="772"/>
      <c r="BD131" s="772"/>
      <c r="BE131" s="773"/>
      <c r="BF131" s="774" t="s">
        <v>222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0" t="s">
        <v>485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486</v>
      </c>
      <c r="W132" s="784"/>
      <c r="X132" s="784"/>
      <c r="Y132" s="784"/>
      <c r="Z132" s="785"/>
      <c r="AA132" s="786">
        <v>7.9136666480000004</v>
      </c>
      <c r="AB132" s="787"/>
      <c r="AC132" s="787"/>
      <c r="AD132" s="787"/>
      <c r="AE132" s="788"/>
      <c r="AF132" s="789">
        <v>7.7261983660000002</v>
      </c>
      <c r="AG132" s="787"/>
      <c r="AH132" s="787"/>
      <c r="AI132" s="787"/>
      <c r="AJ132" s="788"/>
      <c r="AK132" s="789">
        <v>8.2727053280000007</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487</v>
      </c>
      <c r="W133" s="763"/>
      <c r="X133" s="763"/>
      <c r="Y133" s="763"/>
      <c r="Z133" s="764"/>
      <c r="AA133" s="765">
        <v>7.7</v>
      </c>
      <c r="AB133" s="766"/>
      <c r="AC133" s="766"/>
      <c r="AD133" s="766"/>
      <c r="AE133" s="767"/>
      <c r="AF133" s="765">
        <v>7.8</v>
      </c>
      <c r="AG133" s="766"/>
      <c r="AH133" s="766"/>
      <c r="AI133" s="766"/>
      <c r="AJ133" s="767"/>
      <c r="AK133" s="765">
        <v>7.9</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SxzNPOtu3DOoK8TzKFRCREFGHDKZoeotUIheHutWSsCJ2vtpvQcCif8rFzorTfTGpTIQ10XP2/3Mks5nmQfcg==" saltValue="+1Da4uMj1eRbrUepcTju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ja444OCznVYI9K2LWCz3pR98LRpf17YEdbj+ZNBJu0JCQTlyoyTFf11rj4ZkiThH29nWkWnp1g2DLLdTSk36Kg==" saltValue="Xk3ZQL/8PTYIFUoNGRjZ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Fv9eW6JtsWac6zwFEjkxx6ySGzeMAmnKpHkg+2aB/yZf4KBHEmTFNf8WCsfSLtWvhQHX2ZBedkMhuy3R9BE6w==" saltValue="qtXPMWVLJgJkD+bmj4FMv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8"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9"/>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2" t="s">
        <v>496</v>
      </c>
      <c r="AL9" s="1193"/>
      <c r="AM9" s="1193"/>
      <c r="AN9" s="1194"/>
      <c r="AO9" s="312">
        <v>3953565</v>
      </c>
      <c r="AP9" s="312">
        <v>104914</v>
      </c>
      <c r="AQ9" s="313">
        <v>90613</v>
      </c>
      <c r="AR9" s="314">
        <v>15.8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2" t="s">
        <v>497</v>
      </c>
      <c r="AL10" s="1193"/>
      <c r="AM10" s="1193"/>
      <c r="AN10" s="1194"/>
      <c r="AO10" s="315">
        <v>329306</v>
      </c>
      <c r="AP10" s="315">
        <v>8739</v>
      </c>
      <c r="AQ10" s="316">
        <v>7525</v>
      </c>
      <c r="AR10" s="317">
        <v>16.100000000000001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2" t="s">
        <v>498</v>
      </c>
      <c r="AL11" s="1193"/>
      <c r="AM11" s="1193"/>
      <c r="AN11" s="1194"/>
      <c r="AO11" s="315">
        <v>723127</v>
      </c>
      <c r="AP11" s="315">
        <v>19189</v>
      </c>
      <c r="AQ11" s="316">
        <v>9582</v>
      </c>
      <c r="AR11" s="317">
        <v>100.3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2" t="s">
        <v>499</v>
      </c>
      <c r="AL12" s="1193"/>
      <c r="AM12" s="1193"/>
      <c r="AN12" s="1194"/>
      <c r="AO12" s="315">
        <v>6969</v>
      </c>
      <c r="AP12" s="315">
        <v>185</v>
      </c>
      <c r="AQ12" s="316">
        <v>1356</v>
      </c>
      <c r="AR12" s="317">
        <v>-86.4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2" t="s">
        <v>500</v>
      </c>
      <c r="AL13" s="1193"/>
      <c r="AM13" s="1193"/>
      <c r="AN13" s="1194"/>
      <c r="AO13" s="315" t="s">
        <v>501</v>
      </c>
      <c r="AP13" s="315" t="s">
        <v>501</v>
      </c>
      <c r="AQ13" s="316">
        <v>2</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2" t="s">
        <v>502</v>
      </c>
      <c r="AL14" s="1193"/>
      <c r="AM14" s="1193"/>
      <c r="AN14" s="1194"/>
      <c r="AO14" s="315">
        <v>129055</v>
      </c>
      <c r="AP14" s="315">
        <v>3425</v>
      </c>
      <c r="AQ14" s="316">
        <v>4182</v>
      </c>
      <c r="AR14" s="317">
        <v>-18.100000000000001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2" t="s">
        <v>503</v>
      </c>
      <c r="AL15" s="1193"/>
      <c r="AM15" s="1193"/>
      <c r="AN15" s="1194"/>
      <c r="AO15" s="315">
        <v>139443</v>
      </c>
      <c r="AP15" s="315">
        <v>3700</v>
      </c>
      <c r="AQ15" s="316">
        <v>2331</v>
      </c>
      <c r="AR15" s="317">
        <v>58.7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5" t="s">
        <v>504</v>
      </c>
      <c r="AL16" s="1196"/>
      <c r="AM16" s="1196"/>
      <c r="AN16" s="1197"/>
      <c r="AO16" s="315">
        <v>-540715</v>
      </c>
      <c r="AP16" s="315">
        <v>-14349</v>
      </c>
      <c r="AQ16" s="316">
        <v>-8270</v>
      </c>
      <c r="AR16" s="317">
        <v>73.5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5" t="s">
        <v>183</v>
      </c>
      <c r="AL17" s="1196"/>
      <c r="AM17" s="1196"/>
      <c r="AN17" s="1197"/>
      <c r="AO17" s="315">
        <v>4740750</v>
      </c>
      <c r="AP17" s="315">
        <v>125803</v>
      </c>
      <c r="AQ17" s="316">
        <v>107322</v>
      </c>
      <c r="AR17" s="317">
        <v>17.2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9" t="s">
        <v>509</v>
      </c>
      <c r="AL21" s="1190"/>
      <c r="AM21" s="1190"/>
      <c r="AN21" s="1191"/>
      <c r="AO21" s="327">
        <v>11.41</v>
      </c>
      <c r="AP21" s="328">
        <v>10.18</v>
      </c>
      <c r="AQ21" s="329">
        <v>1.23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9" t="s">
        <v>510</v>
      </c>
      <c r="AL22" s="1190"/>
      <c r="AM22" s="1190"/>
      <c r="AN22" s="1191"/>
      <c r="AO22" s="332">
        <v>99.8</v>
      </c>
      <c r="AP22" s="333">
        <v>97.7</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8"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9"/>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0" t="s">
        <v>514</v>
      </c>
      <c r="AL32" s="1181"/>
      <c r="AM32" s="1181"/>
      <c r="AN32" s="1182"/>
      <c r="AO32" s="342">
        <v>3555909</v>
      </c>
      <c r="AP32" s="342">
        <v>94361</v>
      </c>
      <c r="AQ32" s="343">
        <v>67619</v>
      </c>
      <c r="AR32" s="344">
        <v>39.5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0" t="s">
        <v>515</v>
      </c>
      <c r="AL33" s="1181"/>
      <c r="AM33" s="1181"/>
      <c r="AN33" s="1182"/>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0" t="s">
        <v>516</v>
      </c>
      <c r="AL34" s="1181"/>
      <c r="AM34" s="1181"/>
      <c r="AN34" s="1182"/>
      <c r="AO34" s="342" t="s">
        <v>501</v>
      </c>
      <c r="AP34" s="342" t="s">
        <v>501</v>
      </c>
      <c r="AQ34" s="343">
        <v>3</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0" t="s">
        <v>517</v>
      </c>
      <c r="AL35" s="1181"/>
      <c r="AM35" s="1181"/>
      <c r="AN35" s="1182"/>
      <c r="AO35" s="342">
        <v>77271</v>
      </c>
      <c r="AP35" s="342">
        <v>2050</v>
      </c>
      <c r="AQ35" s="343">
        <v>17835</v>
      </c>
      <c r="AR35" s="344">
        <v>-88.5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0" t="s">
        <v>518</v>
      </c>
      <c r="AL36" s="1181"/>
      <c r="AM36" s="1181"/>
      <c r="AN36" s="1182"/>
      <c r="AO36" s="342">
        <v>91866</v>
      </c>
      <c r="AP36" s="342">
        <v>2438</v>
      </c>
      <c r="AQ36" s="343">
        <v>2401</v>
      </c>
      <c r="AR36" s="344">
        <v>1.5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0" t="s">
        <v>519</v>
      </c>
      <c r="AL37" s="1181"/>
      <c r="AM37" s="1181"/>
      <c r="AN37" s="1182"/>
      <c r="AO37" s="342">
        <v>20148</v>
      </c>
      <c r="AP37" s="342">
        <v>535</v>
      </c>
      <c r="AQ37" s="343">
        <v>732</v>
      </c>
      <c r="AR37" s="344">
        <v>-26.9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3" t="s">
        <v>520</v>
      </c>
      <c r="AL38" s="1184"/>
      <c r="AM38" s="1184"/>
      <c r="AN38" s="1185"/>
      <c r="AO38" s="345" t="s">
        <v>501</v>
      </c>
      <c r="AP38" s="345" t="s">
        <v>501</v>
      </c>
      <c r="AQ38" s="346">
        <v>5</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3" t="s">
        <v>521</v>
      </c>
      <c r="AL39" s="1184"/>
      <c r="AM39" s="1184"/>
      <c r="AN39" s="1185"/>
      <c r="AO39" s="342">
        <v>-28854</v>
      </c>
      <c r="AP39" s="342">
        <v>-766</v>
      </c>
      <c r="AQ39" s="343">
        <v>-3806</v>
      </c>
      <c r="AR39" s="344">
        <v>-79.900000000000006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0" t="s">
        <v>522</v>
      </c>
      <c r="AL40" s="1181"/>
      <c r="AM40" s="1181"/>
      <c r="AN40" s="1182"/>
      <c r="AO40" s="342">
        <v>-2759153</v>
      </c>
      <c r="AP40" s="342">
        <v>-73218</v>
      </c>
      <c r="AQ40" s="343">
        <v>-59049</v>
      </c>
      <c r="AR40" s="344">
        <v>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6" t="s">
        <v>294</v>
      </c>
      <c r="AL41" s="1187"/>
      <c r="AM41" s="1187"/>
      <c r="AN41" s="1188"/>
      <c r="AO41" s="342">
        <v>957187</v>
      </c>
      <c r="AP41" s="342">
        <v>25400</v>
      </c>
      <c r="AQ41" s="343">
        <v>25740</v>
      </c>
      <c r="AR41" s="344">
        <v>-1.3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3" t="s">
        <v>491</v>
      </c>
      <c r="AN49" s="1175" t="s">
        <v>526</v>
      </c>
      <c r="AO49" s="1176"/>
      <c r="AP49" s="1176"/>
      <c r="AQ49" s="1176"/>
      <c r="AR49" s="117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4"/>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4334019</v>
      </c>
      <c r="AN51" s="364">
        <v>107310</v>
      </c>
      <c r="AO51" s="365">
        <v>10.6</v>
      </c>
      <c r="AP51" s="366">
        <v>85459</v>
      </c>
      <c r="AQ51" s="367">
        <v>-19.8</v>
      </c>
      <c r="AR51" s="368">
        <v>30.4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3051773</v>
      </c>
      <c r="AN52" s="372">
        <v>75561</v>
      </c>
      <c r="AO52" s="373">
        <v>29.5</v>
      </c>
      <c r="AP52" s="374">
        <v>44378</v>
      </c>
      <c r="AQ52" s="375">
        <v>-2.6</v>
      </c>
      <c r="AR52" s="376">
        <v>32.1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1781971</v>
      </c>
      <c r="AN53" s="364">
        <v>44849</v>
      </c>
      <c r="AO53" s="365">
        <v>-58.2</v>
      </c>
      <c r="AP53" s="366">
        <v>83280</v>
      </c>
      <c r="AQ53" s="367">
        <v>-2.5</v>
      </c>
      <c r="AR53" s="368">
        <v>-55.7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1458249</v>
      </c>
      <c r="AN54" s="372">
        <v>36701</v>
      </c>
      <c r="AO54" s="373">
        <v>-51.4</v>
      </c>
      <c r="AP54" s="374">
        <v>43123</v>
      </c>
      <c r="AQ54" s="375">
        <v>-2.8</v>
      </c>
      <c r="AR54" s="376">
        <v>-48.6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1633898</v>
      </c>
      <c r="AN55" s="364">
        <v>41867</v>
      </c>
      <c r="AO55" s="365">
        <v>-6.6</v>
      </c>
      <c r="AP55" s="366">
        <v>88968</v>
      </c>
      <c r="AQ55" s="367">
        <v>6.8</v>
      </c>
      <c r="AR55" s="368">
        <v>-13.4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1128042</v>
      </c>
      <c r="AN56" s="372">
        <v>28905</v>
      </c>
      <c r="AO56" s="373">
        <v>-21.2</v>
      </c>
      <c r="AP56" s="374">
        <v>45482</v>
      </c>
      <c r="AQ56" s="375">
        <v>5.5</v>
      </c>
      <c r="AR56" s="376">
        <v>-26.7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5458565</v>
      </c>
      <c r="AN57" s="364">
        <v>142146</v>
      </c>
      <c r="AO57" s="365">
        <v>239.5</v>
      </c>
      <c r="AP57" s="366">
        <v>85173</v>
      </c>
      <c r="AQ57" s="367">
        <v>-4.3</v>
      </c>
      <c r="AR57" s="368">
        <v>243.8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3266513</v>
      </c>
      <c r="AN58" s="372">
        <v>85063</v>
      </c>
      <c r="AO58" s="373">
        <v>194.3</v>
      </c>
      <c r="AP58" s="374">
        <v>43913</v>
      </c>
      <c r="AQ58" s="375">
        <v>-3.4</v>
      </c>
      <c r="AR58" s="376">
        <v>197.7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2732654</v>
      </c>
      <c r="AN59" s="364">
        <v>72515</v>
      </c>
      <c r="AO59" s="365">
        <v>-49</v>
      </c>
      <c r="AP59" s="366">
        <v>94081</v>
      </c>
      <c r="AQ59" s="367">
        <v>10.5</v>
      </c>
      <c r="AR59" s="368">
        <v>-59.5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2119940</v>
      </c>
      <c r="AN60" s="372">
        <v>56256</v>
      </c>
      <c r="AO60" s="373">
        <v>-33.9</v>
      </c>
      <c r="AP60" s="374">
        <v>48949</v>
      </c>
      <c r="AQ60" s="375">
        <v>11.5</v>
      </c>
      <c r="AR60" s="376">
        <v>-45.4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3188221</v>
      </c>
      <c r="AN61" s="379">
        <v>81737</v>
      </c>
      <c r="AO61" s="380">
        <v>27.3</v>
      </c>
      <c r="AP61" s="381">
        <v>87392</v>
      </c>
      <c r="AQ61" s="382">
        <v>-1.9</v>
      </c>
      <c r="AR61" s="368">
        <v>29.2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2204903</v>
      </c>
      <c r="AN62" s="372">
        <v>56497</v>
      </c>
      <c r="AO62" s="373">
        <v>23.5</v>
      </c>
      <c r="AP62" s="374">
        <v>45169</v>
      </c>
      <c r="AQ62" s="375">
        <v>1.6</v>
      </c>
      <c r="AR62" s="376">
        <v>21.9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aGHa9lVGZUVpNLbbetKBjQwClArIRZC91rJBtLws+/dcmPJ9dARfNezvxgiYkOMQSPvWh94CLBDsF3IIdRqLA==" saltValue="lKUSPhOeoDiSOFVhgfD9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20" spans="125:125" ht="13.5" hidden="1" customHeight="1" x14ac:dyDescent="0.15"/>
    <row r="121" spans="125:125" ht="13.5" hidden="1" customHeight="1" x14ac:dyDescent="0.15">
      <c r="DU121" s="290"/>
    </row>
  </sheetData>
  <sheetProtection algorithmName="SHA-512" hashValue="BXm0KbaI4RPjjq3j8Oz7eK/MADp9Rh/JL0L+1Z0W+1GwpR57tcQznCGSh2iGRmDVgUC5YgF0GMbxaHRaDlr2ow==" saltValue="/DjJMLIVnpbyRrEa1Jpe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sheetData>
  <sheetProtection algorithmName="SHA-512" hashValue="4RWve8sSlYFnizMXWOXguhWMR6eyfRYki2agjMMSR4W1k0/aKKsDd5iE4PiPNiGICx6VOlugWmcf42DFK/6/TA==" saltValue="Cduf5VgOjgAPeZLuJBmG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8" t="s">
        <v>3</v>
      </c>
      <c r="D47" s="1198"/>
      <c r="E47" s="1199"/>
      <c r="F47" s="11">
        <v>31.99</v>
      </c>
      <c r="G47" s="12">
        <v>32.54</v>
      </c>
      <c r="H47" s="12">
        <v>32.799999999999997</v>
      </c>
      <c r="I47" s="12">
        <v>38.04</v>
      </c>
      <c r="J47" s="13">
        <v>26.78</v>
      </c>
    </row>
    <row r="48" spans="2:10" ht="57.75" customHeight="1" x14ac:dyDescent="0.15">
      <c r="B48" s="14"/>
      <c r="C48" s="1200" t="s">
        <v>4</v>
      </c>
      <c r="D48" s="1200"/>
      <c r="E48" s="1201"/>
      <c r="F48" s="15">
        <v>6.46</v>
      </c>
      <c r="G48" s="16">
        <v>5.64</v>
      </c>
      <c r="H48" s="16">
        <v>7.33</v>
      </c>
      <c r="I48" s="16">
        <v>4.42</v>
      </c>
      <c r="J48" s="17">
        <v>9.35</v>
      </c>
    </row>
    <row r="49" spans="2:10" ht="57.75" customHeight="1" thickBot="1" x14ac:dyDescent="0.2">
      <c r="B49" s="18"/>
      <c r="C49" s="1202" t="s">
        <v>5</v>
      </c>
      <c r="D49" s="1202"/>
      <c r="E49" s="1203"/>
      <c r="F49" s="19">
        <v>0.08</v>
      </c>
      <c r="G49" s="20" t="s">
        <v>547</v>
      </c>
      <c r="H49" s="20">
        <v>0.77</v>
      </c>
      <c r="I49" s="20">
        <v>1.26</v>
      </c>
      <c r="J49" s="21" t="s">
        <v>548</v>
      </c>
    </row>
    <row r="50" spans="2:10" ht="13.5" customHeight="1" x14ac:dyDescent="0.15"/>
  </sheetData>
  <sheetProtection algorithmName="SHA-512" hashValue="SYD7gsdLmO8Y3ckpYbP5iDGdSGsDP+SpXvGQVFwDfYUdgK3djLGTS3xnk7oqoZV3kYqhfjuG8PUsFxVpNkW2AA==" saltValue="kHkZGa+zFmk1MNQh4w7O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2021-03-12T05:37:38Z</cp:lastPrinted>
  <dcterms:created xsi:type="dcterms:W3CDTF">2021-02-05T01:53:49Z</dcterms:created>
  <dcterms:modified xsi:type="dcterms:W3CDTF">2021-10-14T00:34:31Z</dcterms:modified>
  <cp:category/>
</cp:coreProperties>
</file>