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W:\20財政課\☆財政課☆2020年度(Ｒ2)\050 決算\020 決算統計\180 令和2(令和1) 財政状況資料集 (2030)\20200817　平成30年度財政状況資料集における財務書類に関する調査（分析欄等）について（照会）113\提出用\"/>
    </mc:Choice>
  </mc:AlternateContent>
  <xr:revisionPtr revIDLastSave="0" documentId="13_ncr:1_{CD14155A-8DBF-4F73-9942-A6C24F4E8873}" xr6:coauthVersionLast="36" xr6:coauthVersionMax="36" xr10:uidLastSave="{00000000-0000-0000-0000-000000000000}"/>
  <bookViews>
    <workbookView xWindow="0" yWindow="0" windowWidth="23040" windowHeight="8604" firstSheet="13" activeTab="13"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AM35" i="10"/>
  <c r="C34" i="10"/>
  <c r="C35" i="10" s="1"/>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s="1"/>
  <c r="BW34" i="10" s="1"/>
  <c r="BW35" i="10" s="1"/>
  <c r="BW36" i="10" s="1"/>
  <c r="BW37" i="10" s="1"/>
  <c r="BW38" i="10" s="1"/>
  <c r="BW39" i="10" s="1"/>
  <c r="BW40" i="10" s="1"/>
  <c r="BW41" i="10" s="1"/>
  <c r="BW42" i="10" s="1"/>
  <c r="BW43" i="10" s="1"/>
  <c r="CO34" i="10" l="1"/>
</calcChain>
</file>

<file path=xl/sharedStrings.xml><?xml version="1.0" encoding="utf-8"?>
<sst xmlns="http://schemas.openxmlformats.org/spreadsheetml/2006/main" count="1102" uniqueCount="634">
  <si>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</si>
  <si>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</si>
  <si>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</si>
  <si>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</si>
  <si>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</si>
  <si>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</si>
  <si>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</si>
  <si>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</si>
  <si>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</si>
  <si>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</si>
  <si>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</si>
  <si>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</si>
  <si>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</si>
  <si>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</si>
  <si>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</si>
  <si>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</si>
  <si>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</si>
  <si>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</si>
  <si>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</si>
  <si>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</si>
  <si>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</si>
  <si>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</si>
  <si>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</si>
  <si>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</si>
  <si>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</si>
  <si>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</si>
  <si>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</si>
  <si>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</si>
  <si>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</si>
  <si>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</si>
  <si>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</si>
  <si>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</si>
  <si>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</si>
  <si>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</si>
  <si>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</si>
  <si>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</si>
  <si>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</si>
  <si>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</si>
  <si>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</si>
  <si>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</si>
  <si>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</si>
  <si>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</si>
  <si>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</si>
  <si>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</si>
  <si>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</si>
  <si>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</si>
  <si>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</si>
  <si>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</si>
  <si>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</si>
  <si>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</si>
  <si>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</si>
  <si>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</si>
  <si>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</si>
  <si>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</si>
  <si>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</si>
  <si>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</si>
  <si>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</si>
  <si>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</si>
  <si>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</si>
  <si>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</si>
  <si>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</si>
  <si>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</si>
  <si>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</si>
  <si>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</si>
  <si>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</si>
  <si>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</si>
  <si>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</si>
  <si>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</si>
  <si>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</si>
  <si>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</si>
  <si>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</si>
  <si>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</si>
  <si>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</si>
  <si>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</si>
  <si>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</si>
  <si>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</si>
  <si>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</si>
  <si>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</si>
  <si>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</si>
  <si>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</si>
  <si>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</si>
  <si>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</si>
  <si>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</si>
  <si>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</si>
  <si>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Ⅱ－３</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</si>
  <si>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</si>
  <si>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</si>
  <si>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</si>
  <si>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</si>
  <si>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</si>
  <si>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</si>
  <si>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</si>
  <si>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</si>
  <si>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</si>
  <si>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</si>
  <si>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</si>
  <si>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</si>
  <si>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白井市</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</si>
  <si>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</si>
  <si>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</si>
  <si>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</si>
  <si>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</si>
  <si>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</si>
  <si>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</si>
  <si>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</si>
  <si>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</si>
  <si>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</si>
  <si>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</si>
  <si>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</si>
  <si>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</si>
  <si>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</si>
  <si>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</si>
  <si>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</si>
  <si>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</si>
  <si>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</si>
  <si>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</si>
  <si>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</si>
  <si>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</si>
  <si>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</si>
  <si>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</si>
  <si>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</si>
  <si>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</si>
  <si>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2.2</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</si>
  <si>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</si>
  <si>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</si>
  <si>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</si>
  <si>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</si>
  <si>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</si>
  <si>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</si>
  <si>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</si>
  <si>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</si>
  <si>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</si>
  <si>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</si>
  <si>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</si>
  <si>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</si>
  <si>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</si>
  <si>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</si>
  <si>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</si>
  <si>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</si>
  <si>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</si>
  <si>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</si>
  <si>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</si>
  <si>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</si>
  <si>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</si>
  <si>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</si>
  <si>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</si>
  <si>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</si>
  <si>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</si>
  <si>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</si>
  <si>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</si>
  <si>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4"/>
  </si>
  <si>
    <t>うち日本人(％)</t>
    <phoneticPr fontId="5"/>
  </si>
  <si>
    <t>-0.3</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</si>
  <si>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</si>
  <si>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</si>
  <si>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</si>
  <si>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</si>
  <si>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</si>
  <si>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</si>
  <si>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</si>
  <si>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</si>
  <si>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</si>
  <si>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</si>
  <si>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</si>
  <si>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</si>
  <si>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</si>
  <si>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</si>
  <si>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</si>
  <si>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</si>
  <si>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</si>
  <si>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</si>
  <si>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</si>
  <si>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</si>
  <si>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</si>
  <si>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</si>
  <si>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</si>
  <si>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</si>
  <si>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</si>
  <si>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</si>
  <si>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</si>
  <si>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</si>
  <si>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</si>
  <si>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</si>
  <si>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</si>
  <si>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</si>
  <si>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</si>
  <si>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</si>
  <si>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</si>
  <si>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</si>
  <si>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</si>
  <si>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</si>
  <si>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</si>
  <si>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</si>
  <si>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</si>
  <si>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</si>
  <si>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</si>
  <si>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</si>
  <si>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</si>
  <si>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</si>
  <si>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</si>
  <si>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</si>
  <si>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</si>
  <si>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</si>
  <si>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</si>
  <si>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</si>
  <si>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</si>
  <si>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</si>
  <si>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</si>
  <si>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</si>
  <si>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</si>
  <si>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</si>
  <si>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</si>
  <si>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千葉県白井市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</si>
  <si>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</si>
  <si>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</si>
  <si>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</si>
  <si>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</si>
  <si>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</si>
  <si>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</si>
  <si>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</si>
  <si>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</si>
  <si>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</si>
  <si>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</si>
  <si>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</si>
  <si>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</si>
  <si>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</si>
  <si>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</si>
  <si>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</si>
  <si>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</si>
  <si>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</si>
  <si>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</si>
  <si>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</si>
  <si>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</si>
  <si>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</si>
  <si>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</si>
  <si>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</si>
  <si>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</si>
  <si>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</si>
  <si>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</si>
  <si>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</si>
  <si>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</si>
  <si>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</si>
  <si>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</si>
  <si>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</si>
  <si>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</si>
  <si>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</si>
  <si>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</si>
  <si>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</si>
  <si>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</si>
  <si>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</si>
  <si>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</si>
  <si>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</si>
  <si>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</si>
  <si>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</si>
  <si>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</si>
  <si>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</si>
  <si>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</si>
  <si>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</si>
  <si>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</si>
  <si>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</si>
  <si>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</si>
  <si>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</si>
  <si>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</si>
  <si>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</si>
  <si>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</si>
  <si>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</si>
  <si>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</si>
  <si>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</si>
  <si>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</si>
  <si>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</si>
  <si>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</si>
  <si>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</si>
  <si>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</si>
  <si>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</si>
  <si>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</si>
  <si>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</si>
  <si>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</si>
  <si>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</si>
  <si>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</si>
  <si>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</si>
  <si>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</si>
  <si>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</si>
  <si>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</si>
  <si>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</si>
  <si>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</si>
  <si>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</si>
  <si>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</si>
  <si>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</si>
  <si>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</si>
  <si>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</si>
  <si>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</si>
  <si>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</si>
  <si>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</si>
  <si>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</si>
  <si>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</si>
  <si>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</si>
  <si>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</si>
  <si>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</si>
  <si>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</si>
  <si>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</si>
  <si>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</si>
  <si>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</si>
  <si>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</si>
  <si>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</si>
  <si>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</si>
  <si>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</si>
  <si>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</si>
  <si>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</si>
  <si>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</si>
  <si>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</si>
  <si>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</si>
  <si>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</si>
  <si>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</si>
  <si>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</si>
  <si>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</si>
  <si>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</si>
  <si>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</si>
  <si>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</si>
  <si>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</si>
  <si>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</si>
  <si>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</si>
  <si>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</si>
  <si>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</si>
  <si>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</si>
  <si>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</si>
  <si>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</si>
  <si>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</si>
  <si>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</si>
  <si>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上水道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</si>
  <si>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</si>
  <si>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</si>
  <si>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</si>
  <si>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</si>
  <si>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</si>
  <si>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</si>
  <si>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</si>
  <si>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</si>
  <si>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</si>
  <si>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</si>
  <si>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</si>
  <si>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</si>
  <si>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</si>
  <si>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</si>
  <si>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</si>
  <si>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</si>
  <si>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</si>
  <si>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</si>
  <si>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</si>
  <si>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</si>
  <si>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</si>
  <si>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</si>
  <si>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</si>
  <si>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</si>
  <si>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</si>
  <si>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</si>
  <si>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</si>
  <si>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</si>
  <si>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</si>
  <si>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</si>
  <si>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</si>
  <si>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</si>
  <si>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</si>
  <si>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千葉県白井市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</si>
  <si>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</si>
  <si>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</si>
  <si>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</si>
  <si>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</si>
  <si>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</si>
  <si>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</si>
  <si>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</si>
  <si>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</si>
  <si>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</si>
  <si>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</si>
  <si>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</si>
  <si>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</si>
  <si>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</si>
  <si>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</si>
  <si>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</si>
  <si>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</si>
  <si>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</si>
  <si>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</si>
  <si>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</si>
  <si>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</si>
  <si>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</si>
  <si>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</si>
  <si>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</si>
  <si>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</si>
  <si>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</si>
  <si>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</si>
  <si>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</si>
  <si>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</si>
  <si>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</si>
  <si>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</si>
  <si>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</si>
  <si>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</si>
  <si>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</si>
  <si>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白井市国民健康保険特別会計事業勘定</t>
    <phoneticPr fontId="5"/>
  </si>
  <si>
    <t>白井市介護保険特別会計保険事業勘定</t>
    <phoneticPr fontId="5"/>
  </si>
  <si>
    <t>白井市後期高齢者医療特別会計</t>
    <phoneticPr fontId="5"/>
  </si>
  <si>
    <t>白井市水道事業会計</t>
    <phoneticPr fontId="5"/>
  </si>
  <si>
    <t>法適用企業</t>
    <phoneticPr fontId="5"/>
  </si>
  <si>
    <t>白井市下水道事業特別会計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</si>
  <si>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</si>
  <si>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</si>
  <si>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</si>
  <si>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</si>
  <si>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</si>
  <si>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</si>
  <si>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</si>
  <si>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</si>
  <si>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</si>
  <si>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</si>
  <si>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</si>
  <si>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</si>
  <si>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</si>
  <si>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</si>
  <si>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</si>
  <si>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</si>
  <si>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</si>
  <si>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</si>
  <si>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</si>
  <si>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</si>
  <si>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</si>
  <si>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</si>
  <si>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</si>
  <si>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</si>
  <si>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</si>
  <si>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</si>
  <si>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</si>
  <si>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</si>
  <si>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</si>
  <si>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</si>
  <si>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</si>
  <si>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</si>
  <si>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</si>
  <si>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</si>
  <si>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</si>
  <si>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</si>
  <si>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</si>
  <si>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</si>
  <si>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</si>
  <si>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</si>
  <si>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</si>
  <si>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</si>
  <si>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</si>
  <si>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</si>
  <si>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</si>
  <si>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</si>
  <si>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</si>
  <si>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</si>
  <si>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</si>
  <si>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</si>
  <si>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</si>
  <si>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</si>
  <si>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</si>
  <si>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</si>
  <si>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</si>
  <si>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</si>
  <si>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</si>
  <si>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</si>
  <si>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白井市水道事業会計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</si>
  <si>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</si>
  <si>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</si>
  <si>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白井市下水道事業特別会計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</si>
  <si>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</si>
  <si>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白井市介護保険特別会計保険事業勘定</t>
    <phoneticPr fontId="5"/>
  </si>
  <si>
    <t>(Ｆ)</t>
    <phoneticPr fontId="5"/>
  </si>
  <si>
    <t>白井市後期高齢者医療特別会計</t>
    <phoneticPr fontId="5"/>
  </si>
  <si>
    <t>-</t>
    <phoneticPr fontId="5"/>
  </si>
  <si>
    <t>-</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</si>
  <si>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</si>
  <si>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</si>
  <si>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</si>
  <si>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</si>
  <si>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</si>
  <si>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</si>
  <si>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</si>
  <si>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</si>
  <si>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</si>
  <si>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</si>
  <si>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</si>
  <si>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</si>
  <si>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</si>
  <si>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</si>
  <si>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</si>
  <si>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</si>
  <si>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</si>
  <si>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</si>
  <si>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</si>
  <si>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</si>
  <si>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</si>
  <si>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</si>
  <si>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</si>
  <si>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</si>
  <si>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</si>
  <si>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</si>
  <si>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</si>
  <si>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</si>
  <si>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</si>
  <si>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</si>
  <si>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</si>
  <si>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</si>
  <si>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</si>
  <si>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</si>
  <si>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</si>
  <si>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</si>
  <si>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</si>
  <si>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</si>
  <si>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</si>
  <si>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</si>
  <si>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</si>
  <si>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</si>
  <si>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</si>
  <si>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</si>
  <si>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</si>
  <si>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</si>
  <si>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</si>
  <si>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</si>
  <si>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</si>
  <si>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</si>
  <si>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</si>
  <si>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</si>
  <si>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</si>
  <si>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</si>
  <si>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</si>
  <si>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</si>
  <si>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</si>
  <si>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</si>
  <si>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</si>
  <si>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</si>
  <si>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</si>
  <si>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</si>
  <si>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</si>
  <si>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</si>
  <si>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</si>
  <si>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</si>
  <si>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</si>
  <si>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</si>
  <si>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</si>
  <si>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</si>
  <si>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</si>
  <si>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</si>
  <si>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</si>
  <si>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</si>
  <si>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</si>
  <si>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</si>
  <si>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</si>
  <si>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</si>
  <si>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</si>
  <si>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</si>
  <si>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</si>
  <si>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</si>
  <si>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</si>
  <si>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</si>
  <si>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</si>
  <si>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</si>
  <si>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</si>
  <si>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</si>
  <si>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2.61</t>
  </si>
  <si>
    <t>▲ 1.42</t>
  </si>
  <si>
    <t>白井市水道事業会計</t>
  </si>
  <si>
    <t>一般会計</t>
  </si>
  <si>
    <t>白井市国民健康保険特別会計事業勘定</t>
  </si>
  <si>
    <t>白井市介護保険特別会計保険事業勘定</t>
  </si>
  <si>
    <t>白井市下水道事業特別会計</t>
  </si>
  <si>
    <t>白井市後期高齢者医療特別会計</t>
  </si>
  <si>
    <t>白井市学校給食共同調理場事業特別会計</t>
  </si>
  <si>
    <t>その他会計（赤字）</t>
  </si>
  <si>
    <t>その他会計（黒字）</t>
  </si>
  <si>
    <t>H25末</t>
    <phoneticPr fontId="5"/>
  </si>
  <si>
    <t>H26末</t>
    <phoneticPr fontId="5"/>
  </si>
  <si>
    <t>H27末</t>
    <phoneticPr fontId="5"/>
  </si>
  <si>
    <t>H28末</t>
    <phoneticPr fontId="5"/>
  </si>
  <si>
    <t>H29末</t>
    <phoneticPr fontId="5"/>
  </si>
  <si>
    <t>千葉ニュータウン事業に係る白井市道等整備基金</t>
    <rPh sb="0" eb="2">
      <t>チバ</t>
    </rPh>
    <rPh sb="8" eb="10">
      <t>ジギョウ</t>
    </rPh>
    <rPh sb="11" eb="12">
      <t>カカ</t>
    </rPh>
    <rPh sb="13" eb="16">
      <t>シロイシ</t>
    </rPh>
    <rPh sb="16" eb="17">
      <t>ドウ</t>
    </rPh>
    <rPh sb="17" eb="18">
      <t>トウ</t>
    </rPh>
    <rPh sb="18" eb="20">
      <t>セイビ</t>
    </rPh>
    <rPh sb="20" eb="22">
      <t>キキン</t>
    </rPh>
    <phoneticPr fontId="2"/>
  </si>
  <si>
    <t>公共施設整備保全基金</t>
    <rPh sb="0" eb="2">
      <t>コウキョウ</t>
    </rPh>
    <rPh sb="2" eb="4">
      <t>シセツ</t>
    </rPh>
    <rPh sb="4" eb="6">
      <t>セイビ</t>
    </rPh>
    <rPh sb="6" eb="8">
      <t>ホゼン</t>
    </rPh>
    <rPh sb="8" eb="10">
      <t>キキン</t>
    </rPh>
    <phoneticPr fontId="2"/>
  </si>
  <si>
    <t>社会福祉事業推進基金</t>
    <rPh sb="0" eb="2">
      <t>シャカイ</t>
    </rPh>
    <rPh sb="2" eb="4">
      <t>フクシ</t>
    </rPh>
    <rPh sb="4" eb="6">
      <t>ジギョウ</t>
    </rPh>
    <rPh sb="6" eb="8">
      <t>スイシン</t>
    </rPh>
    <rPh sb="8" eb="10">
      <t>キキン</t>
    </rPh>
    <phoneticPr fontId="2"/>
  </si>
  <si>
    <t>まちづくり寄附金基金</t>
    <rPh sb="5" eb="8">
      <t>キフキン</t>
    </rPh>
    <rPh sb="8" eb="10">
      <t>キキン</t>
    </rPh>
    <phoneticPr fontId="2"/>
  </si>
  <si>
    <t>国際交流基金</t>
    <rPh sb="0" eb="2">
      <t>コクサイ</t>
    </rPh>
    <rPh sb="2" eb="4">
      <t>コウリュウ</t>
    </rPh>
    <rPh sb="4" eb="6">
      <t>キキン</t>
    </rPh>
    <phoneticPr fontId="2"/>
  </si>
  <si>
    <t>千葉県市町村総合事務組合（一般会計）</t>
    <rPh sb="0" eb="3">
      <t>チバケン</t>
    </rPh>
    <rPh sb="3" eb="6">
      <t>シチョウソン</t>
    </rPh>
    <rPh sb="6" eb="8">
      <t>ソウゴウ</t>
    </rPh>
    <rPh sb="8" eb="10">
      <t>ジム</t>
    </rPh>
    <rPh sb="10" eb="12">
      <t>クミアイ</t>
    </rPh>
    <rPh sb="13" eb="15">
      <t>イッパン</t>
    </rPh>
    <rPh sb="15" eb="17">
      <t>カイケイ</t>
    </rPh>
    <phoneticPr fontId="2"/>
  </si>
  <si>
    <t>千葉県市町村総合事務組合（千葉県自治会館管理運営特別会計）</t>
    <rPh sb="0" eb="3">
      <t>チバケン</t>
    </rPh>
    <rPh sb="3" eb="6">
      <t>シチョウソン</t>
    </rPh>
    <rPh sb="6" eb="8">
      <t>ソウゴウ</t>
    </rPh>
    <rPh sb="8" eb="10">
      <t>ジム</t>
    </rPh>
    <rPh sb="10" eb="12">
      <t>クミアイ</t>
    </rPh>
    <rPh sb="13" eb="16">
      <t>チバケン</t>
    </rPh>
    <rPh sb="16" eb="18">
      <t>ジチ</t>
    </rPh>
    <rPh sb="18" eb="20">
      <t>カイカン</t>
    </rPh>
    <rPh sb="20" eb="22">
      <t>カンリ</t>
    </rPh>
    <rPh sb="22" eb="24">
      <t>ウンエイ</t>
    </rPh>
    <rPh sb="24" eb="26">
      <t>トクベツ</t>
    </rPh>
    <rPh sb="26" eb="28">
      <t>カイケイ</t>
    </rPh>
    <phoneticPr fontId="2"/>
  </si>
  <si>
    <t>千葉県市町村総合事務組合（千葉県自治研修センター特別会計）</t>
    <rPh sb="0" eb="3">
      <t>チバケン</t>
    </rPh>
    <rPh sb="3" eb="6">
      <t>シチョウソン</t>
    </rPh>
    <rPh sb="6" eb="8">
      <t>ソウゴウ</t>
    </rPh>
    <rPh sb="8" eb="10">
      <t>ジム</t>
    </rPh>
    <rPh sb="10" eb="12">
      <t>クミアイ</t>
    </rPh>
    <rPh sb="13" eb="16">
      <t>チバケン</t>
    </rPh>
    <rPh sb="16" eb="18">
      <t>ジチ</t>
    </rPh>
    <rPh sb="18" eb="20">
      <t>ケンシュウ</t>
    </rPh>
    <rPh sb="24" eb="28">
      <t>トクベツカイケイ</t>
    </rPh>
    <phoneticPr fontId="2"/>
  </si>
  <si>
    <t>千葉県市町村総合事務組合（千葉県市町村交通災害共済特別会計）</t>
    <rPh sb="0" eb="3">
      <t>チバケン</t>
    </rPh>
    <rPh sb="3" eb="6">
      <t>シチョウソン</t>
    </rPh>
    <rPh sb="6" eb="8">
      <t>ソウゴウ</t>
    </rPh>
    <rPh sb="8" eb="10">
      <t>ジム</t>
    </rPh>
    <rPh sb="10" eb="12">
      <t>クミアイ</t>
    </rPh>
    <rPh sb="13" eb="16">
      <t>チバケン</t>
    </rPh>
    <rPh sb="16" eb="19">
      <t>シチョウソン</t>
    </rPh>
    <rPh sb="19" eb="21">
      <t>コウツウ</t>
    </rPh>
    <rPh sb="21" eb="23">
      <t>サイガイ</t>
    </rPh>
    <rPh sb="23" eb="25">
      <t>キョウサイ</t>
    </rPh>
    <rPh sb="25" eb="27">
      <t>トクベツ</t>
    </rPh>
    <rPh sb="27" eb="29">
      <t>カイケイ</t>
    </rPh>
    <phoneticPr fontId="2"/>
  </si>
  <si>
    <t>千葉県後期高齢者医療広域連合（一般会計）</t>
    <rPh sb="0" eb="3">
      <t>チバケン</t>
    </rPh>
    <rPh sb="3" eb="5">
      <t>コウキ</t>
    </rPh>
    <rPh sb="5" eb="8">
      <t>コウレイシャ</t>
    </rPh>
    <rPh sb="8" eb="10">
      <t>イリョウ</t>
    </rPh>
    <rPh sb="10" eb="12">
      <t>コウイキ</t>
    </rPh>
    <rPh sb="12" eb="14">
      <t>レンゴウ</t>
    </rPh>
    <rPh sb="15" eb="17">
      <t>イッパン</t>
    </rPh>
    <rPh sb="17" eb="19">
      <t>カイケイ</t>
    </rPh>
    <phoneticPr fontId="2"/>
  </si>
  <si>
    <t>千葉県後期高齢者医療広域連合（後期高齢者医療特別会計）</t>
    <rPh sb="0" eb="3">
      <t>チバケン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</si>
  <si>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印旛郡市広域市町村圏事務組合（一般会計）</t>
    <rPh sb="0" eb="3">
      <t>インバグン</t>
    </rPh>
    <rPh sb="3" eb="4">
      <t>シ</t>
    </rPh>
    <rPh sb="4" eb="6">
      <t>コウイキ</t>
    </rPh>
    <rPh sb="6" eb="9">
      <t>シチョウソン</t>
    </rPh>
    <rPh sb="9" eb="10">
      <t>ケン</t>
    </rPh>
    <rPh sb="10" eb="12">
      <t>ジム</t>
    </rPh>
    <rPh sb="12" eb="14">
      <t>クミアイ</t>
    </rPh>
    <rPh sb="15" eb="17">
      <t>イッパン</t>
    </rPh>
    <rPh sb="17" eb="19">
      <t>カイケイ</t>
    </rPh>
    <phoneticPr fontId="2"/>
  </si>
  <si>
    <t>印旛郡市広域市町村圏事務組合（水道用水供給事業会計）</t>
    <rPh sb="0" eb="3">
      <t>インバグン</t>
    </rPh>
    <rPh sb="3" eb="4">
      <t>シ</t>
    </rPh>
    <rPh sb="4" eb="6">
      <t>コウイキ</t>
    </rPh>
    <rPh sb="6" eb="9">
      <t>シチョウソン</t>
    </rPh>
    <rPh sb="9" eb="10">
      <t>ケン</t>
    </rPh>
    <rPh sb="10" eb="12">
      <t>ジム</t>
    </rPh>
    <rPh sb="12" eb="14">
      <t>クミアイ</t>
    </rPh>
    <rPh sb="15" eb="17">
      <t>スイドウ</t>
    </rPh>
    <rPh sb="17" eb="19">
      <t>ヨウスイ</t>
    </rPh>
    <rPh sb="19" eb="21">
      <t>キョウキュウ</t>
    </rPh>
    <rPh sb="21" eb="23">
      <t>ジギョウ</t>
    </rPh>
    <rPh sb="23" eb="25">
      <t>カイケイ</t>
    </rPh>
    <phoneticPr fontId="2"/>
  </si>
  <si>
    <t>印西地区環境整備事業組合（一般会計）</t>
    <rPh sb="0" eb="2">
      <t>インザイ</t>
    </rPh>
    <rPh sb="2" eb="4">
      <t>チク</t>
    </rPh>
    <rPh sb="4" eb="6">
      <t>カンキョウ</t>
    </rPh>
    <rPh sb="6" eb="8">
      <t>セイビ</t>
    </rPh>
    <rPh sb="8" eb="10">
      <t>ジギョウ</t>
    </rPh>
    <rPh sb="10" eb="12">
      <t>クミアイ</t>
    </rPh>
    <rPh sb="13" eb="15">
      <t>イッパン</t>
    </rPh>
    <rPh sb="15" eb="17">
      <t>カイケイ</t>
    </rPh>
    <phoneticPr fontId="2"/>
  </si>
  <si>
    <t>印西地区環境整備事業組合（墓地事業特別会計）</t>
    <rPh sb="0" eb="2">
      <t>インザイ</t>
    </rPh>
    <rPh sb="2" eb="4">
      <t>チク</t>
    </rPh>
    <rPh sb="4" eb="6">
      <t>カンキョウ</t>
    </rPh>
    <rPh sb="6" eb="8">
      <t>セイビ</t>
    </rPh>
    <rPh sb="8" eb="10">
      <t>ジギョウ</t>
    </rPh>
    <rPh sb="10" eb="12">
      <t>クミアイ</t>
    </rPh>
    <rPh sb="13" eb="15">
      <t>ボチ</t>
    </rPh>
    <rPh sb="15" eb="17">
      <t>ジギョウ</t>
    </rPh>
    <rPh sb="17" eb="19">
      <t>トクベツ</t>
    </rPh>
    <rPh sb="19" eb="21">
      <t>カイケイ</t>
    </rPh>
    <phoneticPr fontId="2"/>
  </si>
  <si>
    <t>柏・白井・鎌ケ谷環境衛生組合</t>
    <rPh sb="0" eb="1">
      <t>カシワ</t>
    </rPh>
    <rPh sb="2" eb="4">
      <t>シロイ</t>
    </rPh>
    <rPh sb="5" eb="8">
      <t>カマガヤ</t>
    </rPh>
    <rPh sb="8" eb="10">
      <t>カンキョウ</t>
    </rPh>
    <rPh sb="10" eb="12">
      <t>エイセイ</t>
    </rPh>
    <rPh sb="12" eb="14">
      <t>クミアイ</t>
    </rPh>
    <phoneticPr fontId="2"/>
  </si>
  <si>
    <t>印旛利根川水防事務組合（一般会計）</t>
    <rPh sb="0" eb="2">
      <t>インバ</t>
    </rPh>
    <rPh sb="2" eb="4">
      <t>トネ</t>
    </rPh>
    <rPh sb="4" eb="5">
      <t>ガワ</t>
    </rPh>
    <rPh sb="5" eb="7">
      <t>スイボウ</t>
    </rPh>
    <rPh sb="7" eb="9">
      <t>ジム</t>
    </rPh>
    <rPh sb="9" eb="11">
      <t>クミアイ</t>
    </rPh>
    <rPh sb="12" eb="14">
      <t>イッパン</t>
    </rPh>
    <rPh sb="14" eb="16">
      <t>カイケイ</t>
    </rPh>
    <phoneticPr fontId="2"/>
  </si>
  <si>
    <t>印西地区消防組合（一般会計）</t>
    <rPh sb="0" eb="2">
      <t>インザイ</t>
    </rPh>
    <rPh sb="2" eb="4">
      <t>チク</t>
    </rPh>
    <rPh sb="4" eb="6">
      <t>ショウボウ</t>
    </rPh>
    <rPh sb="6" eb="8">
      <t>クミアイ</t>
    </rPh>
    <rPh sb="9" eb="11">
      <t>イッパン</t>
    </rPh>
    <rPh sb="11" eb="13">
      <t>カイケイ</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</si>
  <si>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</si>
  <si>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</si>
  <si>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</si>
  <si>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</si>
  <si>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</si>
  <si>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</si>
  <si>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</si>
  <si>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</si>
  <si>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</si>
  <si>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</si>
  <si>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</si>
  <si>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</si>
  <si>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</si>
  <si>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</si>
  <si>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千葉県地方土地開発公社</t>
    <rPh sb="0" eb="3">
      <t>チバケン</t>
    </rPh>
    <rPh sb="3" eb="5">
      <t>チホウ</t>
    </rPh>
    <rPh sb="5" eb="7">
      <t>トチ</t>
    </rPh>
    <rPh sb="7" eb="9">
      <t>カイハツ</t>
    </rPh>
    <rPh sb="9" eb="11">
      <t>コウシャ</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</si>
  <si>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</si>
  <si>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</si>
  <si>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</si>
  <si>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</si>
  <si>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</si>
  <si>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</si>
  <si>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</si>
  <si>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</si>
  <si>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</si>
  <si>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</si>
  <si>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</si>
  <si>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</si>
  <si>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</si>
  <si>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一般会計</t>
    <phoneticPr fontId="5"/>
  </si>
  <si>
    <t>白井市学校給食共同調理場事業特別会計</t>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</si>
  <si>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</si>
  <si>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</si>
  <si>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</si>
  <si>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</si>
  <si>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</si>
  <si>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</si>
  <si>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</si>
  <si>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</si>
  <si>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</si>
  <si>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将来負担比率については、類似団体平均を大きく上回っている。これは、庁舎及び学校給食共同調理場の建設に伴い、地方債残高及び債務負担行為額が大きく増えたことによるものである。
　実質公債費比率は、類似団体平均を下回っているものの、庁舎に係る地方債の償還が平成30年度から始まっており、また、学校給食共同調理場に係る地方債の償還が令和3年度から始まることから、今後、実質公債費比率も上昇していくことが見込まれる。</t>
    <rPh sb="13" eb="15">
      <t>ルイジ</t>
    </rPh>
    <rPh sb="15" eb="17">
      <t>ダンタイ</t>
    </rPh>
    <rPh sb="17" eb="19">
      <t>ヘイキン</t>
    </rPh>
    <rPh sb="20" eb="21">
      <t>オオ</t>
    </rPh>
    <rPh sb="23" eb="25">
      <t>ウワマワ</t>
    </rPh>
    <rPh sb="51" eb="52">
      <t>トモナ</t>
    </rPh>
    <rPh sb="67" eb="68">
      <t>ガク</t>
    </rPh>
    <rPh sb="69" eb="70">
      <t>オオ</t>
    </rPh>
    <rPh sb="72" eb="73">
      <t>フ</t>
    </rPh>
    <rPh sb="88" eb="90">
      <t>ジッシツ</t>
    </rPh>
    <rPh sb="90" eb="93">
      <t>コウサイヒ</t>
    </rPh>
    <rPh sb="93" eb="94">
      <t>ヒ</t>
    </rPh>
    <rPh sb="94" eb="95">
      <t>リツ</t>
    </rPh>
    <rPh sb="97" eb="99">
      <t>ルイジ</t>
    </rPh>
    <rPh sb="99" eb="101">
      <t>ダンタイ</t>
    </rPh>
    <rPh sb="101" eb="103">
      <t>ヘイキン</t>
    </rPh>
    <rPh sb="104" eb="106">
      <t>シタマワ</t>
    </rPh>
    <rPh sb="134" eb="135">
      <t>ハジ</t>
    </rPh>
    <rPh sb="178" eb="180">
      <t>コンゴ</t>
    </rPh>
    <phoneticPr fontId="5"/>
  </si>
  <si>
    <t>実質公債費比率</t>
    <phoneticPr fontId="5"/>
  </si>
  <si>
    <t>　市の平成28年度及び平成29年度の両年度における将来負担比率（平成28年度の将来負担比率は0%が正しい。）及び有形固定資産減価償却率（平成30年度の有形固定資産減価償却率は46.7%が正しい。）については、類似団体平均から大きく下回っていたが、平成29年度、平成30年度に庁舎及び学校給食共同調理場を建設したことにより、同建設に関する地方債残高及び債務負担行為額が増加したことから、将来負担比率は大幅に増加し、類似団体平均を大きく上回ることとなった。
　有形固定資産減価償却率については、これらの施設を新築したことにより、平成29年度と同様に大幅な減少となり類似団体平均を大きく下回った。今後は平成28年度に策定した行政経営指針及び令和2年度に改定した財政推計等に基づき、地方債残高の上昇の抑制に努めることとする。</t>
    <rPh sb="3" eb="5">
      <t>ヘイセイ</t>
    </rPh>
    <rPh sb="7" eb="8">
      <t>ネン</t>
    </rPh>
    <rPh sb="8" eb="9">
      <t>ド</t>
    </rPh>
    <rPh sb="9" eb="10">
      <t>オヨ</t>
    </rPh>
    <rPh sb="11" eb="13">
      <t>ヘイセイ</t>
    </rPh>
    <rPh sb="15" eb="16">
      <t>ネン</t>
    </rPh>
    <rPh sb="16" eb="17">
      <t>ド</t>
    </rPh>
    <rPh sb="18" eb="21">
      <t>リョウネンド</t>
    </rPh>
    <rPh sb="49" eb="50">
      <t>タダ</t>
    </rPh>
    <rPh sb="68" eb="70">
      <t>ヘイセイ</t>
    </rPh>
    <rPh sb="72" eb="74">
      <t>ネンド</t>
    </rPh>
    <rPh sb="75" eb="77">
      <t>ユウケイ</t>
    </rPh>
    <rPh sb="77" eb="79">
      <t>コテイ</t>
    </rPh>
    <rPh sb="79" eb="81">
      <t>シサン</t>
    </rPh>
    <rPh sb="81" eb="83">
      <t>ゲンカ</t>
    </rPh>
    <rPh sb="83" eb="85">
      <t>ショウキャク</t>
    </rPh>
    <rPh sb="85" eb="86">
      <t>リツ</t>
    </rPh>
    <rPh sb="93" eb="94">
      <t>タダ</t>
    </rPh>
    <rPh sb="108" eb="110">
      <t>ヘイキン</t>
    </rPh>
    <rPh sb="123" eb="125">
      <t>ヘイセイ</t>
    </rPh>
    <rPh sb="127" eb="128">
      <t>ネン</t>
    </rPh>
    <rPh sb="128" eb="129">
      <t>ド</t>
    </rPh>
    <rPh sb="130" eb="132">
      <t>ヘイセイ</t>
    </rPh>
    <rPh sb="134" eb="135">
      <t>ネン</t>
    </rPh>
    <rPh sb="135" eb="136">
      <t>ド</t>
    </rPh>
    <rPh sb="137" eb="139">
      <t>チョウシャ</t>
    </rPh>
    <rPh sb="161" eb="162">
      <t>ドウ</t>
    </rPh>
    <rPh sb="162" eb="164">
      <t>ケンセツ</t>
    </rPh>
    <rPh sb="165" eb="166">
      <t>カン</t>
    </rPh>
    <rPh sb="181" eb="182">
      <t>ガク</t>
    </rPh>
    <rPh sb="183" eb="185">
      <t>ゾウカ</t>
    </rPh>
    <rPh sb="192" eb="194">
      <t>ショウライ</t>
    </rPh>
    <rPh sb="194" eb="196">
      <t>フタン</t>
    </rPh>
    <rPh sb="196" eb="198">
      <t>ヒリツ</t>
    </rPh>
    <rPh sb="199" eb="201">
      <t>オオハバ</t>
    </rPh>
    <rPh sb="202" eb="204">
      <t>ゾウカ</t>
    </rPh>
    <rPh sb="206" eb="208">
      <t>ルイジ</t>
    </rPh>
    <rPh sb="208" eb="210">
      <t>ダンタイ</t>
    </rPh>
    <rPh sb="210" eb="212">
      <t>ヘイキン</t>
    </rPh>
    <rPh sb="213" eb="214">
      <t>オオ</t>
    </rPh>
    <rPh sb="216" eb="218">
      <t>ウワマワ</t>
    </rPh>
    <rPh sb="262" eb="264">
      <t>ヘイセイ</t>
    </rPh>
    <rPh sb="266" eb="267">
      <t>ネン</t>
    </rPh>
    <rPh sb="267" eb="268">
      <t>ド</t>
    </rPh>
    <rPh sb="269" eb="271">
      <t>ドウヨウ</t>
    </rPh>
    <rPh sb="272" eb="274">
      <t>オオハバ</t>
    </rPh>
    <rPh sb="280" eb="282">
      <t>ルイジ</t>
    </rPh>
    <rPh sb="282" eb="284">
      <t>ダンタイ</t>
    </rPh>
    <rPh sb="284" eb="286">
      <t>ヘイキン</t>
    </rPh>
    <rPh sb="287" eb="288">
      <t>オオ</t>
    </rPh>
    <rPh sb="290" eb="292">
      <t>シタマワ</t>
    </rPh>
    <rPh sb="315" eb="316">
      <t>オヨ</t>
    </rPh>
    <rPh sb="317" eb="319">
      <t>レイワ</t>
    </rPh>
    <rPh sb="349" eb="350">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</si>
</sst>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0.5"/>
      <color indexed="8"/>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3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xf numFmtId="0" fontId="38" fillId="0" borderId="41" xfId="16" applyFont="1" applyBorder="1" applyAlignment="1" applyProtection="1">
      <alignment horizontal="left" vertical="top" wrapText="1"/>
      <protection locked="0"/>
    </xf>
    <xf numFmtId="0" fontId="38" fillId="0" borderId="12" xfId="16" applyFont="1" applyBorder="1" applyAlignment="1" applyProtection="1">
      <alignment horizontal="left" vertical="top" wrapText="1"/>
      <protection locked="0"/>
    </xf>
    <xf numFmtId="0" fontId="38" fillId="0" borderId="48" xfId="16" applyFont="1" applyBorder="1" applyAlignment="1" applyProtection="1">
      <alignment horizontal="left" vertical="top" wrapText="1"/>
      <protection locked="0"/>
    </xf>
    <xf numFmtId="0" fontId="38" fillId="0" borderId="64" xfId="16" applyFont="1" applyBorder="1" applyAlignment="1" applyProtection="1">
      <alignment horizontal="left" vertical="top" wrapText="1"/>
      <protection locked="0"/>
    </xf>
    <xf numFmtId="0" fontId="38" fillId="0" borderId="0" xfId="16" applyFont="1" applyAlignment="1" applyProtection="1">
      <alignment horizontal="left" vertical="top" wrapText="1"/>
      <protection locked="0"/>
    </xf>
    <xf numFmtId="0" fontId="38" fillId="0" borderId="38" xfId="16" applyFont="1" applyBorder="1" applyAlignment="1" applyProtection="1">
      <alignment horizontal="left" vertical="top" wrapText="1"/>
      <protection locked="0"/>
    </xf>
    <xf numFmtId="0" fontId="38" fillId="0" borderId="37" xfId="16" applyFont="1" applyBorder="1" applyAlignment="1" applyProtection="1">
      <alignment horizontal="left" vertical="top" wrapText="1"/>
      <protection locked="0"/>
    </xf>
    <xf numFmtId="0" fontId="38" fillId="0" borderId="54" xfId="16" applyFont="1" applyBorder="1" applyAlignment="1" applyProtection="1">
      <alignment horizontal="left" vertical="top" wrapText="1"/>
      <protection locked="0"/>
    </xf>
    <xf numFmtId="0" fontId="38" fillId="0" borderId="40" xfId="16" applyFont="1" applyBorder="1" applyAlignment="1" applyProtection="1">
      <alignment horizontal="left" vertical="top" wrapText="1"/>
      <protection locked="0"/>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5021A0AD-B847-4723-ACD6-681BBD3656B4}"/>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66255</c:v>
                </c:pt>
                <c:pt idx="1">
                  <c:v>47278</c:v>
                </c:pt>
                <c:pt idx="2">
                  <c:v>44504</c:v>
                </c:pt>
                <c:pt idx="3">
                  <c:v>47820</c:v>
                </c:pt>
                <c:pt idx="4">
                  <c:v>41934</c:v>
                </c:pt>
              </c:numCache>
            </c:numRef>
          </c:val>
          <c:smooth val="0"/>
          <c:extLst>
            <c:ext xmlns:c16="http://schemas.microsoft.com/office/drawing/2014/chart" uri="{C3380CC4-5D6E-409C-BE32-E72D297353CC}">
              <c16:uniqueId val="{00000000-C586-4BF8-AADF-875FCB30827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36263</c:v>
                </c:pt>
                <c:pt idx="1">
                  <c:v>63165</c:v>
                </c:pt>
                <c:pt idx="2">
                  <c:v>54106</c:v>
                </c:pt>
                <c:pt idx="3">
                  <c:v>58604</c:v>
                </c:pt>
                <c:pt idx="4">
                  <c:v>50593</c:v>
                </c:pt>
              </c:numCache>
            </c:numRef>
          </c:val>
          <c:smooth val="0"/>
          <c:extLst>
            <c:ext xmlns:c16="http://schemas.microsoft.com/office/drawing/2014/chart" uri="{C3380CC4-5D6E-409C-BE32-E72D297353CC}">
              <c16:uniqueId val="{00000001-C586-4BF8-AADF-875FCB30827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5.4</c:v>
                </c:pt>
                <c:pt idx="1">
                  <c:v>9.56</c:v>
                </c:pt>
                <c:pt idx="2">
                  <c:v>6.32</c:v>
                </c:pt>
                <c:pt idx="3">
                  <c:v>7.78</c:v>
                </c:pt>
                <c:pt idx="4">
                  <c:v>6.01</c:v>
                </c:pt>
              </c:numCache>
            </c:numRef>
          </c:val>
          <c:extLst>
            <c:ext xmlns:c16="http://schemas.microsoft.com/office/drawing/2014/chart" uri="{C3380CC4-5D6E-409C-BE32-E72D297353CC}">
              <c16:uniqueId val="{00000000-CEDE-4B77-8C2E-6FFBBB534CD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19.27</c:v>
                </c:pt>
                <c:pt idx="1">
                  <c:v>20.25</c:v>
                </c:pt>
                <c:pt idx="2">
                  <c:v>23.57</c:v>
                </c:pt>
                <c:pt idx="3">
                  <c:v>22.9</c:v>
                </c:pt>
                <c:pt idx="4">
                  <c:v>22.71</c:v>
                </c:pt>
              </c:numCache>
            </c:numRef>
          </c:val>
          <c:extLst>
            <c:ext xmlns:c16="http://schemas.microsoft.com/office/drawing/2014/chart" uri="{C3380CC4-5D6E-409C-BE32-E72D297353CC}">
              <c16:uniqueId val="{00000001-CEDE-4B77-8C2E-6FFBBB534CD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-2.61</c:v>
                </c:pt>
                <c:pt idx="1">
                  <c:v>6.06</c:v>
                </c:pt>
                <c:pt idx="2">
                  <c:v>0.09</c:v>
                </c:pt>
                <c:pt idx="3">
                  <c:v>0.99</c:v>
                </c:pt>
                <c:pt idx="4">
                  <c:v>-1.42</c:v>
                </c:pt>
              </c:numCache>
            </c:numRef>
          </c:val>
          <c:smooth val="0"/>
          <c:extLst>
            <c:ext xmlns:c16="http://schemas.microsoft.com/office/drawing/2014/chart" uri="{C3380CC4-5D6E-409C-BE32-E72D297353CC}">
              <c16:uniqueId val="{00000002-CEDE-4B77-8C2E-6FFBBB534CD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B6FF-4C6B-849F-2EF96BF6DC6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6FF-4C6B-849F-2EF96BF6DC60}"/>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B6FF-4C6B-849F-2EF96BF6DC60}"/>
            </c:ext>
          </c:extLst>
        </c:ser>
        <c:ser>
          <c:idx val="3"/>
          <c:order val="3"/>
          <c:tx>
            <c:strRef>
              <c:f>データシート!$A$30</c:f>
              <c:strCache>
                <c:ptCount val="1"/>
                <c:pt idx="0">
                  <c:v>白井市学校給食共同調理場事業特別会計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0.06</c:v>
                </c:pt>
                <c:pt idx="2">
                  <c:v>#N/A</c:v>
                </c:pt>
                <c:pt idx="3">
                  <c:v>0.09</c:v>
                </c:pt>
                <c:pt idx="4">
                  <c:v>#N/A</c:v>
                </c:pt>
                <c:pt idx="5">
                  <c:v>0.09</c:v>
                </c:pt>
                <c:pt idx="6">
                  <c:v>#N/A</c:v>
                </c:pt>
                <c:pt idx="7">
                  <c:v>0.08</c:v>
                </c:pt>
                <c:pt idx="8">
                  <c:v>#N/A</c:v>
                </c:pt>
                <c:pt idx="9">
                  <c:v>0</c:v>
                </c:pt>
              </c:numCache>
            </c:numRef>
          </c:val>
          <c:extLst>
            <c:ext xmlns:c16="http://schemas.microsoft.com/office/drawing/2014/chart" uri="{C3380CC4-5D6E-409C-BE32-E72D297353CC}">
              <c16:uniqueId val="{00000003-B6FF-4C6B-849F-2EF96BF6DC60}"/>
            </c:ext>
          </c:extLst>
        </c:ser>
        <c:ser>
          <c:idx val="4"/>
          <c:order val="4"/>
          <c:tx>
            <c:strRef>
              <c:f>データシート!$A$31</c:f>
              <c:strCache>
                <c:ptCount val="1"/>
                <c:pt idx="0">
                  <c:v>白井市後期高齢者医療特別会計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0.01</c:v>
                </c:pt>
                <c:pt idx="2">
                  <c:v>#N/A</c:v>
                </c:pt>
                <c:pt idx="3">
                  <c:v>0.02</c:v>
                </c:pt>
                <c:pt idx="4">
                  <c:v>#N/A</c:v>
                </c:pt>
                <c:pt idx="5">
                  <c:v>0.02</c:v>
                </c:pt>
                <c:pt idx="6">
                  <c:v>#N/A</c:v>
                </c:pt>
                <c:pt idx="7">
                  <c:v>0.03</c:v>
                </c:pt>
                <c:pt idx="8">
                  <c:v>#N/A</c:v>
                </c:pt>
                <c:pt idx="9">
                  <c:v>0.02</c:v>
                </c:pt>
              </c:numCache>
            </c:numRef>
          </c:val>
          <c:extLst>
            <c:ext xmlns:c16="http://schemas.microsoft.com/office/drawing/2014/chart" uri="{C3380CC4-5D6E-409C-BE32-E72D297353CC}">
              <c16:uniqueId val="{00000004-B6FF-4C6B-849F-2EF96BF6DC60}"/>
            </c:ext>
          </c:extLst>
        </c:ser>
        <c:ser>
          <c:idx val="5"/>
          <c:order val="5"/>
          <c:tx>
            <c:strRef>
              <c:f>データシート!$A$32</c:f>
              <c:strCache>
                <c:ptCount val="1"/>
                <c:pt idx="0">
                  <c:v>白井市下水道事業特別会計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0.94</c:v>
                </c:pt>
                <c:pt idx="2">
                  <c:v>#N/A</c:v>
                </c:pt>
                <c:pt idx="3">
                  <c:v>0.19</c:v>
                </c:pt>
                <c:pt idx="4">
                  <c:v>#N/A</c:v>
                </c:pt>
                <c:pt idx="5">
                  <c:v>0.36</c:v>
                </c:pt>
                <c:pt idx="6">
                  <c:v>#N/A</c:v>
                </c:pt>
                <c:pt idx="7">
                  <c:v>0.66</c:v>
                </c:pt>
                <c:pt idx="8">
                  <c:v>#N/A</c:v>
                </c:pt>
                <c:pt idx="9">
                  <c:v>0.66</c:v>
                </c:pt>
              </c:numCache>
            </c:numRef>
          </c:val>
          <c:extLst>
            <c:ext xmlns:c16="http://schemas.microsoft.com/office/drawing/2014/chart" uri="{C3380CC4-5D6E-409C-BE32-E72D297353CC}">
              <c16:uniqueId val="{00000005-B6FF-4C6B-849F-2EF96BF6DC60}"/>
            </c:ext>
          </c:extLst>
        </c:ser>
        <c:ser>
          <c:idx val="6"/>
          <c:order val="6"/>
          <c:tx>
            <c:strRef>
              <c:f>データシート!$A$33</c:f>
              <c:strCache>
                <c:ptCount val="1"/>
                <c:pt idx="0">
                  <c:v>白井市介護保険特別会計保険事業勘定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0.75</c:v>
                </c:pt>
                <c:pt idx="2">
                  <c:v>#N/A</c:v>
                </c:pt>
                <c:pt idx="3">
                  <c:v>1.08</c:v>
                </c:pt>
                <c:pt idx="4">
                  <c:v>#N/A</c:v>
                </c:pt>
                <c:pt idx="5">
                  <c:v>0.3</c:v>
                </c:pt>
                <c:pt idx="6">
                  <c:v>#N/A</c:v>
                </c:pt>
                <c:pt idx="7">
                  <c:v>1.85</c:v>
                </c:pt>
                <c:pt idx="8">
                  <c:v>#N/A</c:v>
                </c:pt>
                <c:pt idx="9">
                  <c:v>1.03</c:v>
                </c:pt>
              </c:numCache>
            </c:numRef>
          </c:val>
          <c:extLst>
            <c:ext xmlns:c16="http://schemas.microsoft.com/office/drawing/2014/chart" uri="{C3380CC4-5D6E-409C-BE32-E72D297353CC}">
              <c16:uniqueId val="{00000006-B6FF-4C6B-849F-2EF96BF6DC60}"/>
            </c:ext>
          </c:extLst>
        </c:ser>
        <c:ser>
          <c:idx val="7"/>
          <c:order val="7"/>
          <c:tx>
            <c:strRef>
              <c:f>データシート!$A$34</c:f>
              <c:strCache>
                <c:ptCount val="1"/>
                <c:pt idx="0">
                  <c:v>白井市国民健康保険特別会計事業勘定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2.82</c:v>
                </c:pt>
                <c:pt idx="2">
                  <c:v>#N/A</c:v>
                </c:pt>
                <c:pt idx="3">
                  <c:v>2.63</c:v>
                </c:pt>
                <c:pt idx="4">
                  <c:v>#N/A</c:v>
                </c:pt>
                <c:pt idx="5">
                  <c:v>2.88</c:v>
                </c:pt>
                <c:pt idx="6">
                  <c:v>#N/A</c:v>
                </c:pt>
                <c:pt idx="7">
                  <c:v>3.69</c:v>
                </c:pt>
                <c:pt idx="8">
                  <c:v>#N/A</c:v>
                </c:pt>
                <c:pt idx="9">
                  <c:v>1.48</c:v>
                </c:pt>
              </c:numCache>
            </c:numRef>
          </c:val>
          <c:extLst>
            <c:ext xmlns:c16="http://schemas.microsoft.com/office/drawing/2014/chart" uri="{C3380CC4-5D6E-409C-BE32-E72D297353CC}">
              <c16:uniqueId val="{00000007-B6FF-4C6B-849F-2EF96BF6DC60}"/>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5.33</c:v>
                </c:pt>
                <c:pt idx="2">
                  <c:v>#N/A</c:v>
                </c:pt>
                <c:pt idx="3">
                  <c:v>9.4600000000000009</c:v>
                </c:pt>
                <c:pt idx="4">
                  <c:v>#N/A</c:v>
                </c:pt>
                <c:pt idx="5">
                  <c:v>6.22</c:v>
                </c:pt>
                <c:pt idx="6">
                  <c:v>#N/A</c:v>
                </c:pt>
                <c:pt idx="7">
                  <c:v>7.69</c:v>
                </c:pt>
                <c:pt idx="8">
                  <c:v>#N/A</c:v>
                </c:pt>
                <c:pt idx="9">
                  <c:v>6</c:v>
                </c:pt>
              </c:numCache>
            </c:numRef>
          </c:val>
          <c:extLst>
            <c:ext xmlns:c16="http://schemas.microsoft.com/office/drawing/2014/chart" uri="{C3380CC4-5D6E-409C-BE32-E72D297353CC}">
              <c16:uniqueId val="{00000008-B6FF-4C6B-849F-2EF96BF6DC60}"/>
            </c:ext>
          </c:extLst>
        </c:ser>
        <c:ser>
          <c:idx val="9"/>
          <c:order val="9"/>
          <c:tx>
            <c:strRef>
              <c:f>データシート!$A$36</c:f>
              <c:strCache>
                <c:ptCount val="1"/>
                <c:pt idx="0">
                  <c:v>白井市水道事業会計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5.92</c:v>
                </c:pt>
                <c:pt idx="2">
                  <c:v>#N/A</c:v>
                </c:pt>
                <c:pt idx="3">
                  <c:v>5.98</c:v>
                </c:pt>
                <c:pt idx="4">
                  <c:v>#N/A</c:v>
                </c:pt>
                <c:pt idx="5">
                  <c:v>6.38</c:v>
                </c:pt>
                <c:pt idx="6">
                  <c:v>#N/A</c:v>
                </c:pt>
                <c:pt idx="7">
                  <c:v>6.89</c:v>
                </c:pt>
                <c:pt idx="8">
                  <c:v>#N/A</c:v>
                </c:pt>
                <c:pt idx="9">
                  <c:v>7.49</c:v>
                </c:pt>
              </c:numCache>
            </c:numRef>
          </c:val>
          <c:extLst>
            <c:ext xmlns:c16="http://schemas.microsoft.com/office/drawing/2014/chart" uri="{C3380CC4-5D6E-409C-BE32-E72D297353CC}">
              <c16:uniqueId val="{00000009-B6FF-4C6B-849F-2EF96BF6DC6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1641</c:v>
                </c:pt>
                <c:pt idx="5">
                  <c:v>1647</c:v>
                </c:pt>
                <c:pt idx="8">
                  <c:v>1659</c:v>
                </c:pt>
                <c:pt idx="11">
                  <c:v>1673</c:v>
                </c:pt>
                <c:pt idx="14">
                  <c:v>1734</c:v>
                </c:pt>
              </c:numCache>
            </c:numRef>
          </c:val>
          <c:extLst>
            <c:ext xmlns:c16="http://schemas.microsoft.com/office/drawing/2014/chart" uri="{C3380CC4-5D6E-409C-BE32-E72D297353CC}">
              <c16:uniqueId val="{00000000-33D3-4F97-ABDF-3449C3D6D9C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3D3-4F97-ABDF-3449C3D6D9C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154</c:v>
                </c:pt>
                <c:pt idx="3">
                  <c:v>154</c:v>
                </c:pt>
                <c:pt idx="6">
                  <c:v>151</c:v>
                </c:pt>
                <c:pt idx="9">
                  <c:v>152</c:v>
                </c:pt>
                <c:pt idx="12">
                  <c:v>152</c:v>
                </c:pt>
              </c:numCache>
            </c:numRef>
          </c:val>
          <c:extLst>
            <c:ext xmlns:c16="http://schemas.microsoft.com/office/drawing/2014/chart" uri="{C3380CC4-5D6E-409C-BE32-E72D297353CC}">
              <c16:uniqueId val="{00000002-33D3-4F97-ABDF-3449C3D6D9C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173</c:v>
                </c:pt>
                <c:pt idx="3">
                  <c:v>154</c:v>
                </c:pt>
                <c:pt idx="6">
                  <c:v>132</c:v>
                </c:pt>
                <c:pt idx="9">
                  <c:v>103</c:v>
                </c:pt>
                <c:pt idx="12">
                  <c:v>72</c:v>
                </c:pt>
              </c:numCache>
            </c:numRef>
          </c:val>
          <c:extLst>
            <c:ext xmlns:c16="http://schemas.microsoft.com/office/drawing/2014/chart" uri="{C3380CC4-5D6E-409C-BE32-E72D297353CC}">
              <c16:uniqueId val="{00000003-33D3-4F97-ABDF-3449C3D6D9C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80</c:v>
                </c:pt>
                <c:pt idx="3">
                  <c:v>66</c:v>
                </c:pt>
                <c:pt idx="6">
                  <c:v>77</c:v>
                </c:pt>
                <c:pt idx="9">
                  <c:v>66</c:v>
                </c:pt>
                <c:pt idx="12">
                  <c:v>60</c:v>
                </c:pt>
              </c:numCache>
            </c:numRef>
          </c:val>
          <c:extLst>
            <c:ext xmlns:c16="http://schemas.microsoft.com/office/drawing/2014/chart" uri="{C3380CC4-5D6E-409C-BE32-E72D297353CC}">
              <c16:uniqueId val="{00000004-33D3-4F97-ABDF-3449C3D6D9C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3D3-4F97-ABDF-3449C3D6D9C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3D3-4F97-ABDF-3449C3D6D9C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1402</c:v>
                </c:pt>
                <c:pt idx="3">
                  <c:v>1340</c:v>
                </c:pt>
                <c:pt idx="6">
                  <c:v>1414</c:v>
                </c:pt>
                <c:pt idx="9">
                  <c:v>1542</c:v>
                </c:pt>
                <c:pt idx="12">
                  <c:v>1629</c:v>
                </c:pt>
              </c:numCache>
            </c:numRef>
          </c:val>
          <c:extLst>
            <c:ext xmlns:c16="http://schemas.microsoft.com/office/drawing/2014/chart" uri="{C3380CC4-5D6E-409C-BE32-E72D297353CC}">
              <c16:uniqueId val="{00000007-33D3-4F97-ABDF-3449C3D6D9C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168</c:v>
                </c:pt>
                <c:pt idx="2">
                  <c:v>#N/A</c:v>
                </c:pt>
                <c:pt idx="3">
                  <c:v>#N/A</c:v>
                </c:pt>
                <c:pt idx="4">
                  <c:v>67</c:v>
                </c:pt>
                <c:pt idx="5">
                  <c:v>#N/A</c:v>
                </c:pt>
                <c:pt idx="6">
                  <c:v>#N/A</c:v>
                </c:pt>
                <c:pt idx="7">
                  <c:v>115</c:v>
                </c:pt>
                <c:pt idx="8">
                  <c:v>#N/A</c:v>
                </c:pt>
                <c:pt idx="9">
                  <c:v>#N/A</c:v>
                </c:pt>
                <c:pt idx="10">
                  <c:v>190</c:v>
                </c:pt>
                <c:pt idx="11">
                  <c:v>#N/A</c:v>
                </c:pt>
                <c:pt idx="12">
                  <c:v>#N/A</c:v>
                </c:pt>
                <c:pt idx="13">
                  <c:v>179</c:v>
                </c:pt>
                <c:pt idx="14">
                  <c:v>#N/A</c:v>
                </c:pt>
              </c:numCache>
            </c:numRef>
          </c:val>
          <c:smooth val="0"/>
          <c:extLst>
            <c:ext xmlns:c16="http://schemas.microsoft.com/office/drawing/2014/chart" uri="{C3380CC4-5D6E-409C-BE32-E72D297353CC}">
              <c16:uniqueId val="{00000008-33D3-4F97-ABDF-3449C3D6D9C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14201</c:v>
                </c:pt>
                <c:pt idx="5">
                  <c:v>13880</c:v>
                </c:pt>
                <c:pt idx="8">
                  <c:v>13893</c:v>
                </c:pt>
                <c:pt idx="11">
                  <c:v>14017</c:v>
                </c:pt>
                <c:pt idx="14">
                  <c:v>13927</c:v>
                </c:pt>
              </c:numCache>
            </c:numRef>
          </c:val>
          <c:extLst>
            <c:ext xmlns:c16="http://schemas.microsoft.com/office/drawing/2014/chart" uri="{C3380CC4-5D6E-409C-BE32-E72D297353CC}">
              <c16:uniqueId val="{00000000-C7EC-4244-AFA3-E75A94BD269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3190</c:v>
                </c:pt>
                <c:pt idx="5">
                  <c:v>3121</c:v>
                </c:pt>
                <c:pt idx="8">
                  <c:v>3851</c:v>
                </c:pt>
                <c:pt idx="11">
                  <c:v>3726</c:v>
                </c:pt>
                <c:pt idx="14">
                  <c:v>3349</c:v>
                </c:pt>
              </c:numCache>
            </c:numRef>
          </c:val>
          <c:extLst>
            <c:ext xmlns:c16="http://schemas.microsoft.com/office/drawing/2014/chart" uri="{C3380CC4-5D6E-409C-BE32-E72D297353CC}">
              <c16:uniqueId val="{00000001-C7EC-4244-AFA3-E75A94BD269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3812</c:v>
                </c:pt>
                <c:pt idx="5">
                  <c:v>4166</c:v>
                </c:pt>
                <c:pt idx="8">
                  <c:v>4777</c:v>
                </c:pt>
                <c:pt idx="11">
                  <c:v>5001</c:v>
                </c:pt>
                <c:pt idx="14">
                  <c:v>5438</c:v>
                </c:pt>
              </c:numCache>
            </c:numRef>
          </c:val>
          <c:extLst>
            <c:ext xmlns:c16="http://schemas.microsoft.com/office/drawing/2014/chart" uri="{C3380CC4-5D6E-409C-BE32-E72D297353CC}">
              <c16:uniqueId val="{00000002-C7EC-4244-AFA3-E75A94BD269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7EC-4244-AFA3-E75A94BD269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7EC-4244-AFA3-E75A94BD269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1</c:v>
                </c:pt>
                <c:pt idx="3">
                  <c:v>0</c:v>
                </c:pt>
                <c:pt idx="6">
                  <c:v>29</c:v>
                </c:pt>
                <c:pt idx="9">
                  <c:v>275</c:v>
                </c:pt>
                <c:pt idx="12">
                  <c:v>545</c:v>
                </c:pt>
              </c:numCache>
            </c:numRef>
          </c:val>
          <c:extLst>
            <c:ext xmlns:c16="http://schemas.microsoft.com/office/drawing/2014/chart" uri="{C3380CC4-5D6E-409C-BE32-E72D297353CC}">
              <c16:uniqueId val="{00000005-C7EC-4244-AFA3-E75A94BD269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1088</c:v>
                </c:pt>
                <c:pt idx="3">
                  <c:v>555</c:v>
                </c:pt>
                <c:pt idx="6">
                  <c:v>874</c:v>
                </c:pt>
                <c:pt idx="9">
                  <c:v>592</c:v>
                </c:pt>
                <c:pt idx="12">
                  <c:v>457</c:v>
                </c:pt>
              </c:numCache>
            </c:numRef>
          </c:val>
          <c:extLst>
            <c:ext xmlns:c16="http://schemas.microsoft.com/office/drawing/2014/chart" uri="{C3380CC4-5D6E-409C-BE32-E72D297353CC}">
              <c16:uniqueId val="{00000006-C7EC-4244-AFA3-E75A94BD269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522</c:v>
                </c:pt>
                <c:pt idx="3">
                  <c:v>457</c:v>
                </c:pt>
                <c:pt idx="6">
                  <c:v>876</c:v>
                </c:pt>
                <c:pt idx="9">
                  <c:v>1213</c:v>
                </c:pt>
                <c:pt idx="12">
                  <c:v>1402</c:v>
                </c:pt>
              </c:numCache>
            </c:numRef>
          </c:val>
          <c:extLst>
            <c:ext xmlns:c16="http://schemas.microsoft.com/office/drawing/2014/chart" uri="{C3380CC4-5D6E-409C-BE32-E72D297353CC}">
              <c16:uniqueId val="{00000007-C7EC-4244-AFA3-E75A94BD269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734</c:v>
                </c:pt>
                <c:pt idx="3">
                  <c:v>793</c:v>
                </c:pt>
                <c:pt idx="6">
                  <c:v>879</c:v>
                </c:pt>
                <c:pt idx="9">
                  <c:v>736</c:v>
                </c:pt>
                <c:pt idx="12">
                  <c:v>921</c:v>
                </c:pt>
              </c:numCache>
            </c:numRef>
          </c:val>
          <c:extLst>
            <c:ext xmlns:c16="http://schemas.microsoft.com/office/drawing/2014/chart" uri="{C3380CC4-5D6E-409C-BE32-E72D297353CC}">
              <c16:uniqueId val="{00000008-C7EC-4244-AFA3-E75A94BD269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1183</c:v>
                </c:pt>
                <c:pt idx="3">
                  <c:v>1029</c:v>
                </c:pt>
                <c:pt idx="6">
                  <c:v>3841</c:v>
                </c:pt>
                <c:pt idx="9">
                  <c:v>1310</c:v>
                </c:pt>
                <c:pt idx="12">
                  <c:v>1897</c:v>
                </c:pt>
              </c:numCache>
            </c:numRef>
          </c:val>
          <c:extLst>
            <c:ext xmlns:c16="http://schemas.microsoft.com/office/drawing/2014/chart" uri="{C3380CC4-5D6E-409C-BE32-E72D297353CC}">
              <c16:uniqueId val="{00000009-C7EC-4244-AFA3-E75A94BD269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14260</c:v>
                </c:pt>
                <c:pt idx="3">
                  <c:v>16585</c:v>
                </c:pt>
                <c:pt idx="6">
                  <c:v>18392</c:v>
                </c:pt>
                <c:pt idx="9">
                  <c:v>20204</c:v>
                </c:pt>
                <c:pt idx="12">
                  <c:v>21713</c:v>
                </c:pt>
              </c:numCache>
            </c:numRef>
          </c:val>
          <c:extLst>
            <c:ext xmlns:c16="http://schemas.microsoft.com/office/drawing/2014/chart" uri="{C3380CC4-5D6E-409C-BE32-E72D297353CC}">
              <c16:uniqueId val="{0000000A-C7EC-4244-AFA3-E75A94BD269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2369</c:v>
                </c:pt>
                <c:pt idx="8">
                  <c:v>#N/A</c:v>
                </c:pt>
                <c:pt idx="9">
                  <c:v>#N/A</c:v>
                </c:pt>
                <c:pt idx="10">
                  <c:v>1586</c:v>
                </c:pt>
                <c:pt idx="11">
                  <c:v>#N/A</c:v>
                </c:pt>
                <c:pt idx="12">
                  <c:v>#N/A</c:v>
                </c:pt>
                <c:pt idx="13">
                  <c:v>4219</c:v>
                </c:pt>
                <c:pt idx="14">
                  <c:v>#N/A</c:v>
                </c:pt>
              </c:numCache>
            </c:numRef>
          </c:val>
          <c:smooth val="0"/>
          <c:extLst>
            <c:ext xmlns:c16="http://schemas.microsoft.com/office/drawing/2014/chart" uri="{C3380CC4-5D6E-409C-BE32-E72D297353CC}">
              <c16:uniqueId val="{0000000B-C7EC-4244-AFA3-E75A94BD269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2685</c:v>
                </c:pt>
                <c:pt idx="1">
                  <c:v>2627</c:v>
                </c:pt>
                <c:pt idx="2">
                  <c:v>2652</c:v>
                </c:pt>
              </c:numCache>
            </c:numRef>
          </c:val>
          <c:extLst>
            <c:ext xmlns:c16="http://schemas.microsoft.com/office/drawing/2014/chart" uri="{C3380CC4-5D6E-409C-BE32-E72D297353CC}">
              <c16:uniqueId val="{00000000-4209-4B9B-9398-5C1216661EF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c:v>
                </c:pt>
                <c:pt idx="1">
                  <c:v>1</c:v>
                </c:pt>
                <c:pt idx="2">
                  <c:v>1</c:v>
                </c:pt>
              </c:numCache>
            </c:numRef>
          </c:val>
          <c:extLst>
            <c:ext xmlns:c16="http://schemas.microsoft.com/office/drawing/2014/chart" uri="{C3380CC4-5D6E-409C-BE32-E72D297353CC}">
              <c16:uniqueId val="{00000001-4209-4B9B-9398-5C1216661EF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1263</c:v>
                </c:pt>
                <c:pt idx="1">
                  <c:v>1473</c:v>
                </c:pt>
                <c:pt idx="2">
                  <c:v>1631</c:v>
                </c:pt>
              </c:numCache>
            </c:numRef>
          </c:val>
          <c:extLst>
            <c:ext xmlns:c16="http://schemas.microsoft.com/office/drawing/2014/chart" uri="{C3380CC4-5D6E-409C-BE32-E72D297353CC}">
              <c16:uniqueId val="{00000002-4209-4B9B-9398-5C1216661EF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{99DF65B6-1AB6-48AE-BFA7-2BFE976FA773}</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2B96-4005-A432-B89CCB9148A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{68D0838C-3039-4ECE-B623-7476C3F4740E}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B96-4005-A432-B89CCB9148A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{2E136F58-3D7D-453A-AC36-F88B2CE1C993}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B96-4005-A432-B89CCB9148A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{5DAAC1E1-B9E4-4CF9-B157-EECFE337DDF6}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B96-4005-A432-B89CCB9148A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{742DA479-7347-40B6-9826-8F7D06237398}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B96-4005-A432-B89CCB9148A9}"/>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{E6CC4BF2-3626-4F96-8778-3DB047B39C6F}</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2B96-4005-A432-B89CCB9148A9}"/>
                </c:ext>
              </c:extLst>
            </c:dLbl>
            <c:dLbl>
              <c:idx val="16"/>
              <c:tx>
                <c:strRef>
                  <c:f>公会計指標分析・財政指標組合せ分析表!$CF$50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{D7228FBD-D931-43DF-B0A2-C29F72129968}</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2B96-4005-A432-B89CCB9148A9}"/>
                </c:ext>
              </c:extLst>
            </c:dLbl>
            <c:dLbl>
              <c:idx val="24"/>
              <c:tx>
                <c:strRef>
                  <c:f>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{CB59A788-FD78-43EF-B8F1-FE73AFE27492}</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2B96-4005-A432-B89CCB9148A9}"/>
                </c:ext>
              </c:extLst>
            </c:dLbl>
            <c:dLbl>
              <c:idx val="32"/>
              <c:tx>
                <c:strRef>
                  <c:f>公会計指標分析・財政指標組合せ分析表!$CV$50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{DBAE15C3-0737-4743-87E7-6A3628A608BB}</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2B96-4005-A432-B89CCB9148A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49.1</c:v>
                </c:pt>
                <c:pt idx="24">
                  <c:v>47.7</c:v>
                </c:pt>
                <c:pt idx="32">
                  <c:v>49.3</c:v>
                </c:pt>
              </c:numCache>
            </c:numRef>
          </c:xVal>
          <c:yVal>
            <c:numRef>
              <c:f>公会計指標分析・財政指標組合せ分析表!$BP$51:$DC$51</c:f>
              <c:numCache>
                <c:formatCode>#,##0.0;"▲ "#,##0.0</c:formatCode>
                <c:ptCount val="40"/>
                <c:pt idx="16">
                  <c:v>23</c:v>
                </c:pt>
                <c:pt idx="24">
                  <c:v>15.3</c:v>
                </c:pt>
                <c:pt idx="32">
                  <c:v>40.200000000000003</c:v>
                </c:pt>
              </c:numCache>
            </c:numRef>
          </c:yVal>
          <c:smooth val="0"/>
          <c:extLst>
            <c:ext xmlns:c16="http://schemas.microsoft.com/office/drawing/2014/chart" uri="{C3380CC4-5D6E-409C-BE32-E72D297353CC}">
              <c16:uniqueId val="{00000009-2B96-4005-A432-B89CCB9148A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{39867FDE-482B-48A2-AD48-C2A753B76F15}</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2B96-4005-A432-B89CCB9148A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{6AA247A4-B311-43CF-B9DE-61AEB6D10319}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B96-4005-A432-B89CCB9148A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{E567C8EA-FF83-4C3F-9B84-760B91F4A481}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B96-4005-A432-B89CCB9148A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{081BF4A6-A5B0-4C91-9FDC-CE4D8CD84EA5}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B96-4005-A432-B89CCB9148A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{2FA1B0EB-6C90-4473-8B04-A296363F4C2D}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B96-4005-A432-B89CCB9148A9}"/>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{D8728C3A-3743-4E5E-A1F7-96E9DF085F5C}</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2B96-4005-A432-B89CCB9148A9}"/>
                </c:ext>
              </c:extLst>
            </c:dLbl>
            <c:dLbl>
              <c:idx val="16"/>
              <c:tx>
                <c:strRef>
                  <c:f>公会計指標分析・財政指標組合せ分析表!$CF$50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{E700FA27-2656-4556-88D9-3CAAD7B5A69B}</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2B96-4005-A432-B89CCB9148A9}"/>
                </c:ext>
              </c:extLst>
            </c:dLbl>
            <c:dLbl>
              <c:idx val="24"/>
              <c:tx>
                <c:strRef>
                  <c:f>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{1E16D36C-894B-4AB6-8CCF-F5BE5525266C}</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2B96-4005-A432-B89CCB9148A9}"/>
                </c:ext>
              </c:extLst>
            </c:dLbl>
            <c:dLbl>
              <c:idx val="32"/>
              <c:tx>
                <c:strRef>
                  <c:f>公会計指標分析・財政指標組合せ分析表!$CV$50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{0EEB29E0-FCDE-4BED-AA74-A04935460BAC}</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2B96-4005-A432-B89CCB9148A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60.4</c:v>
                </c:pt>
                <c:pt idx="24">
                  <c:v>59.3</c:v>
                </c:pt>
                <c:pt idx="32">
                  <c:v>59.8</c:v>
                </c:pt>
              </c:numCache>
            </c:numRef>
          </c:xVal>
          <c:yVal>
            <c:numRef>
              <c:f>公会計指標分析・財政指標組合せ分析表!$BP$55:$DC$55</c:f>
              <c:numCache>
                <c:formatCode>#,##0.0;"▲ "#,##0.0</c:formatCode>
                <c:ptCount val="40"/>
                <c:pt idx="16">
                  <c:v>35.299999999999997</c:v>
                </c:pt>
                <c:pt idx="24">
                  <c:v>31.9</c:v>
                </c:pt>
                <c:pt idx="32">
                  <c:v>24.2</c:v>
                </c:pt>
              </c:numCache>
            </c:numRef>
          </c:yVal>
          <c:smooth val="0"/>
          <c:extLst>
            <c:ext xmlns:c16="http://schemas.microsoft.com/office/drawing/2014/chart" uri="{C3380CC4-5D6E-409C-BE32-E72D297353CC}">
              <c16:uniqueId val="{00000013-2B96-4005-A432-B89CCB9148A9}"/>
            </c:ext>
          </c:extLst>
        </c:ser>
        <c:dLbls>
          <c:showLegendKey val="0"/>
          <c:showVal val="1"/>
          <c:showCatName val="0"/>
          <c:showSerName val="0"/>
          <c:showPercent val="0"/>
          <c:showBubbleSize val="0"/>
        </c:dLbls>
        <c:axId val="46179840"/>
        <c:axId val="46181760"/>
      </c:scatterChart>
      <c:valAx>
        <c:axId val="46179840"/>
        <c:scaling>
          <c:orientation val="minMax"/>
          <c:max val="62"/>
          <c:min val="4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5"/>
          <c:min val="1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{960D8C08-1803-4366-9C66-749E0CB53FA9}</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D0D5-4364-A9FC-6E4A1A5AB1E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{D0E4867D-FCCC-46D4-AEDA-FE5B6B75C83E}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0D5-4364-A9FC-6E4A1A5AB1E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{7CECBE2F-2077-43CB-9669-8553BF43E6EE}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0D5-4364-A9FC-6E4A1A5AB1E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{DDFD6EE6-E03C-414B-8D48-B0B2516E77BB}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0D5-4364-A9FC-6E4A1A5AB1E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{64806B7C-1BE4-4013-B381-288AB454CC38}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0D5-4364-A9FC-6E4A1A5AB1EE}"/>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{CD1B1430-222A-496C-9DBF-F2495F92CC26}</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D0D5-4364-A9FC-6E4A1A5AB1EE}"/>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{2FBA4764-4BB9-4E75-A93E-F716365C12F9}</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D0D5-4364-A9FC-6E4A1A5AB1EE}"/>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{B1BCE363-5F29-4D24-B3AF-B0644BFE5E5D}</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D0D5-4364-A9FC-6E4A1A5AB1EE}"/>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{4296C496-2E7C-42F9-982E-F4618B0E005E}</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D0D5-4364-A9FC-6E4A1A5AB1E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2.9</c:v>
                </c:pt>
                <c:pt idx="8">
                  <c:v>2</c:v>
                </c:pt>
                <c:pt idx="16">
                  <c:v>1.1000000000000001</c:v>
                </c:pt>
                <c:pt idx="24">
                  <c:v>1.1000000000000001</c:v>
                </c:pt>
                <c:pt idx="32">
                  <c:v>1.5</c:v>
                </c:pt>
              </c:numCache>
            </c:numRef>
          </c:xVal>
          <c:yVal>
            <c:numRef>
              <c:f>公会計指標分析・財政指標組合せ分析表!$BP$73:$DC$73</c:f>
              <c:numCache>
                <c:formatCode>#,##0.0;"▲ "#,##0.0</c:formatCode>
                <c:ptCount val="40"/>
                <c:pt idx="16">
                  <c:v>23</c:v>
                </c:pt>
                <c:pt idx="24">
                  <c:v>15.3</c:v>
                </c:pt>
                <c:pt idx="32">
                  <c:v>40.200000000000003</c:v>
                </c:pt>
              </c:numCache>
            </c:numRef>
          </c:yVal>
          <c:smooth val="0"/>
          <c:extLst>
            <c:ext xmlns:c16="http://schemas.microsoft.com/office/drawing/2014/chart" uri="{C3380CC4-5D6E-409C-BE32-E72D297353CC}">
              <c16:uniqueId val="{00000009-D0D5-4364-A9FC-6E4A1A5AB1E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{852E6E4D-4E8E-4038-9309-978E4B706EC3}</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D0D5-4364-A9FC-6E4A1A5AB1E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{C5E9890F-7A3B-479F-89A0-1E05A8BEFAE9}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0D5-4364-A9FC-6E4A1A5AB1E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{4EC55DFE-2F52-44EA-8A8D-A5C219E1B190}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0D5-4364-A9FC-6E4A1A5AB1E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{C9A62E00-186A-4180-B7AB-12D963D44F14}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0D5-4364-A9FC-6E4A1A5AB1E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{8AB06829-983C-4E10-AEB6-526B55B42C4B}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0D5-4364-A9FC-6E4A1A5AB1EE}"/>
                </c:ext>
              </c:extLst>
            </c:dLbl>
            <c:dLbl>
              <c:idx val="8"/>
              <c:layout>
                <c:manualLayout>
                  <c:x val="0"/>
                  <c:y val="2.3640204478778842E-3"/>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{75A4A468-9ECB-4B30-ADA2-F053E76DD0DD}</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D0D5-4364-A9FC-6E4A1A5AB1EE}"/>
                </c:ext>
              </c:extLst>
            </c:dLbl>
            <c:dLbl>
              <c:idx val="16"/>
              <c:layout>
                <c:manualLayout>
                  <c:x val="0"/>
                  <c:y val="-2.3640204478778842E-3"/>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{1FC7F0DB-78DC-4655-A745-DF06269EC695}</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D0D5-4364-A9FC-6E4A1A5AB1EE}"/>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{A88DA83A-E6FA-420D-926E-CCABB907D072}</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D0D5-4364-A9FC-6E4A1A5AB1EE}"/>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{DFDC611B-427E-4672-9EBC-89C936012514}</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D0D5-4364-A9FC-6E4A1A5AB1E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8.8000000000000007</c:v>
                </c:pt>
                <c:pt idx="8">
                  <c:v>7</c:v>
                </c:pt>
                <c:pt idx="16">
                  <c:v>6.9</c:v>
                </c:pt>
                <c:pt idx="24">
                  <c:v>6.6</c:v>
                </c:pt>
                <c:pt idx="32">
                  <c:v>6.4</c:v>
                </c:pt>
              </c:numCache>
            </c:numRef>
          </c:xVal>
          <c:yVal>
            <c:numRef>
              <c:f>公会計指標分析・財政指標組合せ分析表!$BP$77:$DC$77</c:f>
              <c:numCache>
                <c:formatCode>#,##0.0;"▲ "#,##0.0</c:formatCode>
                <c:ptCount val="40"/>
                <c:pt idx="0">
                  <c:v>45.9</c:v>
                </c:pt>
                <c:pt idx="8">
                  <c:v>33.6</c:v>
                </c:pt>
                <c:pt idx="16">
                  <c:v>35.299999999999997</c:v>
                </c:pt>
                <c:pt idx="24">
                  <c:v>31.9</c:v>
                </c:pt>
                <c:pt idx="32">
                  <c:v>24.2</c:v>
                </c:pt>
              </c:numCache>
            </c:numRef>
          </c:yVal>
          <c:smooth val="0"/>
          <c:extLst>
            <c:ext xmlns:c16="http://schemas.microsoft.com/office/drawing/2014/chart" uri="{C3380CC4-5D6E-409C-BE32-E72D297353CC}">
              <c16:uniqueId val="{00000013-D0D5-4364-A9FC-6E4A1A5AB1EE}"/>
            </c:ext>
          </c:extLst>
        </c:ser>
        <c:dLbls>
          <c:showLegendKey val="0"/>
          <c:showVal val="1"/>
          <c:showCatName val="0"/>
          <c:showSerName val="0"/>
          <c:showPercent val="0"/>
          <c:showBubbleSize val="0"/>
        </c:dLbls>
        <c:axId val="84219776"/>
        <c:axId val="84234240"/>
      </c:scatterChart>
      <c:valAx>
        <c:axId val="84219776"/>
        <c:scaling>
          <c:orientation val="minMax"/>
          <c:max val="9.5"/>
          <c:min val="0.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51"/>
          <c:min val="1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千葉県白井市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・実質公債費比率の分子のうち、元利償還金等（</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）における比率が最も高い項目は元利償還金であり、平成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年度に借り入れた市役所庁舎整備に係る地方債の元金償還開始等により、平成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年度は前年度より約</a:t>
          </a:r>
          <a:r>
            <a:rPr kumimoji="1" lang="en-US" altLang="ja-JP" sz="1400">
              <a:latin typeface="ＭＳ ゴシック" pitchFamily="49" charset="-128"/>
              <a:ea typeface="ＭＳ ゴシック" pitchFamily="49" charset="-128"/>
            </a:rPr>
            <a:t>8,700</a:t>
          </a:r>
          <a:r>
            <a:rPr kumimoji="1" lang="ja-JP" altLang="en-US" sz="1400">
              <a:latin typeface="ＭＳ ゴシック" pitchFamily="49" charset="-128"/>
              <a:ea typeface="ＭＳ ゴシック" pitchFamily="49" charset="-128"/>
            </a:rPr>
            <a:t>万円増加した。今後も、市役所庁舎整備（平成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年度実施分）や学校給食共同調理場建替に係る借入の元金償還が控えており、財政推計において令和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末に地方債残高のピークを見込んでいることから、分子の増加傾向が続く。交付税算入される地方債の選定等はもちろんのこと、将来負担を抑制するために、地方債対象事業の慎重な見極めが必要で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・満期一括償還地方債について活用していないため、その返済の財源としての減債基金は利用していない。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千葉県白井市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将来負担比率の分子のうち、将来負担額</a:t>
          </a:r>
          <a:r>
            <a:rPr kumimoji="1" lang="en-US" altLang="ja-JP" sz="1300">
              <a:latin typeface="ＭＳ ゴシック" pitchFamily="49" charset="-128"/>
              <a:ea typeface="ＭＳ ゴシック" pitchFamily="49" charset="-128"/>
            </a:rPr>
            <a:t>(A)</a:t>
          </a:r>
          <a:r>
            <a:rPr kumimoji="1" lang="ja-JP" altLang="en-US" sz="1300">
              <a:latin typeface="ＭＳ ゴシック" pitchFamily="49" charset="-128"/>
              <a:ea typeface="ＭＳ ゴシック" pitchFamily="49" charset="-128"/>
            </a:rPr>
            <a:t>における比率が最も高い項目は、一般会計等に係る地方債の現在高であり、平成</a:t>
          </a:r>
          <a:r>
            <a:rPr kumimoji="1" lang="en-US" altLang="ja-JP" sz="1300">
              <a:latin typeface="ＭＳ ゴシック" pitchFamily="49" charset="-128"/>
              <a:ea typeface="ＭＳ ゴシック" pitchFamily="49" charset="-128"/>
            </a:rPr>
            <a:t>30</a:t>
          </a:r>
          <a:r>
            <a:rPr kumimoji="1" lang="ja-JP" altLang="en-US" sz="1300">
              <a:latin typeface="ＭＳ ゴシック" pitchFamily="49" charset="-128"/>
              <a:ea typeface="ＭＳ ゴシック" pitchFamily="49" charset="-128"/>
            </a:rPr>
            <a:t>年度に学校給食共同調理場建替事業に係る多額の地方債を借り入れたこと等により、前年度と比較して約</a:t>
          </a:r>
          <a:r>
            <a:rPr kumimoji="1" lang="en-US" altLang="ja-JP" sz="1300">
              <a:latin typeface="ＭＳ ゴシック" pitchFamily="49" charset="-128"/>
              <a:ea typeface="ＭＳ ゴシック" pitchFamily="49" charset="-128"/>
            </a:rPr>
            <a:t>15</a:t>
          </a:r>
          <a:r>
            <a:rPr kumimoji="1" lang="ja-JP" altLang="en-US" sz="1300">
              <a:latin typeface="ＭＳ ゴシック" pitchFamily="49" charset="-128"/>
              <a:ea typeface="ＭＳ ゴシック" pitchFamily="49" charset="-128"/>
            </a:rPr>
            <a:t>億</a:t>
          </a:r>
          <a:r>
            <a:rPr kumimoji="1" lang="en-US" altLang="ja-JP" sz="1300">
              <a:latin typeface="ＭＳ ゴシック" pitchFamily="49" charset="-128"/>
              <a:ea typeface="ＭＳ ゴシック" pitchFamily="49" charset="-128"/>
            </a:rPr>
            <a:t>9</a:t>
          </a:r>
          <a:r>
            <a:rPr kumimoji="1" lang="ja-JP" altLang="en-US" sz="1300">
              <a:latin typeface="ＭＳ ゴシック" pitchFamily="49" charset="-128"/>
              <a:ea typeface="ＭＳ ゴシック" pitchFamily="49" charset="-128"/>
            </a:rPr>
            <a:t>百万円増加した。また、債務負担行為に基づく支出予定額については、学校給食共同調理場の完成に伴う算入額の増により約</a:t>
          </a:r>
          <a:r>
            <a:rPr kumimoji="1" lang="en-US" altLang="ja-JP" sz="1300">
              <a:latin typeface="ＭＳ ゴシック" pitchFamily="49" charset="-128"/>
              <a:ea typeface="ＭＳ ゴシック" pitchFamily="49" charset="-128"/>
            </a:rPr>
            <a:t>5</a:t>
          </a:r>
          <a:r>
            <a:rPr kumimoji="1" lang="ja-JP" altLang="en-US" sz="1300">
              <a:latin typeface="ＭＳ ゴシック" pitchFamily="49" charset="-128"/>
              <a:ea typeface="ＭＳ ゴシック" pitchFamily="49" charset="-128"/>
            </a:rPr>
            <a:t>億</a:t>
          </a:r>
          <a:r>
            <a:rPr kumimoji="1" lang="en-US" altLang="ja-JP" sz="1300">
              <a:latin typeface="ＭＳ ゴシック" pitchFamily="49" charset="-128"/>
              <a:ea typeface="ＭＳ ゴシック" pitchFamily="49" charset="-128"/>
            </a:rPr>
            <a:t>8,700</a:t>
          </a:r>
          <a:r>
            <a:rPr kumimoji="1" lang="ja-JP" altLang="en-US" sz="1300">
              <a:latin typeface="ＭＳ ゴシック" pitchFamily="49" charset="-128"/>
              <a:ea typeface="ＭＳ ゴシック" pitchFamily="49" charset="-128"/>
            </a:rPr>
            <a:t>万円増加した。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債務負担行為に基づく支出予定額は、冨士公園予定地取得については、令和</a:t>
          </a:r>
          <a:r>
            <a:rPr kumimoji="1" lang="en-US" altLang="ja-JP" sz="1300">
              <a:latin typeface="ＭＳ ゴシック" pitchFamily="49" charset="-128"/>
              <a:ea typeface="ＭＳ ゴシック" pitchFamily="49" charset="-128"/>
            </a:rPr>
            <a:t>3</a:t>
          </a:r>
          <a:r>
            <a:rPr kumimoji="1" lang="ja-JP" altLang="en-US" sz="1300">
              <a:latin typeface="ＭＳ ゴシック" pitchFamily="49" charset="-128"/>
              <a:ea typeface="ＭＳ ゴシック" pitchFamily="49" charset="-128"/>
            </a:rPr>
            <a:t>年度での取得完了により減少するが、本事業は国庫補助金と地方債を財源とする予定であることから、債務負担行為に基づく支出予定額の減少の一部は、地方債残高の増に代わる見込みである。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このことなどにより、市では、財政推計において、令和</a:t>
          </a:r>
          <a:r>
            <a:rPr kumimoji="1" lang="en-US" altLang="ja-JP" sz="1300">
              <a:latin typeface="ＭＳ ゴシック" pitchFamily="49" charset="-128"/>
              <a:ea typeface="ＭＳ ゴシック" pitchFamily="49" charset="-128"/>
            </a:rPr>
            <a:t>3</a:t>
          </a:r>
          <a:r>
            <a:rPr kumimoji="1" lang="ja-JP" altLang="en-US" sz="1300">
              <a:latin typeface="ＭＳ ゴシック" pitchFamily="49" charset="-128"/>
              <a:ea typeface="ＭＳ ゴシック" pitchFamily="49" charset="-128"/>
            </a:rPr>
            <a:t>年度は地方債残高のピークと見込んでいることから、今後は、新たな地方債対象事業の慎重な見極めが必要である。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千葉県白井市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基金全体の額の増加の理由は、主に、公共施設整備保全基金について、今後の施設修繕等に対する財源を確保するために補正予算編成時の財源超過分の一部を積み立てたことによるものである。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しかし、社会福祉事業推進基金については、基金対象事業における対象者の増及び対象事業の拡大に伴い取り崩し額が増加する一方で、基金に積み立てる財源がないことから、基金残高が減少傾向である。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財政調整基金については、行政経営指針により第５次総合計画の前期基本計画及び後期基本計画の最終年度である、令和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年度末及び令和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年度末のいずれにおいても</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以上の基金残高を目標としている。この目標の達成とあわせて、特に、今後、個別施設計画に基づく施設の長寿命化等に係る経費の増加に対応するための財源となる公共施設整備保全基金や、財源としているサービスの対象者の増加により取崩額が増加している社会福祉事業推進基金については、令和元年</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月に改定した財政推計と平成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年度決算の状況を分析し、計画的な積み立てについて検討する必要がある。また、基金の効率的な運用についても検討を進めていく。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・千葉ニュータウン事業に係る白井市道等整備基金：千葉ニュータウン事業における未施工の道路及び千葉ニュータウン事業に関連する道路及び下水道施設の用地の整備。</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・公共施設整備保全基金：公共施設</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庁舎、学校、保育所その他の建物</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の整備及び保全。</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・社会福祉事業推進基金：住民の保健福祉の増進を図り、社会福祉事業を強化推進するため（心身障害者通所助成、福祉タクシー助成などの事業）。</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・公共施設整備保全基金：今後の施設修繕等に対する財源を確保するために補正予算編成時の財源超過分の一部を積み立てたため。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・まちづくり寄附金基金：寄付額の増による。（原則、当該年度の寄附金は一度基金に積み立てたうえで翌年度以降の事業に活用している）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共施設整備保全基金については、今後策定する公共施設の個別施設計画の実施に伴い需要が増加することから、計画的な積み立てを進めていく必要がある。社会福祉事業推進基金については、基金を財源として実施しているサービスの対象者が増加していることから、対象となるサービスの見直しや新たな財源の確保に向けて検討していく必要が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今後は、令和元年</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月に改定した財政推計と平成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年度決算の状況を分析し、将来必要となる対象経費の額により、基金の計画的な積み立てについて検討していく。また、基金の効率的な運用についても検討を進めていく。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資金繰りの面から取り崩しを行っているが、前年度の実質収支に応じた積み立てにより、増減がある。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資金繰りの面からも、取り崩しはやむを得ないものと捉えているが、平成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年度末に定めた行政経営指針において、第</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次総合計画前期基本計画の最終年度である令和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年度末における基金残高の目標数値を</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以上としている。これまでは、取り崩しを行っても、実質収支を基に積み立てをすることができたため、目標値を上回る基金残高を維持することができたが、今後は、人口減少に伴う税収の減や高齢化に伴う繰出金の増などが見込まれることから、これらの新たな課題に対応し、かつ、目標数値を達成するために、令和元年</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月に改定した財政推計と今後の決算の状況を分析し、見込みの予算規模に対する基金繰入額の算定方法を検討していく必要がある。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基金の活用を行っていないことから、金額に増減はない。</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以降、公的資金補償金免除繰上償還の制度を用いて、高金利の借り入れに係る地方債を繰り上げ償還しており、また、近年実施した小中学校の耐震改修等の大規模な建設事業の実施に伴い地方債残高が増加していること等により義務的経費が増加していることから、積極的な積み立てについては検討していない。</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B9D7F9CE-5ECA-4959-94C8-48DF32EA1DE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4DDE7ED0-77B0-48C3-9CA7-33AE82CB53B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72</xdr:row>
      <xdr:rowOff>0</xdr:rowOff>
    </xdr:from>
    <xdr:to>
      <xdr:col>75</xdr:col>
      <xdr:colOff>0</xdr:colOff>
      <xdr:row>74</xdr:row>
      <xdr:rowOff>0</xdr:rowOff>
    </xdr:to>
    <xdr:sp macro="" textlink="">
      <xdr:nvSpPr>
        <xdr:cNvPr id="4" name="正方形/長方形 3">
          <a:extLst>
            <a:ext uri="{FF2B5EF4-FFF2-40B4-BE49-F238E27FC236}">
              <a16:creationId xmlns:a16="http://schemas.microsoft.com/office/drawing/2014/main" id="{8B8B6C87-9403-4B68-A5C2-C29855FE9364}"/>
            </a:ext>
          </a:extLst>
        </xdr:cNvPr>
        <xdr:cNvSpPr/>
      </xdr:nvSpPr>
      <xdr:spPr>
        <a:xfrm>
          <a:off x="1149858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5" name="正方形/長方形 4">
          <a:extLst>
            <a:ext uri="{FF2B5EF4-FFF2-40B4-BE49-F238E27FC236}">
              <a16:creationId xmlns:a16="http://schemas.microsoft.com/office/drawing/2014/main" id="{1E4C7544-DCA7-48FC-A42E-E4D73ED1F5AE}"/>
            </a:ext>
          </a:extLst>
        </xdr:cNvPr>
        <xdr:cNvSpPr/>
      </xdr:nvSpPr>
      <xdr:spPr>
        <a:xfrm>
          <a:off x="1283970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6" name="正方形/長方形 5">
          <a:extLst>
            <a:ext uri="{FF2B5EF4-FFF2-40B4-BE49-F238E27FC236}">
              <a16:creationId xmlns:a16="http://schemas.microsoft.com/office/drawing/2014/main" id="{3E18C31C-6B16-4034-A26B-114119F275F8}"/>
            </a:ext>
          </a:extLst>
        </xdr:cNvPr>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7" name="正方形/長方形 6">
          <a:extLst>
            <a:ext uri="{FF2B5EF4-FFF2-40B4-BE49-F238E27FC236}">
              <a16:creationId xmlns:a16="http://schemas.microsoft.com/office/drawing/2014/main" id="{601AA132-AB5A-44DD-BFE6-1809A516CD4F}"/>
            </a:ext>
          </a:extLst>
        </xdr:cNvPr>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8" name="正方形/長方形 7">
          <a:extLst>
            <a:ext uri="{FF2B5EF4-FFF2-40B4-BE49-F238E27FC236}">
              <a16:creationId xmlns:a16="http://schemas.microsoft.com/office/drawing/2014/main" id="{3E7A5AEB-A32D-47BF-8B84-DEE1B4854AF5}"/>
            </a:ext>
          </a:extLst>
        </xdr:cNvPr>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9" name="正方形/長方形 8">
          <a:extLst>
            <a:ext uri="{FF2B5EF4-FFF2-40B4-BE49-F238E27FC236}">
              <a16:creationId xmlns:a16="http://schemas.microsoft.com/office/drawing/2014/main" id="{BCA68A48-F209-451A-BD73-E285F277C58C}"/>
            </a:ext>
          </a:extLst>
        </xdr:cNvPr>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千葉県白井市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0" name="正方形/長方形 9">
          <a:extLst>
            <a:ext uri="{FF2B5EF4-FFF2-40B4-BE49-F238E27FC236}">
              <a16:creationId xmlns:a16="http://schemas.microsoft.com/office/drawing/2014/main" id="{6DAB084B-A41D-484E-8E47-661E702E9D78}"/>
            </a:ext>
          </a:extLst>
        </xdr:cNvPr>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1" name="正方形/長方形 10">
          <a:extLst>
            <a:ext uri="{FF2B5EF4-FFF2-40B4-BE49-F238E27FC236}">
              <a16:creationId xmlns:a16="http://schemas.microsoft.com/office/drawing/2014/main" id="{EF09CD79-CE60-4A17-A7CD-55A2477B64EA}"/>
            </a:ext>
          </a:extLst>
        </xdr:cNvPr>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2" name="正方形/長方形 11">
          <a:extLst>
            <a:ext uri="{FF2B5EF4-FFF2-40B4-BE49-F238E27FC236}">
              <a16:creationId xmlns:a16="http://schemas.microsoft.com/office/drawing/2014/main" id="{E967BA17-3C85-4870-8272-749F7821AFD8}"/>
            </a:ext>
          </a:extLst>
        </xdr:cNvPr>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3" name="正方形/長方形 12">
          <a:extLst>
            <a:ext uri="{FF2B5EF4-FFF2-40B4-BE49-F238E27FC236}">
              <a16:creationId xmlns:a16="http://schemas.microsoft.com/office/drawing/2014/main" id="{3039B25D-3EB9-46EE-880A-26CBCFBA30DC}"/>
            </a:ext>
          </a:extLst>
        </xdr:cNvPr>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4" name="正方形/長方形 13">
          <a:extLst>
            <a:ext uri="{FF2B5EF4-FFF2-40B4-BE49-F238E27FC236}">
              <a16:creationId xmlns:a16="http://schemas.microsoft.com/office/drawing/2014/main" id="{04EC259D-52C3-4CEF-BE38-D975558A1219}"/>
            </a:ext>
          </a:extLst>
        </xdr:cNvPr>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5" name="正方形/長方形 14">
          <a:extLst>
            <a:ext uri="{FF2B5EF4-FFF2-40B4-BE49-F238E27FC236}">
              <a16:creationId xmlns:a16="http://schemas.microsoft.com/office/drawing/2014/main" id="{3549A52C-C24C-4B28-A6E5-F6ED3B50E3F0}"/>
            </a:ext>
          </a:extLst>
        </xdr:cNvPr>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63,723
62,502
35.48
21,615,525
20,788,927
701,426
11,677,211
21,712,978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6" name="正方形/長方形 15">
          <a:extLst>
            <a:ext uri="{FF2B5EF4-FFF2-40B4-BE49-F238E27FC236}">
              <a16:creationId xmlns:a16="http://schemas.microsoft.com/office/drawing/2014/main" id="{8802E009-2209-413E-A55B-3931C77F559F}"/>
            </a:ext>
          </a:extLst>
        </xdr:cNvPr>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7" name="正方形/長方形 16">
          <a:extLst>
            <a:ext uri="{FF2B5EF4-FFF2-40B4-BE49-F238E27FC236}">
              <a16:creationId xmlns:a16="http://schemas.microsoft.com/office/drawing/2014/main" id="{3CCE4446-216C-4A9B-8858-53FB57B8FAB8}"/>
            </a:ext>
          </a:extLst>
        </xdr:cNvPr>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8" name="正方形/長方形 17">
          <a:extLst>
            <a:ext uri="{FF2B5EF4-FFF2-40B4-BE49-F238E27FC236}">
              <a16:creationId xmlns:a16="http://schemas.microsoft.com/office/drawing/2014/main" id="{1F4C54A3-8130-4F7C-8415-756DF255759E}"/>
            </a:ext>
          </a:extLst>
        </xdr:cNvPr>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40.2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9" name="正方形/長方形 18">
          <a:extLst>
            <a:ext uri="{FF2B5EF4-FFF2-40B4-BE49-F238E27FC236}">
              <a16:creationId xmlns:a16="http://schemas.microsoft.com/office/drawing/2014/main" id="{D75CC30F-5C03-4368-B1F1-8CD1985C983C}"/>
            </a:ext>
          </a:extLst>
        </xdr:cNvPr>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0" name="正方形/長方形 19">
          <a:extLst>
            <a:ext uri="{FF2B5EF4-FFF2-40B4-BE49-F238E27FC236}">
              <a16:creationId xmlns:a16="http://schemas.microsoft.com/office/drawing/2014/main" id="{61E7B90A-614F-4C62-918C-10AE8DF447DC}"/>
            </a:ext>
          </a:extLst>
        </xdr:cNvPr>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1" name="正方形/長方形 20">
          <a:extLst>
            <a:ext uri="{FF2B5EF4-FFF2-40B4-BE49-F238E27FC236}">
              <a16:creationId xmlns:a16="http://schemas.microsoft.com/office/drawing/2014/main" id="{BB781BFC-E374-400B-A218-0AC4D263B5BB}"/>
            </a:ext>
          </a:extLst>
        </xdr:cNvPr>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2" name="角丸四角形 21">
          <a:extLst>
            <a:ext uri="{FF2B5EF4-FFF2-40B4-BE49-F238E27FC236}">
              <a16:creationId xmlns:a16="http://schemas.microsoft.com/office/drawing/2014/main" id="{F9B2C8B2-639F-4493-B83A-14B10FEBF183}"/>
            </a:ext>
          </a:extLst>
        </xdr:cNvPr>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3" name="正方形/長方形 22">
          <a:extLst>
            <a:ext uri="{FF2B5EF4-FFF2-40B4-BE49-F238E27FC236}">
              <a16:creationId xmlns:a16="http://schemas.microsoft.com/office/drawing/2014/main" id="{E447ED59-72CB-406C-897C-BBE1B3EB0CEA}"/>
            </a:ext>
          </a:extLst>
        </xdr:cNvPr>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4" name="正方形/長方形 23">
          <a:extLst>
            <a:ext uri="{FF2B5EF4-FFF2-40B4-BE49-F238E27FC236}">
              <a16:creationId xmlns:a16="http://schemas.microsoft.com/office/drawing/2014/main" id="{8760CD35-CB42-4CA3-903A-086D2303A046}"/>
            </a:ext>
          </a:extLst>
        </xdr:cNvPr>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5" name="正方形/長方形 24">
          <a:extLst>
            <a:ext uri="{FF2B5EF4-FFF2-40B4-BE49-F238E27FC236}">
              <a16:creationId xmlns:a16="http://schemas.microsoft.com/office/drawing/2014/main" id="{AAE400F6-B1F8-4BC6-BA50-12F7D60DEE68}"/>
            </a:ext>
          </a:extLst>
        </xdr:cNvPr>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6" name="直線コネクタ 25">
          <a:extLst>
            <a:ext uri="{FF2B5EF4-FFF2-40B4-BE49-F238E27FC236}">
              <a16:creationId xmlns:a16="http://schemas.microsoft.com/office/drawing/2014/main" id="{FC648CF5-623B-4272-9161-3164F6EF11FB}"/>
            </a:ext>
          </a:extLst>
        </xdr:cNvPr>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7" name="楕円 26">
          <a:extLst>
            <a:ext uri="{FF2B5EF4-FFF2-40B4-BE49-F238E27FC236}">
              <a16:creationId xmlns:a16="http://schemas.microsoft.com/office/drawing/2014/main" id="{57577EEF-81D0-4B4D-B572-985D60DF899B}"/>
            </a:ext>
          </a:extLst>
        </xdr:cNvPr>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8" name="フローチャート: 判断 27">
          <a:extLst>
            <a:ext uri="{FF2B5EF4-FFF2-40B4-BE49-F238E27FC236}">
              <a16:creationId xmlns:a16="http://schemas.microsoft.com/office/drawing/2014/main" id="{12232821-95A9-4240-986F-09C0925415D5}"/>
            </a:ext>
          </a:extLst>
        </xdr:cNvPr>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9" name="直線コネクタ 28">
          <a:extLst>
            <a:ext uri="{FF2B5EF4-FFF2-40B4-BE49-F238E27FC236}">
              <a16:creationId xmlns:a16="http://schemas.microsoft.com/office/drawing/2014/main" id="{3C6A6494-75CA-4569-BCE2-6BCA28DE9D3E}"/>
            </a:ext>
          </a:extLst>
        </xdr:cNvPr>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0" name="直線コネクタ 29">
          <a:extLst>
            <a:ext uri="{FF2B5EF4-FFF2-40B4-BE49-F238E27FC236}">
              <a16:creationId xmlns:a16="http://schemas.microsoft.com/office/drawing/2014/main" id="{9C9575BA-DA07-4057-96E7-D5A059615C7E}"/>
            </a:ext>
          </a:extLst>
        </xdr:cNvPr>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1" name="直線コネクタ 30">
          <a:extLst>
            <a:ext uri="{FF2B5EF4-FFF2-40B4-BE49-F238E27FC236}">
              <a16:creationId xmlns:a16="http://schemas.microsoft.com/office/drawing/2014/main" id="{2694240D-CCB1-4088-9A5B-9058391E5621}"/>
            </a:ext>
          </a:extLst>
        </xdr:cNvPr>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2" name="直線コネクタ 31">
          <a:extLst>
            <a:ext uri="{FF2B5EF4-FFF2-40B4-BE49-F238E27FC236}">
              <a16:creationId xmlns:a16="http://schemas.microsoft.com/office/drawing/2014/main" id="{E1455B79-6339-4E85-AEFE-D59567E49A59}"/>
            </a:ext>
          </a:extLst>
        </xdr:cNvPr>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3" name="テキスト ボックス 32">
          <a:extLst>
            <a:ext uri="{FF2B5EF4-FFF2-40B4-BE49-F238E27FC236}">
              <a16:creationId xmlns:a16="http://schemas.microsoft.com/office/drawing/2014/main" id="{CB4A3602-55E1-4FF0-A533-580DFD26F977}"/>
            </a:ext>
          </a:extLst>
        </xdr:cNvPr>
        <xdr:cNvSpPr txBox="1"/>
      </xdr:nvSpPr>
      <xdr:spPr>
        <a:xfrm>
          <a:off x="419100" y="27374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4" name="テキスト ボックス 33">
          <a:extLst>
            <a:ext uri="{FF2B5EF4-FFF2-40B4-BE49-F238E27FC236}">
              <a16:creationId xmlns:a16="http://schemas.microsoft.com/office/drawing/2014/main" id="{D4C1412A-372E-444F-A836-ECBAD2E419BD}"/>
            </a:ext>
          </a:extLst>
        </xdr:cNvPr>
        <xdr:cNvSpPr txBox="1"/>
      </xdr:nvSpPr>
      <xdr:spPr>
        <a:xfrm>
          <a:off x="419100" y="30257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5" name="テキスト ボックス 34">
          <a:extLst>
            <a:ext uri="{FF2B5EF4-FFF2-40B4-BE49-F238E27FC236}">
              <a16:creationId xmlns:a16="http://schemas.microsoft.com/office/drawing/2014/main" id="{DBC595C2-591B-4576-99C5-90CA5F9FFBB7}"/>
            </a:ext>
          </a:extLst>
        </xdr:cNvPr>
        <xdr:cNvSpPr txBox="1"/>
      </xdr:nvSpPr>
      <xdr:spPr>
        <a:xfrm>
          <a:off x="419100" y="331025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6" name="テキスト ボックス 35">
          <a:extLst>
            <a:ext uri="{FF2B5EF4-FFF2-40B4-BE49-F238E27FC236}">
              <a16:creationId xmlns:a16="http://schemas.microsoft.com/office/drawing/2014/main" id="{2E729A55-28FD-414F-975A-0ACCB0CBA89B}"/>
            </a:ext>
          </a:extLst>
        </xdr:cNvPr>
        <xdr:cNvSpPr txBox="1"/>
      </xdr:nvSpPr>
      <xdr:spPr>
        <a:xfrm>
          <a:off x="419100" y="3594735"/>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7" name="正方形/長方形 36">
          <a:extLst>
            <a:ext uri="{FF2B5EF4-FFF2-40B4-BE49-F238E27FC236}">
              <a16:creationId xmlns:a16="http://schemas.microsoft.com/office/drawing/2014/main" id="{A3E3FBA4-33E1-4796-9621-43CBEB7F0854}"/>
            </a:ext>
          </a:extLst>
        </xdr:cNvPr>
        <xdr:cNvSpPr/>
      </xdr:nvSpPr>
      <xdr:spPr>
        <a:xfrm>
          <a:off x="1127125" y="4180205"/>
          <a:ext cx="373888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8" name="正方形/長方形 37">
          <a:extLst>
            <a:ext uri="{FF2B5EF4-FFF2-40B4-BE49-F238E27FC236}">
              <a16:creationId xmlns:a16="http://schemas.microsoft.com/office/drawing/2014/main" id="{5F316B58-D1C4-4AFD-A8A9-E5C704D8795D}"/>
            </a:ext>
          </a:extLst>
        </xdr:cNvPr>
        <xdr:cNvSpPr/>
      </xdr:nvSpPr>
      <xdr:spPr>
        <a:xfrm>
          <a:off x="1774684" y="452367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9" name="正方形/長方形 38">
          <a:extLst>
            <a:ext uri="{FF2B5EF4-FFF2-40B4-BE49-F238E27FC236}">
              <a16:creationId xmlns:a16="http://schemas.microsoft.com/office/drawing/2014/main" id="{266F7E69-256F-4922-81C9-66A3490AE700}"/>
            </a:ext>
          </a:extLst>
        </xdr:cNvPr>
        <xdr:cNvSpPr/>
      </xdr:nvSpPr>
      <xdr:spPr>
        <a:xfrm>
          <a:off x="3387084" y="450700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[ 49.3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0" name="正方形/長方形 39">
          <a:extLst>
            <a:ext uri="{FF2B5EF4-FFF2-40B4-BE49-F238E27FC236}">
              <a16:creationId xmlns:a16="http://schemas.microsoft.com/office/drawing/2014/main" id="{D07FF4E5-FC83-4AE7-9644-77AAD22619AE}"/>
            </a:ext>
          </a:extLst>
        </xdr:cNvPr>
        <xdr:cNvSpPr/>
      </xdr:nvSpPr>
      <xdr:spPr>
        <a:xfrm>
          <a:off x="48152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1" name="正方形/長方形 40">
          <a:extLst>
            <a:ext uri="{FF2B5EF4-FFF2-40B4-BE49-F238E27FC236}">
              <a16:creationId xmlns:a16="http://schemas.microsoft.com/office/drawing/2014/main" id="{F71A388E-AF21-4EDD-9F67-37268DCC6ABA}"/>
            </a:ext>
          </a:extLst>
        </xdr:cNvPr>
        <xdr:cNvSpPr/>
      </xdr:nvSpPr>
      <xdr:spPr>
        <a:xfrm>
          <a:off x="48152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2" name="正方形/長方形 41">
          <a:extLst>
            <a:ext uri="{FF2B5EF4-FFF2-40B4-BE49-F238E27FC236}">
              <a16:creationId xmlns:a16="http://schemas.microsoft.com/office/drawing/2014/main" id="{7D93F65E-1872-4CD2-9E9B-C8F944FEB451}"/>
            </a:ext>
          </a:extLst>
        </xdr:cNvPr>
        <xdr:cNvSpPr/>
      </xdr:nvSpPr>
      <xdr:spPr>
        <a:xfrm>
          <a:off x="615632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3" name="正方形/長方形 42">
          <a:extLst>
            <a:ext uri="{FF2B5EF4-FFF2-40B4-BE49-F238E27FC236}">
              <a16:creationId xmlns:a16="http://schemas.microsoft.com/office/drawing/2014/main" id="{00718069-A59A-4AC6-ACD0-E8AF53EB7883}"/>
            </a:ext>
          </a:extLst>
        </xdr:cNvPr>
        <xdr:cNvSpPr/>
      </xdr:nvSpPr>
      <xdr:spPr>
        <a:xfrm>
          <a:off x="615632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4" name="正方形/長方形 43">
          <a:extLst>
            <a:ext uri="{FF2B5EF4-FFF2-40B4-BE49-F238E27FC236}">
              <a16:creationId xmlns:a16="http://schemas.microsoft.com/office/drawing/2014/main" id="{6C25041B-9252-4685-8F18-7E9E81CCDB22}"/>
            </a:ext>
          </a:extLst>
        </xdr:cNvPr>
        <xdr:cNvSpPr/>
      </xdr:nvSpPr>
      <xdr:spPr>
        <a:xfrm>
          <a:off x="762444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5" name="正方形/長方形 44">
          <a:extLst>
            <a:ext uri="{FF2B5EF4-FFF2-40B4-BE49-F238E27FC236}">
              <a16:creationId xmlns:a16="http://schemas.microsoft.com/office/drawing/2014/main" id="{A78FE3D0-41A2-4032-8B8E-600EB8A00A05}"/>
            </a:ext>
          </a:extLst>
        </xdr:cNvPr>
        <xdr:cNvSpPr/>
      </xdr:nvSpPr>
      <xdr:spPr>
        <a:xfrm>
          <a:off x="762444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6" name="正方形/長方形 45">
          <a:extLst>
            <a:ext uri="{FF2B5EF4-FFF2-40B4-BE49-F238E27FC236}">
              <a16:creationId xmlns:a16="http://schemas.microsoft.com/office/drawing/2014/main" id="{4C1EAD46-CECD-4C28-8B7C-C9516A2A185C}"/>
            </a:ext>
          </a:extLst>
        </xdr:cNvPr>
        <xdr:cNvSpPr/>
      </xdr:nvSpPr>
      <xdr:spPr>
        <a:xfrm>
          <a:off x="1127125" y="484441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7" name="正方形/長方形 46">
          <a:extLst>
            <a:ext uri="{FF2B5EF4-FFF2-40B4-BE49-F238E27FC236}">
              <a16:creationId xmlns:a16="http://schemas.microsoft.com/office/drawing/2014/main" id="{E8019CD3-9283-4443-A03D-CA0B7D3B16BE}"/>
            </a:ext>
          </a:extLst>
        </xdr:cNvPr>
        <xdr:cNvSpPr/>
      </xdr:nvSpPr>
      <xdr:spPr>
        <a:xfrm>
          <a:off x="510984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8" name="正方形/長方形 47">
          <a:extLst>
            <a:ext uri="{FF2B5EF4-FFF2-40B4-BE49-F238E27FC236}">
              <a16:creationId xmlns:a16="http://schemas.microsoft.com/office/drawing/2014/main" id="{B802B1DB-C8B4-4054-B274-8DC0A6D993F5}"/>
            </a:ext>
          </a:extLst>
        </xdr:cNvPr>
        <xdr:cNvSpPr/>
      </xdr:nvSpPr>
      <xdr:spPr>
        <a:xfrm>
          <a:off x="510984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9" name="テキスト ボックス 48">
          <a:extLst>
            <a:ext uri="{FF2B5EF4-FFF2-40B4-BE49-F238E27FC236}">
              <a16:creationId xmlns:a16="http://schemas.microsoft.com/office/drawing/2014/main" id="{EFC3774F-CB9D-4E15-AAA2-6B0707A09182}"/>
            </a:ext>
          </a:extLst>
        </xdr:cNvPr>
        <xdr:cNvSpPr txBox="1"/>
      </xdr:nvSpPr>
      <xdr:spPr>
        <a:xfrm>
          <a:off x="516318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latin typeface="ＭＳ Ｐゴシック" panose="020B0600070205080204" pitchFamily="50" charset="-128"/>
              <a:ea typeface="ＭＳ Ｐゴシック" panose="020B0600070205080204" pitchFamily="50" charset="-128"/>
            </a:rPr>
            <a:t>　有形固定資産減価償却率は修正数値で</a:t>
          </a:r>
          <a:r>
            <a:rPr kumimoji="1" lang="en-US" altLang="ja-JP" sz="900">
              <a:latin typeface="ＭＳ Ｐゴシック" panose="020B0600070205080204" pitchFamily="50" charset="-128"/>
              <a:ea typeface="ＭＳ Ｐゴシック" panose="020B0600070205080204" pitchFamily="50" charset="-128"/>
            </a:rPr>
            <a:t>46.7%</a:t>
          </a:r>
          <a:r>
            <a:rPr kumimoji="1" lang="ja-JP" altLang="en-US" sz="900">
              <a:latin typeface="ＭＳ Ｐゴシック" panose="020B0600070205080204" pitchFamily="50" charset="-128"/>
              <a:ea typeface="ＭＳ Ｐゴシック" panose="020B0600070205080204" pitchFamily="50" charset="-128"/>
            </a:rPr>
            <a:t>となり、類似団体内順位や全国平均や千葉県平均と比べて大きく下回っていることから、市の有形固定資産の老朽化は、他と比べて進んでないといえる。</a:t>
          </a:r>
          <a:br>
            <a:rPr kumimoji="1" lang="en-US" altLang="ja-JP" sz="900">
              <a:latin typeface="ＭＳ Ｐゴシック" panose="020B0600070205080204" pitchFamily="50" charset="-128"/>
              <a:ea typeface="ＭＳ Ｐゴシック" panose="020B0600070205080204" pitchFamily="50" charset="-128"/>
            </a:rPr>
          </a:br>
          <a:r>
            <a:rPr kumimoji="1" lang="ja-JP" altLang="en-US" sz="900">
              <a:latin typeface="ＭＳ Ｐゴシック" panose="020B0600070205080204" pitchFamily="50" charset="-128"/>
              <a:ea typeface="ＭＳ Ｐゴシック" panose="020B0600070205080204" pitchFamily="50" charset="-128"/>
            </a:rPr>
            <a:t>　これは、市の建築系公共施設の多くが、昭和</a:t>
          </a:r>
          <a:r>
            <a:rPr kumimoji="1" lang="en-US" altLang="ja-JP" sz="900">
              <a:latin typeface="ＭＳ Ｐゴシック" panose="020B0600070205080204" pitchFamily="50" charset="-128"/>
              <a:ea typeface="ＭＳ Ｐゴシック" panose="020B0600070205080204" pitchFamily="50" charset="-128"/>
            </a:rPr>
            <a:t>50</a:t>
          </a:r>
          <a:r>
            <a:rPr kumimoji="1" lang="ja-JP" altLang="en-US" sz="900">
              <a:latin typeface="ＭＳ Ｐゴシック" panose="020B0600070205080204" pitchFamily="50" charset="-128"/>
              <a:ea typeface="ＭＳ Ｐゴシック" panose="020B0600070205080204" pitchFamily="50" charset="-128"/>
            </a:rPr>
            <a:t>年代及び平成以降に建築されたことから元々比較的新しいことに加えて、学校校舎の一部改修や道路等のインフラ資産の老朽化対策を行ったこと、平成</a:t>
          </a:r>
          <a:r>
            <a:rPr kumimoji="1" lang="en-US" altLang="ja-JP" sz="900">
              <a:latin typeface="ＭＳ Ｐゴシック" panose="020B0600070205080204" pitchFamily="50" charset="-128"/>
              <a:ea typeface="ＭＳ Ｐゴシック" panose="020B0600070205080204" pitchFamily="50" charset="-128"/>
            </a:rPr>
            <a:t>29</a:t>
          </a:r>
          <a:r>
            <a:rPr kumimoji="1" lang="ja-JP" altLang="en-US" sz="900">
              <a:latin typeface="ＭＳ Ｐゴシック" panose="020B0600070205080204" pitchFamily="50" charset="-128"/>
              <a:ea typeface="ＭＳ Ｐゴシック" panose="020B0600070205080204" pitchFamily="50" charset="-128"/>
            </a:rPr>
            <a:t>年度及び</a:t>
          </a:r>
          <a:r>
            <a:rPr kumimoji="1" lang="en-US" altLang="ja-JP" sz="900">
              <a:latin typeface="ＭＳ Ｐゴシック" panose="020B0600070205080204" pitchFamily="50" charset="-128"/>
              <a:ea typeface="ＭＳ Ｐゴシック" panose="020B0600070205080204" pitchFamily="50" charset="-128"/>
            </a:rPr>
            <a:t>30</a:t>
          </a:r>
          <a:r>
            <a:rPr kumimoji="1" lang="ja-JP" altLang="en-US" sz="900">
              <a:latin typeface="ＭＳ Ｐゴシック" panose="020B0600070205080204" pitchFamily="50" charset="-128"/>
              <a:ea typeface="ＭＳ Ｐゴシック" panose="020B0600070205080204" pitchFamily="50" charset="-128"/>
            </a:rPr>
            <a:t>年度に老朽化していた庁舎及び</a:t>
          </a:r>
          <a:r>
            <a:rPr kumimoji="1" lang="ja-JP" altLang="en-US" sz="900" i="0">
              <a:latin typeface="ＭＳ Ｐゴシック" panose="020B0600070205080204" pitchFamily="50" charset="-128"/>
              <a:ea typeface="ＭＳ Ｐゴシック" panose="020B0600070205080204" pitchFamily="50" charset="-128"/>
            </a:rPr>
            <a:t>学校給食センターを建築・建替等</a:t>
          </a:r>
          <a:r>
            <a:rPr kumimoji="1" lang="ja-JP" altLang="en-US" sz="900">
              <a:latin typeface="ＭＳ Ｐゴシック" panose="020B0600070205080204" pitchFamily="50" charset="-128"/>
              <a:ea typeface="ＭＳ Ｐゴシック" panose="020B0600070205080204" pitchFamily="50" charset="-128"/>
            </a:rPr>
            <a:t>したことなどによるものである。</a:t>
          </a:r>
          <a:br>
            <a:rPr kumimoji="1" lang="en-US" altLang="ja-JP" sz="900">
              <a:latin typeface="ＭＳ Ｐゴシック" panose="020B0600070205080204" pitchFamily="50" charset="-128"/>
              <a:ea typeface="ＭＳ Ｐゴシック" panose="020B0600070205080204" pitchFamily="50" charset="-128"/>
            </a:rPr>
          </a:br>
          <a:r>
            <a:rPr kumimoji="1" lang="ja-JP" altLang="en-US" sz="900">
              <a:latin typeface="ＭＳ Ｐゴシック" panose="020B0600070205080204" pitchFamily="50" charset="-128"/>
              <a:ea typeface="ＭＳ Ｐゴシック" panose="020B0600070205080204" pitchFamily="50" charset="-128"/>
            </a:rPr>
            <a:t>　今後、これらの有形固定資産については、老朽化していくことから、公共施設等総合管理計画に基づき、点検・診断や計画的な予防保全による長寿命化・修繕等の費用の平準化を図るなど、公共施設等の適正管理に努めることとする。</a:t>
          </a:r>
        </a:p>
      </xdr:txBody>
    </xdr:sp>
    <xdr:clientData/>
  </xdr:twoCellAnchor>
  <xdr:oneCellAnchor>
    <xdr:from>
      <xdr:col>4</xdr:col>
      <xdr:colOff>174625</xdr:colOff>
      <xdr:row>23</xdr:row>
      <xdr:rowOff>47625</xdr:rowOff>
    </xdr:from>
    <xdr:ext cx="349839" cy="225703"/>
    <xdr:sp macro="" textlink="">
      <xdr:nvSpPr>
        <xdr:cNvPr id="50" name="テキスト ボックス 49">
          <a:extLst>
            <a:ext uri="{FF2B5EF4-FFF2-40B4-BE49-F238E27FC236}">
              <a16:creationId xmlns:a16="http://schemas.microsoft.com/office/drawing/2014/main" id="{F1FBD47C-77A9-442F-B1E3-DEADE11CF711}"/>
            </a:ext>
          </a:extLst>
        </xdr:cNvPr>
        <xdr:cNvSpPr txBox="1"/>
      </xdr:nvSpPr>
      <xdr:spPr>
        <a:xfrm>
          <a:off x="110426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1" name="直線コネクタ 50">
          <a:extLst>
            <a:ext uri="{FF2B5EF4-FFF2-40B4-BE49-F238E27FC236}">
              <a16:creationId xmlns:a16="http://schemas.microsoft.com/office/drawing/2014/main" id="{237F2D55-23FA-4CD2-AA14-03450A3EE6CB}"/>
            </a:ext>
          </a:extLst>
        </xdr:cNvPr>
        <xdr:cNvCxnSpPr/>
      </xdr:nvCxnSpPr>
      <xdr:spPr>
        <a:xfrm>
          <a:off x="1127125" y="69576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2" name="テキスト ボックス 51">
          <a:extLst>
            <a:ext uri="{FF2B5EF4-FFF2-40B4-BE49-F238E27FC236}">
              <a16:creationId xmlns:a16="http://schemas.microsoft.com/office/drawing/2014/main" id="{C78C94E2-E055-4291-BF21-BEB7713584C2}"/>
            </a:ext>
          </a:extLst>
        </xdr:cNvPr>
        <xdr:cNvSpPr txBox="1"/>
      </xdr:nvSpPr>
      <xdr:spPr>
        <a:xfrm>
          <a:off x="772811" y="686389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3" name="直線コネクタ 52">
          <a:extLst>
            <a:ext uri="{FF2B5EF4-FFF2-40B4-BE49-F238E27FC236}">
              <a16:creationId xmlns:a16="http://schemas.microsoft.com/office/drawing/2014/main" id="{C5A65F10-1BBC-41DE-957F-AC47E6B0260D}"/>
            </a:ext>
          </a:extLst>
        </xdr:cNvPr>
        <xdr:cNvCxnSpPr/>
      </xdr:nvCxnSpPr>
      <xdr:spPr>
        <a:xfrm>
          <a:off x="1127125" y="6653077"/>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4" name="テキスト ボックス 53">
          <a:extLst>
            <a:ext uri="{FF2B5EF4-FFF2-40B4-BE49-F238E27FC236}">
              <a16:creationId xmlns:a16="http://schemas.microsoft.com/office/drawing/2014/main" id="{081E0E75-4091-4989-A5F4-BED26FCDC7F1}"/>
            </a:ext>
          </a:extLst>
        </xdr:cNvPr>
        <xdr:cNvSpPr txBox="1"/>
      </xdr:nvSpPr>
      <xdr:spPr>
        <a:xfrm>
          <a:off x="772811" y="656308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5" name="直線コネクタ 54">
          <a:extLst>
            <a:ext uri="{FF2B5EF4-FFF2-40B4-BE49-F238E27FC236}">
              <a16:creationId xmlns:a16="http://schemas.microsoft.com/office/drawing/2014/main" id="{C3D24588-02F2-431E-9F82-1EA834C254C2}"/>
            </a:ext>
          </a:extLst>
        </xdr:cNvPr>
        <xdr:cNvCxnSpPr/>
      </xdr:nvCxnSpPr>
      <xdr:spPr>
        <a:xfrm>
          <a:off x="1127125" y="635226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6" name="テキスト ボックス 55">
          <a:extLst>
            <a:ext uri="{FF2B5EF4-FFF2-40B4-BE49-F238E27FC236}">
              <a16:creationId xmlns:a16="http://schemas.microsoft.com/office/drawing/2014/main" id="{B6163766-ABC9-4629-BFCB-6035F00C190B}"/>
            </a:ext>
          </a:extLst>
        </xdr:cNvPr>
        <xdr:cNvSpPr txBox="1"/>
      </xdr:nvSpPr>
      <xdr:spPr>
        <a:xfrm>
          <a:off x="772811" y="626227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7" name="直線コネクタ 56">
          <a:extLst>
            <a:ext uri="{FF2B5EF4-FFF2-40B4-BE49-F238E27FC236}">
              <a16:creationId xmlns:a16="http://schemas.microsoft.com/office/drawing/2014/main" id="{4F6D0FCA-5B66-4A0F-91EA-E341A9B0109B}"/>
            </a:ext>
          </a:extLst>
        </xdr:cNvPr>
        <xdr:cNvCxnSpPr/>
      </xdr:nvCxnSpPr>
      <xdr:spPr>
        <a:xfrm>
          <a:off x="1127125" y="6051459"/>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8" name="テキスト ボックス 57">
          <a:extLst>
            <a:ext uri="{FF2B5EF4-FFF2-40B4-BE49-F238E27FC236}">
              <a16:creationId xmlns:a16="http://schemas.microsoft.com/office/drawing/2014/main" id="{07D67110-2F6C-4E77-A9CA-540E9DE7FFCF}"/>
            </a:ext>
          </a:extLst>
        </xdr:cNvPr>
        <xdr:cNvSpPr txBox="1"/>
      </xdr:nvSpPr>
      <xdr:spPr>
        <a:xfrm>
          <a:off x="772811" y="595765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9" name="直線コネクタ 58">
          <a:extLst>
            <a:ext uri="{FF2B5EF4-FFF2-40B4-BE49-F238E27FC236}">
              <a16:creationId xmlns:a16="http://schemas.microsoft.com/office/drawing/2014/main" id="{0DED2C52-5BD1-4A75-8A01-ABB2C34BD069}"/>
            </a:ext>
          </a:extLst>
        </xdr:cNvPr>
        <xdr:cNvCxnSpPr/>
      </xdr:nvCxnSpPr>
      <xdr:spPr>
        <a:xfrm>
          <a:off x="1127125" y="5750651"/>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0" name="テキスト ボックス 59">
          <a:extLst>
            <a:ext uri="{FF2B5EF4-FFF2-40B4-BE49-F238E27FC236}">
              <a16:creationId xmlns:a16="http://schemas.microsoft.com/office/drawing/2014/main" id="{6F01A2D3-CDB8-4FCF-B25F-321888609C2F}"/>
            </a:ext>
          </a:extLst>
        </xdr:cNvPr>
        <xdr:cNvSpPr txBox="1"/>
      </xdr:nvSpPr>
      <xdr:spPr>
        <a:xfrm>
          <a:off x="772811" y="565685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1" name="直線コネクタ 60">
          <a:extLst>
            <a:ext uri="{FF2B5EF4-FFF2-40B4-BE49-F238E27FC236}">
              <a16:creationId xmlns:a16="http://schemas.microsoft.com/office/drawing/2014/main" id="{B0DB3EB9-0015-4E7D-8DD9-03C861B1C56B}"/>
            </a:ext>
          </a:extLst>
        </xdr:cNvPr>
        <xdr:cNvCxnSpPr/>
      </xdr:nvCxnSpPr>
      <xdr:spPr>
        <a:xfrm>
          <a:off x="1127125" y="544984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2" name="テキスト ボックス 61">
          <a:extLst>
            <a:ext uri="{FF2B5EF4-FFF2-40B4-BE49-F238E27FC236}">
              <a16:creationId xmlns:a16="http://schemas.microsoft.com/office/drawing/2014/main" id="{519FD0B1-F037-41A0-8795-2F4FAE842DD7}"/>
            </a:ext>
          </a:extLst>
        </xdr:cNvPr>
        <xdr:cNvSpPr txBox="1"/>
      </xdr:nvSpPr>
      <xdr:spPr>
        <a:xfrm>
          <a:off x="772811" y="53560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3" name="直線コネクタ 62">
          <a:extLst>
            <a:ext uri="{FF2B5EF4-FFF2-40B4-BE49-F238E27FC236}">
              <a16:creationId xmlns:a16="http://schemas.microsoft.com/office/drawing/2014/main" id="{0B1F2234-68CF-4D90-B040-91CD39B42476}"/>
            </a:ext>
          </a:extLst>
        </xdr:cNvPr>
        <xdr:cNvCxnSpPr/>
      </xdr:nvCxnSpPr>
      <xdr:spPr>
        <a:xfrm>
          <a:off x="1127125" y="5145223"/>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4" name="テキスト ボックス 63">
          <a:extLst>
            <a:ext uri="{FF2B5EF4-FFF2-40B4-BE49-F238E27FC236}">
              <a16:creationId xmlns:a16="http://schemas.microsoft.com/office/drawing/2014/main" id="{2848012C-B901-4CE8-988E-15C7722A26B4}"/>
            </a:ext>
          </a:extLst>
        </xdr:cNvPr>
        <xdr:cNvSpPr txBox="1"/>
      </xdr:nvSpPr>
      <xdr:spPr>
        <a:xfrm>
          <a:off x="772811" y="50552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5" name="直線コネクタ 64">
          <a:extLst>
            <a:ext uri="{FF2B5EF4-FFF2-40B4-BE49-F238E27FC236}">
              <a16:creationId xmlns:a16="http://schemas.microsoft.com/office/drawing/2014/main" id="{280A526C-6589-4996-81C4-6822581921D4}"/>
            </a:ext>
          </a:extLst>
        </xdr:cNvPr>
        <xdr:cNvCxnSpPr/>
      </xdr:nvCxnSpPr>
      <xdr:spPr>
        <a:xfrm>
          <a:off x="1127125" y="48444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6" name="テキスト ボックス 65">
          <a:extLst>
            <a:ext uri="{FF2B5EF4-FFF2-40B4-BE49-F238E27FC236}">
              <a16:creationId xmlns:a16="http://schemas.microsoft.com/office/drawing/2014/main" id="{CE532538-87F7-412D-9398-AA4F660EE065}"/>
            </a:ext>
          </a:extLst>
        </xdr:cNvPr>
        <xdr:cNvSpPr txBox="1"/>
      </xdr:nvSpPr>
      <xdr:spPr>
        <a:xfrm>
          <a:off x="772811" y="4754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7" name="有形固定資産減価償却率グラフ枠">
          <a:extLst>
            <a:ext uri="{FF2B5EF4-FFF2-40B4-BE49-F238E27FC236}">
              <a16:creationId xmlns:a16="http://schemas.microsoft.com/office/drawing/2014/main" id="{A991E0EC-2A0A-45F5-9285-9C4844324D38}"/>
            </a:ext>
          </a:extLst>
        </xdr:cNvPr>
        <xdr:cNvSpPr/>
      </xdr:nvSpPr>
      <xdr:spPr>
        <a:xfrm>
          <a:off x="1127125" y="484441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84636</xdr:rowOff>
    </xdr:from>
    <xdr:to>
      <xdr:col>23</xdr:col>
      <xdr:colOff>85090</xdr:colOff>
      <xdr:row>34</xdr:row>
      <xdr:rowOff>36195</xdr:rowOff>
    </xdr:to>
    <xdr:cxnSp macro="">
      <xdr:nvCxnSpPr>
        <xdr:cNvPr id="68" name="直線コネクタ 67">
          <a:extLst>
            <a:ext uri="{FF2B5EF4-FFF2-40B4-BE49-F238E27FC236}">
              <a16:creationId xmlns:a16="http://schemas.microsoft.com/office/drawing/2014/main" id="{EF495A53-B852-428B-9B28-20D562CFB1E1}"/>
            </a:ext>
          </a:extLst>
        </xdr:cNvPr>
        <xdr:cNvCxnSpPr/>
      </xdr:nvCxnSpPr>
      <xdr:spPr>
        <a:xfrm flipV="1">
          <a:off x="4206240" y="5197656"/>
          <a:ext cx="1270" cy="12926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40022</xdr:rowOff>
    </xdr:from>
    <xdr:ext cx="405111" cy="259045"/>
    <xdr:sp macro="" textlink="">
      <xdr:nvSpPr>
        <xdr:cNvPr id="69" name="有形固定資産減価償却率最小値テキスト">
          <a:extLst>
            <a:ext uri="{FF2B5EF4-FFF2-40B4-BE49-F238E27FC236}">
              <a16:creationId xmlns:a16="http://schemas.microsoft.com/office/drawing/2014/main" id="{FF7B925E-9F7F-437D-B845-470388C7E7F7}"/>
            </a:ext>
          </a:extLst>
        </xdr:cNvPr>
        <xdr:cNvSpPr txBox="1"/>
      </xdr:nvSpPr>
      <xdr:spPr>
        <a:xfrm>
          <a:off x="4258945" y="649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36195</xdr:rowOff>
    </xdr:from>
    <xdr:to>
      <xdr:col>23</xdr:col>
      <xdr:colOff>174625</xdr:colOff>
      <xdr:row>34</xdr:row>
      <xdr:rowOff>36195</xdr:rowOff>
    </xdr:to>
    <xdr:cxnSp macro="">
      <xdr:nvCxnSpPr>
        <xdr:cNvPr id="70" name="直線コネクタ 69">
          <a:extLst>
            <a:ext uri="{FF2B5EF4-FFF2-40B4-BE49-F238E27FC236}">
              <a16:creationId xmlns:a16="http://schemas.microsoft.com/office/drawing/2014/main" id="{9B9C260C-6E12-4A75-B54E-09910876A68F}"/>
            </a:ext>
          </a:extLst>
        </xdr:cNvPr>
        <xdr:cNvCxnSpPr/>
      </xdr:nvCxnSpPr>
      <xdr:spPr>
        <a:xfrm>
          <a:off x="4119245" y="6490335"/>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31313</xdr:rowOff>
    </xdr:from>
    <xdr:ext cx="405111" cy="259045"/>
    <xdr:sp macro="" textlink="">
      <xdr:nvSpPr>
        <xdr:cNvPr id="71" name="有形固定資産減価償却率最大値テキスト">
          <a:extLst>
            <a:ext uri="{FF2B5EF4-FFF2-40B4-BE49-F238E27FC236}">
              <a16:creationId xmlns:a16="http://schemas.microsoft.com/office/drawing/2014/main" id="{F2DEACFB-F61E-46C2-9E81-E44C77C3961B}"/>
            </a:ext>
          </a:extLst>
        </xdr:cNvPr>
        <xdr:cNvSpPr txBox="1"/>
      </xdr:nvSpPr>
      <xdr:spPr>
        <a:xfrm>
          <a:off x="4258945" y="4976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84636</xdr:rowOff>
    </xdr:from>
    <xdr:to>
      <xdr:col>23</xdr:col>
      <xdr:colOff>174625</xdr:colOff>
      <xdr:row>26</xdr:row>
      <xdr:rowOff>84636</xdr:rowOff>
    </xdr:to>
    <xdr:cxnSp macro="">
      <xdr:nvCxnSpPr>
        <xdr:cNvPr id="72" name="直線コネクタ 71">
          <a:extLst>
            <a:ext uri="{FF2B5EF4-FFF2-40B4-BE49-F238E27FC236}">
              <a16:creationId xmlns:a16="http://schemas.microsoft.com/office/drawing/2014/main" id="{9BEDB3E5-2F75-4B75-8E23-2A1D6394744C}"/>
            </a:ext>
          </a:extLst>
        </xdr:cNvPr>
        <xdr:cNvCxnSpPr/>
      </xdr:nvCxnSpPr>
      <xdr:spPr>
        <a:xfrm>
          <a:off x="4119245" y="5197656"/>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112956</xdr:rowOff>
    </xdr:from>
    <xdr:ext cx="405111" cy="259045"/>
    <xdr:sp macro="" textlink="">
      <xdr:nvSpPr>
        <xdr:cNvPr id="73" name="有形固定資産減価償却率平均値テキスト">
          <a:extLst>
            <a:ext uri="{FF2B5EF4-FFF2-40B4-BE49-F238E27FC236}">
              <a16:creationId xmlns:a16="http://schemas.microsoft.com/office/drawing/2014/main" id="{8787F165-C05C-41C2-AF00-B7C72D92C740}"/>
            </a:ext>
          </a:extLst>
        </xdr:cNvPr>
        <xdr:cNvSpPr txBox="1"/>
      </xdr:nvSpPr>
      <xdr:spPr>
        <a:xfrm>
          <a:off x="4258945" y="55612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90079</xdr:rowOff>
    </xdr:from>
    <xdr:to>
      <xdr:col>23</xdr:col>
      <xdr:colOff>136525</xdr:colOff>
      <xdr:row>30</xdr:row>
      <xdr:rowOff>20229</xdr:rowOff>
    </xdr:to>
    <xdr:sp macro="" textlink="">
      <xdr:nvSpPr>
        <xdr:cNvPr id="74" name="フローチャート: 判断 73">
          <a:extLst>
            <a:ext uri="{FF2B5EF4-FFF2-40B4-BE49-F238E27FC236}">
              <a16:creationId xmlns:a16="http://schemas.microsoft.com/office/drawing/2014/main" id="{49777185-F6FF-4E95-A6CE-3478E3FEE660}"/>
            </a:ext>
          </a:extLst>
        </xdr:cNvPr>
        <xdr:cNvSpPr/>
      </xdr:nvSpPr>
      <xdr:spPr>
        <a:xfrm>
          <a:off x="4157345" y="570601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105501</xdr:rowOff>
    </xdr:from>
    <xdr:to>
      <xdr:col>19</xdr:col>
      <xdr:colOff>187325</xdr:colOff>
      <xdr:row>30</xdr:row>
      <xdr:rowOff>35651</xdr:rowOff>
    </xdr:to>
    <xdr:sp macro="" textlink="">
      <xdr:nvSpPr>
        <xdr:cNvPr id="75" name="フローチャート: 判断 74">
          <a:extLst>
            <a:ext uri="{FF2B5EF4-FFF2-40B4-BE49-F238E27FC236}">
              <a16:creationId xmlns:a16="http://schemas.microsoft.com/office/drawing/2014/main" id="{CFAB219D-F68E-4C94-AA3B-FAC3FB571647}"/>
            </a:ext>
          </a:extLst>
        </xdr:cNvPr>
        <xdr:cNvSpPr/>
      </xdr:nvSpPr>
      <xdr:spPr>
        <a:xfrm>
          <a:off x="3537585" y="572144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71574</xdr:rowOff>
    </xdr:from>
    <xdr:to>
      <xdr:col>15</xdr:col>
      <xdr:colOff>187325</xdr:colOff>
      <xdr:row>30</xdr:row>
      <xdr:rowOff>1724</xdr:rowOff>
    </xdr:to>
    <xdr:sp macro="" textlink="">
      <xdr:nvSpPr>
        <xdr:cNvPr id="76" name="フローチャート: 判断 75">
          <a:extLst>
            <a:ext uri="{FF2B5EF4-FFF2-40B4-BE49-F238E27FC236}">
              <a16:creationId xmlns:a16="http://schemas.microsoft.com/office/drawing/2014/main" id="{3757B676-F267-40A3-ABEE-5735BDC57B45}"/>
            </a:ext>
          </a:extLst>
        </xdr:cNvPr>
        <xdr:cNvSpPr/>
      </xdr:nvSpPr>
      <xdr:spPr>
        <a:xfrm>
          <a:off x="2867025" y="568751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11158</xdr:rowOff>
    </xdr:from>
    <xdr:to>
      <xdr:col>11</xdr:col>
      <xdr:colOff>187325</xdr:colOff>
      <xdr:row>30</xdr:row>
      <xdr:rowOff>112758</xdr:rowOff>
    </xdr:to>
    <xdr:sp macro="" textlink="">
      <xdr:nvSpPr>
        <xdr:cNvPr id="77" name="フローチャート: 判断 76">
          <a:extLst>
            <a:ext uri="{FF2B5EF4-FFF2-40B4-BE49-F238E27FC236}">
              <a16:creationId xmlns:a16="http://schemas.microsoft.com/office/drawing/2014/main" id="{11DBD201-7153-43CF-8839-A9D2E5E3892E}"/>
            </a:ext>
          </a:extLst>
        </xdr:cNvPr>
        <xdr:cNvSpPr/>
      </xdr:nvSpPr>
      <xdr:spPr>
        <a:xfrm>
          <a:off x="2196465" y="579473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674806F2-69DD-46DF-90F1-5003C7F2867E}"/>
            </a:ext>
          </a:extLst>
        </xdr:cNvPr>
        <xdr:cNvSpPr txBox="1"/>
      </xdr:nvSpPr>
      <xdr:spPr>
        <a:xfrm>
          <a:off x="40532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787EC4FB-8B58-4453-91B4-5A2019F0D336}"/>
            </a:ext>
          </a:extLst>
        </xdr:cNvPr>
        <xdr:cNvSpPr txBox="1"/>
      </xdr:nvSpPr>
      <xdr:spPr>
        <a:xfrm>
          <a:off x="34334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FB00B71F-6FB6-44BF-A743-DF6731C38295}"/>
            </a:ext>
          </a:extLst>
        </xdr:cNvPr>
        <xdr:cNvSpPr txBox="1"/>
      </xdr:nvSpPr>
      <xdr:spPr>
        <a:xfrm>
          <a:off x="27628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0B520AB0-25EF-4809-9A7D-3F53A21FEEEB}"/>
            </a:ext>
          </a:extLst>
        </xdr:cNvPr>
        <xdr:cNvSpPr txBox="1"/>
      </xdr:nvSpPr>
      <xdr:spPr>
        <a:xfrm>
          <a:off x="20923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2E2A48B9-F03F-44FA-AF17-91B98913348B}"/>
            </a:ext>
          </a:extLst>
        </xdr:cNvPr>
        <xdr:cNvSpPr txBox="1"/>
      </xdr:nvSpPr>
      <xdr:spPr>
        <a:xfrm>
          <a:off x="14217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71029</xdr:rowOff>
    </xdr:from>
    <xdr:to>
      <xdr:col>23</xdr:col>
      <xdr:colOff>136525</xdr:colOff>
      <xdr:row>32</xdr:row>
      <xdr:rowOff>1179</xdr:rowOff>
    </xdr:to>
    <xdr:sp macro="" textlink="">
      <xdr:nvSpPr>
        <xdr:cNvPr id="83" name="楕円 82">
          <a:extLst>
            <a:ext uri="{FF2B5EF4-FFF2-40B4-BE49-F238E27FC236}">
              <a16:creationId xmlns:a16="http://schemas.microsoft.com/office/drawing/2014/main" id="{E1AAD586-5BD6-4FD4-8326-F61B40488694}"/>
            </a:ext>
          </a:extLst>
        </xdr:cNvPr>
        <xdr:cNvSpPr/>
      </xdr:nvSpPr>
      <xdr:spPr>
        <a:xfrm>
          <a:off x="4157345" y="602224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49456</xdr:rowOff>
    </xdr:from>
    <xdr:ext cx="405111" cy="259045"/>
    <xdr:sp macro="" textlink="">
      <xdr:nvSpPr>
        <xdr:cNvPr id="84" name="有形固定資産減価償却率該当値テキスト">
          <a:extLst>
            <a:ext uri="{FF2B5EF4-FFF2-40B4-BE49-F238E27FC236}">
              <a16:creationId xmlns:a16="http://schemas.microsoft.com/office/drawing/2014/main" id="{594747F5-F034-4937-915C-9614820DCE36}"/>
            </a:ext>
          </a:extLst>
        </xdr:cNvPr>
        <xdr:cNvSpPr txBox="1"/>
      </xdr:nvSpPr>
      <xdr:spPr>
        <a:xfrm>
          <a:off x="4258945" y="6000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120378</xdr:rowOff>
    </xdr:from>
    <xdr:to>
      <xdr:col>19</xdr:col>
      <xdr:colOff>187325</xdr:colOff>
      <xdr:row>32</xdr:row>
      <xdr:rowOff>50528</xdr:rowOff>
    </xdr:to>
    <xdr:sp macro="" textlink="">
      <xdr:nvSpPr>
        <xdr:cNvPr id="85" name="楕円 84">
          <a:extLst>
            <a:ext uri="{FF2B5EF4-FFF2-40B4-BE49-F238E27FC236}">
              <a16:creationId xmlns:a16="http://schemas.microsoft.com/office/drawing/2014/main" id="{92346FD5-50DB-4803-996E-7823043975CB}"/>
            </a:ext>
          </a:extLst>
        </xdr:cNvPr>
        <xdr:cNvSpPr/>
      </xdr:nvSpPr>
      <xdr:spPr>
        <a:xfrm>
          <a:off x="3537585" y="607159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121829</xdr:rowOff>
    </xdr:from>
    <xdr:to>
      <xdr:col>23</xdr:col>
      <xdr:colOff>85725</xdr:colOff>
      <xdr:row>31</xdr:row>
      <xdr:rowOff>171178</xdr:rowOff>
    </xdr:to>
    <xdr:cxnSp macro="">
      <xdr:nvCxnSpPr>
        <xdr:cNvPr id="86" name="直線コネクタ 85">
          <a:extLst>
            <a:ext uri="{FF2B5EF4-FFF2-40B4-BE49-F238E27FC236}">
              <a16:creationId xmlns:a16="http://schemas.microsoft.com/office/drawing/2014/main" id="{B77EEC12-B029-42AC-BACD-86A37D1E0BB8}"/>
            </a:ext>
          </a:extLst>
        </xdr:cNvPr>
        <xdr:cNvCxnSpPr/>
      </xdr:nvCxnSpPr>
      <xdr:spPr>
        <a:xfrm flipV="1">
          <a:off x="3588385" y="6073049"/>
          <a:ext cx="619760" cy="49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77198</xdr:rowOff>
    </xdr:from>
    <xdr:to>
      <xdr:col>15</xdr:col>
      <xdr:colOff>187325</xdr:colOff>
      <xdr:row>32</xdr:row>
      <xdr:rowOff>7348</xdr:rowOff>
    </xdr:to>
    <xdr:sp macro="" textlink="">
      <xdr:nvSpPr>
        <xdr:cNvPr id="87" name="楕円 86">
          <a:extLst>
            <a:ext uri="{FF2B5EF4-FFF2-40B4-BE49-F238E27FC236}">
              <a16:creationId xmlns:a16="http://schemas.microsoft.com/office/drawing/2014/main" id="{E7E35BEC-DF1C-480D-A409-96B2BBECE596}"/>
            </a:ext>
          </a:extLst>
        </xdr:cNvPr>
        <xdr:cNvSpPr/>
      </xdr:nvSpPr>
      <xdr:spPr>
        <a:xfrm>
          <a:off x="2867025" y="602841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127998</xdr:rowOff>
    </xdr:from>
    <xdr:to>
      <xdr:col>19</xdr:col>
      <xdr:colOff>136525</xdr:colOff>
      <xdr:row>31</xdr:row>
      <xdr:rowOff>171178</xdr:rowOff>
    </xdr:to>
    <xdr:cxnSp macro="">
      <xdr:nvCxnSpPr>
        <xdr:cNvPr id="88" name="直線コネクタ 87">
          <a:extLst>
            <a:ext uri="{FF2B5EF4-FFF2-40B4-BE49-F238E27FC236}">
              <a16:creationId xmlns:a16="http://schemas.microsoft.com/office/drawing/2014/main" id="{2CD50F6C-8C20-4FF3-BBA2-EF95A8BDB524}"/>
            </a:ext>
          </a:extLst>
        </xdr:cNvPr>
        <xdr:cNvCxnSpPr/>
      </xdr:nvCxnSpPr>
      <xdr:spPr>
        <a:xfrm>
          <a:off x="2917825" y="6079218"/>
          <a:ext cx="67056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52178</xdr:rowOff>
    </xdr:from>
    <xdr:ext cx="405111" cy="259045"/>
    <xdr:sp macro="" textlink="">
      <xdr:nvSpPr>
        <xdr:cNvPr id="89" name="n_1aveValue有形固定資産減価償却率">
          <a:extLst>
            <a:ext uri="{FF2B5EF4-FFF2-40B4-BE49-F238E27FC236}">
              <a16:creationId xmlns:a16="http://schemas.microsoft.com/office/drawing/2014/main" id="{C62EB880-AD43-405A-9FCD-DD261277818E}"/>
            </a:ext>
          </a:extLst>
        </xdr:cNvPr>
        <xdr:cNvSpPr txBox="1"/>
      </xdr:nvSpPr>
      <xdr:spPr>
        <a:xfrm>
          <a:off x="3395989" y="5500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18251</xdr:rowOff>
    </xdr:from>
    <xdr:ext cx="405111" cy="259045"/>
    <xdr:sp macro="" textlink="">
      <xdr:nvSpPr>
        <xdr:cNvPr id="90" name="n_2aveValue有形固定資産減価償却率">
          <a:extLst>
            <a:ext uri="{FF2B5EF4-FFF2-40B4-BE49-F238E27FC236}">
              <a16:creationId xmlns:a16="http://schemas.microsoft.com/office/drawing/2014/main" id="{6F5CFCC2-17BC-4104-8C10-CA611D032D2C}"/>
            </a:ext>
          </a:extLst>
        </xdr:cNvPr>
        <xdr:cNvSpPr txBox="1"/>
      </xdr:nvSpPr>
      <xdr:spPr>
        <a:xfrm>
          <a:off x="2738129" y="5466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129285</xdr:rowOff>
    </xdr:from>
    <xdr:ext cx="405111" cy="259045"/>
    <xdr:sp macro="" textlink="">
      <xdr:nvSpPr>
        <xdr:cNvPr id="91" name="n_3aveValue有形固定資産減価償却率">
          <a:extLst>
            <a:ext uri="{FF2B5EF4-FFF2-40B4-BE49-F238E27FC236}">
              <a16:creationId xmlns:a16="http://schemas.microsoft.com/office/drawing/2014/main" id="{E5AE7E6A-C121-44FC-B185-9FFB8495FD8C}"/>
            </a:ext>
          </a:extLst>
        </xdr:cNvPr>
        <xdr:cNvSpPr txBox="1"/>
      </xdr:nvSpPr>
      <xdr:spPr>
        <a:xfrm>
          <a:off x="2067569" y="5577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41655</xdr:rowOff>
    </xdr:from>
    <xdr:ext cx="405111" cy="259045"/>
    <xdr:sp macro="" textlink="">
      <xdr:nvSpPr>
        <xdr:cNvPr id="92" name="n_1mainValue有形固定資産減価償却率">
          <a:extLst>
            <a:ext uri="{FF2B5EF4-FFF2-40B4-BE49-F238E27FC236}">
              <a16:creationId xmlns:a16="http://schemas.microsoft.com/office/drawing/2014/main" id="{BE3B0DD8-5C82-4DA5-9434-7A8DB3A998EB}"/>
            </a:ext>
          </a:extLst>
        </xdr:cNvPr>
        <xdr:cNvSpPr txBox="1"/>
      </xdr:nvSpPr>
      <xdr:spPr>
        <a:xfrm>
          <a:off x="3395989" y="6160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169925</xdr:rowOff>
    </xdr:from>
    <xdr:ext cx="405111" cy="259045"/>
    <xdr:sp macro="" textlink="">
      <xdr:nvSpPr>
        <xdr:cNvPr id="93" name="n_2mainValue有形固定資産減価償却率">
          <a:extLst>
            <a:ext uri="{FF2B5EF4-FFF2-40B4-BE49-F238E27FC236}">
              <a16:creationId xmlns:a16="http://schemas.microsoft.com/office/drawing/2014/main" id="{B940DE47-F57C-4B1C-B041-0DD0547843FF}"/>
            </a:ext>
          </a:extLst>
        </xdr:cNvPr>
        <xdr:cNvSpPr txBox="1"/>
      </xdr:nvSpPr>
      <xdr:spPr>
        <a:xfrm>
          <a:off x="2738129" y="6121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4" name="正方形/長方形 93">
          <a:extLst>
            <a:ext uri="{FF2B5EF4-FFF2-40B4-BE49-F238E27FC236}">
              <a16:creationId xmlns:a16="http://schemas.microsoft.com/office/drawing/2014/main" id="{9C8353AA-9A85-4F08-915F-8E1C85ED48C8}"/>
            </a:ext>
          </a:extLst>
        </xdr:cNvPr>
        <xdr:cNvSpPr/>
      </xdr:nvSpPr>
      <xdr:spPr>
        <a:xfrm>
          <a:off x="9971405" y="4180205"/>
          <a:ext cx="371602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5" name="正方形/長方形 94">
          <a:extLst>
            <a:ext uri="{FF2B5EF4-FFF2-40B4-BE49-F238E27FC236}">
              <a16:creationId xmlns:a16="http://schemas.microsoft.com/office/drawing/2014/main" id="{517FF2AD-DD80-4CBF-AB45-EE74B5D1F94A}"/>
            </a:ext>
          </a:extLst>
        </xdr:cNvPr>
        <xdr:cNvSpPr/>
      </xdr:nvSpPr>
      <xdr:spPr>
        <a:xfrm>
          <a:off x="10904488" y="452367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6" name="正方形/長方形 95">
          <a:extLst>
            <a:ext uri="{FF2B5EF4-FFF2-40B4-BE49-F238E27FC236}">
              <a16:creationId xmlns:a16="http://schemas.microsoft.com/office/drawing/2014/main" id="{FCB15284-C10A-41B9-98E5-4512B35A6CB1}"/>
            </a:ext>
          </a:extLst>
        </xdr:cNvPr>
        <xdr:cNvSpPr/>
      </xdr:nvSpPr>
      <xdr:spPr>
        <a:xfrm>
          <a:off x="12166505" y="450700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[ 717.6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7" name="正方形/長方形 96">
          <a:extLst>
            <a:ext uri="{FF2B5EF4-FFF2-40B4-BE49-F238E27FC236}">
              <a16:creationId xmlns:a16="http://schemas.microsoft.com/office/drawing/2014/main" id="{520DBAF8-5B78-454F-8BCB-9276D342B3A3}"/>
            </a:ext>
          </a:extLst>
        </xdr:cNvPr>
        <xdr:cNvSpPr/>
      </xdr:nvSpPr>
      <xdr:spPr>
        <a:xfrm>
          <a:off x="1365948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8" name="正方形/長方形 97">
          <a:extLst>
            <a:ext uri="{FF2B5EF4-FFF2-40B4-BE49-F238E27FC236}">
              <a16:creationId xmlns:a16="http://schemas.microsoft.com/office/drawing/2014/main" id="{363B6E65-7E79-4A97-B8C8-A694A5E4A163}"/>
            </a:ext>
          </a:extLst>
        </xdr:cNvPr>
        <xdr:cNvSpPr/>
      </xdr:nvSpPr>
      <xdr:spPr>
        <a:xfrm>
          <a:off x="1365948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9" name="正方形/長方形 98">
          <a:extLst>
            <a:ext uri="{FF2B5EF4-FFF2-40B4-BE49-F238E27FC236}">
              <a16:creationId xmlns:a16="http://schemas.microsoft.com/office/drawing/2014/main" id="{BF8750A4-F2C9-48CF-8A94-6D1206BF2FFC}"/>
            </a:ext>
          </a:extLst>
        </xdr:cNvPr>
        <xdr:cNvSpPr/>
      </xdr:nvSpPr>
      <xdr:spPr>
        <a:xfrm>
          <a:off x="150006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0" name="正方形/長方形 99">
          <a:extLst>
            <a:ext uri="{FF2B5EF4-FFF2-40B4-BE49-F238E27FC236}">
              <a16:creationId xmlns:a16="http://schemas.microsoft.com/office/drawing/2014/main" id="{F7832C91-9AD5-426D-AF14-A264BD3710BF}"/>
            </a:ext>
          </a:extLst>
        </xdr:cNvPr>
        <xdr:cNvSpPr/>
      </xdr:nvSpPr>
      <xdr:spPr>
        <a:xfrm>
          <a:off x="150006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1" name="正方形/長方形 100">
          <a:extLst>
            <a:ext uri="{FF2B5EF4-FFF2-40B4-BE49-F238E27FC236}">
              <a16:creationId xmlns:a16="http://schemas.microsoft.com/office/drawing/2014/main" id="{7527D37A-30BC-41E5-A415-1215B87EB089}"/>
            </a:ext>
          </a:extLst>
        </xdr:cNvPr>
        <xdr:cNvSpPr/>
      </xdr:nvSpPr>
      <xdr:spPr>
        <a:xfrm>
          <a:off x="1644586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2" name="正方形/長方形 101">
          <a:extLst>
            <a:ext uri="{FF2B5EF4-FFF2-40B4-BE49-F238E27FC236}">
              <a16:creationId xmlns:a16="http://schemas.microsoft.com/office/drawing/2014/main" id="{9C4DED5B-E248-40C7-8B43-49A9A233A9DA}"/>
            </a:ext>
          </a:extLst>
        </xdr:cNvPr>
        <xdr:cNvSpPr/>
      </xdr:nvSpPr>
      <xdr:spPr>
        <a:xfrm>
          <a:off x="1644586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3" name="正方形/長方形 102">
          <a:extLst>
            <a:ext uri="{FF2B5EF4-FFF2-40B4-BE49-F238E27FC236}">
              <a16:creationId xmlns:a16="http://schemas.microsoft.com/office/drawing/2014/main" id="{4C0F8029-2D14-470D-A859-DA7FC1D68873}"/>
            </a:ext>
          </a:extLst>
        </xdr:cNvPr>
        <xdr:cNvSpPr/>
      </xdr:nvSpPr>
      <xdr:spPr>
        <a:xfrm>
          <a:off x="9971405" y="484441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4" name="正方形/長方形 103">
          <a:extLst>
            <a:ext uri="{FF2B5EF4-FFF2-40B4-BE49-F238E27FC236}">
              <a16:creationId xmlns:a16="http://schemas.microsoft.com/office/drawing/2014/main" id="{9B4C9116-7982-4FAC-955D-021A7E41F7F4}"/>
            </a:ext>
          </a:extLst>
        </xdr:cNvPr>
        <xdr:cNvSpPr/>
      </xdr:nvSpPr>
      <xdr:spPr>
        <a:xfrm>
          <a:off x="1393126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5" name="正方形/長方形 104">
          <a:extLst>
            <a:ext uri="{FF2B5EF4-FFF2-40B4-BE49-F238E27FC236}">
              <a16:creationId xmlns:a16="http://schemas.microsoft.com/office/drawing/2014/main" id="{B9CB6955-CD15-4F4D-AA2E-360AF3A4BC08}"/>
            </a:ext>
          </a:extLst>
        </xdr:cNvPr>
        <xdr:cNvSpPr/>
      </xdr:nvSpPr>
      <xdr:spPr>
        <a:xfrm>
          <a:off x="1393126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6" name="テキスト ボックス 105">
          <a:extLst>
            <a:ext uri="{FF2B5EF4-FFF2-40B4-BE49-F238E27FC236}">
              <a16:creationId xmlns:a16="http://schemas.microsoft.com/office/drawing/2014/main" id="{E66AACEF-812B-4C22-8617-6948E45B2A0C}"/>
            </a:ext>
          </a:extLst>
        </xdr:cNvPr>
        <xdr:cNvSpPr txBox="1"/>
      </xdr:nvSpPr>
      <xdr:spPr>
        <a:xfrm>
          <a:off x="1400746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一般財源</a:t>
          </a:r>
          <a:r>
            <a:rPr kumimoji="1" lang="en-US" altLang="ja-JP" sz="1000">
              <a:latin typeface="ＭＳ Ｐゴシック" panose="020B0600070205080204" pitchFamily="50" charset="-128"/>
              <a:ea typeface="ＭＳ Ｐゴシック" panose="020B0600070205080204" pitchFamily="50" charset="-128"/>
            </a:rPr>
            <a:t>(</a:t>
          </a:r>
          <a:r>
            <a:rPr kumimoji="1" lang="ja-JP" altLang="en-US" sz="1000">
              <a:latin typeface="ＭＳ Ｐゴシック" panose="020B0600070205080204" pitchFamily="50" charset="-128"/>
              <a:ea typeface="ＭＳ Ｐゴシック" panose="020B0600070205080204" pitchFamily="50" charset="-128"/>
            </a:rPr>
            <a:t>償還充当限度額</a:t>
          </a:r>
          <a:r>
            <a:rPr kumimoji="1" lang="en-US" altLang="ja-JP" sz="1000">
              <a:latin typeface="ＭＳ Ｐゴシック" panose="020B0600070205080204" pitchFamily="50" charset="-128"/>
              <a:ea typeface="ＭＳ Ｐゴシック" panose="020B0600070205080204" pitchFamily="50" charset="-128"/>
            </a:rPr>
            <a:t>)</a:t>
          </a:r>
          <a:r>
            <a:rPr kumimoji="1" lang="ja-JP" altLang="en-US" sz="1000">
              <a:latin typeface="ＭＳ Ｐゴシック" panose="020B0600070205080204" pitchFamily="50" charset="-128"/>
              <a:ea typeface="ＭＳ Ｐゴシック" panose="020B0600070205080204" pitchFamily="50" charset="-128"/>
            </a:rPr>
            <a:t>に対する実質債務の比率である債務償還比率については、　平成</a:t>
          </a:r>
          <a:r>
            <a:rPr kumimoji="1" lang="en-US" altLang="ja-JP" sz="1000">
              <a:latin typeface="ＭＳ Ｐゴシック" panose="020B0600070205080204" pitchFamily="50" charset="-128"/>
              <a:ea typeface="ＭＳ Ｐゴシック" panose="020B0600070205080204" pitchFamily="50" charset="-128"/>
            </a:rPr>
            <a:t>29</a:t>
          </a:r>
          <a:r>
            <a:rPr kumimoji="1" lang="ja-JP" altLang="en-US" sz="1000">
              <a:latin typeface="ＭＳ Ｐゴシック" panose="020B0600070205080204" pitchFamily="50" charset="-128"/>
              <a:ea typeface="ＭＳ Ｐゴシック" panose="020B0600070205080204" pitchFamily="50" charset="-128"/>
            </a:rPr>
            <a:t>年度では類似団体をわずかに下回っていたものの、平成</a:t>
          </a:r>
          <a:r>
            <a:rPr kumimoji="1" lang="en-US" altLang="ja-JP" sz="1000">
              <a:latin typeface="ＭＳ Ｐゴシック" panose="020B0600070205080204" pitchFamily="50" charset="-128"/>
              <a:ea typeface="ＭＳ Ｐゴシック" panose="020B0600070205080204" pitchFamily="50" charset="-128"/>
            </a:rPr>
            <a:t>30</a:t>
          </a:r>
          <a:r>
            <a:rPr kumimoji="1" lang="ja-JP" altLang="en-US" sz="1000">
              <a:latin typeface="ＭＳ Ｐゴシック" panose="020B0600070205080204" pitchFamily="50" charset="-128"/>
              <a:ea typeface="ＭＳ Ｐゴシック" panose="020B0600070205080204" pitchFamily="50" charset="-128"/>
            </a:rPr>
            <a:t>年度に学校給食共同調理場の建替に係る地方債を発行したことから、大きく上昇した一方で、類似団体平均の値が小さくなったことから、市の値は類似団体平均を大きく上回ることとなった。</a:t>
          </a:r>
          <a:br>
            <a:rPr kumimoji="1" lang="en-US" altLang="ja-JP" sz="1000">
              <a:latin typeface="ＭＳ Ｐゴシック" panose="020B0600070205080204" pitchFamily="50" charset="-128"/>
              <a:ea typeface="ＭＳ Ｐゴシック" panose="020B0600070205080204" pitchFamily="50" charset="-128"/>
            </a:rPr>
          </a:br>
          <a:r>
            <a:rPr kumimoji="1" lang="ja-JP" altLang="en-US" sz="1000">
              <a:latin typeface="ＭＳ Ｐゴシック" panose="020B0600070205080204" pitchFamily="50" charset="-128"/>
              <a:ea typeface="ＭＳ Ｐゴシック" panose="020B0600070205080204" pitchFamily="50" charset="-128"/>
            </a:rPr>
            <a:t>　今後は、平成</a:t>
          </a:r>
          <a:r>
            <a:rPr kumimoji="1" lang="en-US" altLang="ja-JP" sz="1000">
              <a:latin typeface="ＭＳ Ｐゴシック" panose="020B0600070205080204" pitchFamily="50" charset="-128"/>
              <a:ea typeface="ＭＳ Ｐゴシック" panose="020B0600070205080204" pitchFamily="50" charset="-128"/>
            </a:rPr>
            <a:t>28</a:t>
          </a:r>
          <a:r>
            <a:rPr kumimoji="1" lang="ja-JP" altLang="en-US" sz="1000">
              <a:latin typeface="ＭＳ Ｐゴシック" panose="020B0600070205080204" pitchFamily="50" charset="-128"/>
              <a:ea typeface="ＭＳ Ｐゴシック" panose="020B0600070205080204" pitchFamily="50" charset="-128"/>
            </a:rPr>
            <a:t>年度に策定した行政経営指針に基づいて、借入残高の圧縮に努めるとともに、地方債の新規発行に当たっては、交付税措置のない起債を抑制することで、債務償還比率の改善に取り組むこととする。</a:t>
          </a:r>
        </a:p>
      </xdr:txBody>
    </xdr:sp>
    <xdr:clientData/>
  </xdr:twoCellAnchor>
  <xdr:oneCellAnchor>
    <xdr:from>
      <xdr:col>57</xdr:col>
      <xdr:colOff>111125</xdr:colOff>
      <xdr:row>23</xdr:row>
      <xdr:rowOff>47625</xdr:rowOff>
    </xdr:from>
    <xdr:ext cx="349839" cy="225703"/>
    <xdr:sp macro="" textlink="">
      <xdr:nvSpPr>
        <xdr:cNvPr id="107" name="テキスト ボックス 106">
          <a:extLst>
            <a:ext uri="{FF2B5EF4-FFF2-40B4-BE49-F238E27FC236}">
              <a16:creationId xmlns:a16="http://schemas.microsoft.com/office/drawing/2014/main" id="{963A55B0-2376-4154-9AAB-FAD8C1D918D1}"/>
            </a:ext>
          </a:extLst>
        </xdr:cNvPr>
        <xdr:cNvSpPr txBox="1"/>
      </xdr:nvSpPr>
      <xdr:spPr>
        <a:xfrm>
          <a:off x="993330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8" name="直線コネクタ 107">
          <a:extLst>
            <a:ext uri="{FF2B5EF4-FFF2-40B4-BE49-F238E27FC236}">
              <a16:creationId xmlns:a16="http://schemas.microsoft.com/office/drawing/2014/main" id="{D5DCFDBF-6C51-4F08-AA2D-13B92EF5DDBD}"/>
            </a:ext>
          </a:extLst>
        </xdr:cNvPr>
        <xdr:cNvCxnSpPr/>
      </xdr:nvCxnSpPr>
      <xdr:spPr>
        <a:xfrm>
          <a:off x="9971405" y="695769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9" name="直線コネクタ 108">
          <a:extLst>
            <a:ext uri="{FF2B5EF4-FFF2-40B4-BE49-F238E27FC236}">
              <a16:creationId xmlns:a16="http://schemas.microsoft.com/office/drawing/2014/main" id="{513D123C-0BF7-44E1-BD25-48C862E8A8E0}"/>
            </a:ext>
          </a:extLst>
        </xdr:cNvPr>
        <xdr:cNvCxnSpPr/>
      </xdr:nvCxnSpPr>
      <xdr:spPr>
        <a:xfrm>
          <a:off x="9971405" y="660548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0" name="テキスト ボックス 109">
          <a:extLst>
            <a:ext uri="{FF2B5EF4-FFF2-40B4-BE49-F238E27FC236}">
              <a16:creationId xmlns:a16="http://schemas.microsoft.com/office/drawing/2014/main" id="{A0E78404-4BA9-4914-8F77-9BD220B898EE}"/>
            </a:ext>
          </a:extLst>
        </xdr:cNvPr>
        <xdr:cNvSpPr txBox="1"/>
      </xdr:nvSpPr>
      <xdr:spPr>
        <a:xfrm>
          <a:off x="9645528" y="651168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1" name="直線コネクタ 110">
          <a:extLst>
            <a:ext uri="{FF2B5EF4-FFF2-40B4-BE49-F238E27FC236}">
              <a16:creationId xmlns:a16="http://schemas.microsoft.com/office/drawing/2014/main" id="{2DACDFA5-8E66-4985-9140-FA5A0802647F}"/>
            </a:ext>
          </a:extLst>
        </xdr:cNvPr>
        <xdr:cNvCxnSpPr/>
      </xdr:nvCxnSpPr>
      <xdr:spPr>
        <a:xfrm>
          <a:off x="9971405" y="625326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2" name="テキスト ボックス 111">
          <a:extLst>
            <a:ext uri="{FF2B5EF4-FFF2-40B4-BE49-F238E27FC236}">
              <a16:creationId xmlns:a16="http://schemas.microsoft.com/office/drawing/2014/main" id="{1484C2E3-F70B-4628-9612-F87FB0C00188}"/>
            </a:ext>
          </a:extLst>
        </xdr:cNvPr>
        <xdr:cNvSpPr txBox="1"/>
      </xdr:nvSpPr>
      <xdr:spPr>
        <a:xfrm>
          <a:off x="9542936" y="615946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3" name="直線コネクタ 112">
          <a:extLst>
            <a:ext uri="{FF2B5EF4-FFF2-40B4-BE49-F238E27FC236}">
              <a16:creationId xmlns:a16="http://schemas.microsoft.com/office/drawing/2014/main" id="{EC088BC8-6B7A-4945-B313-7C9E3A39D2B9}"/>
            </a:ext>
          </a:extLst>
        </xdr:cNvPr>
        <xdr:cNvCxnSpPr/>
      </xdr:nvCxnSpPr>
      <xdr:spPr>
        <a:xfrm>
          <a:off x="9971405" y="590105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4" name="テキスト ボックス 113">
          <a:extLst>
            <a:ext uri="{FF2B5EF4-FFF2-40B4-BE49-F238E27FC236}">
              <a16:creationId xmlns:a16="http://schemas.microsoft.com/office/drawing/2014/main" id="{E2F26792-5067-4966-AEBE-D78C3539591D}"/>
            </a:ext>
          </a:extLst>
        </xdr:cNvPr>
        <xdr:cNvSpPr txBox="1"/>
      </xdr:nvSpPr>
      <xdr:spPr>
        <a:xfrm>
          <a:off x="9542936" y="580725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5" name="直線コネクタ 114">
          <a:extLst>
            <a:ext uri="{FF2B5EF4-FFF2-40B4-BE49-F238E27FC236}">
              <a16:creationId xmlns:a16="http://schemas.microsoft.com/office/drawing/2014/main" id="{636F5387-CB01-4A3E-A497-D6F03822B597}"/>
            </a:ext>
          </a:extLst>
        </xdr:cNvPr>
        <xdr:cNvCxnSpPr/>
      </xdr:nvCxnSpPr>
      <xdr:spPr>
        <a:xfrm>
          <a:off x="9971405" y="554884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6" name="テキスト ボックス 115">
          <a:extLst>
            <a:ext uri="{FF2B5EF4-FFF2-40B4-BE49-F238E27FC236}">
              <a16:creationId xmlns:a16="http://schemas.microsoft.com/office/drawing/2014/main" id="{50566EBC-7242-4B67-B7A6-163885CE37CF}"/>
            </a:ext>
          </a:extLst>
        </xdr:cNvPr>
        <xdr:cNvSpPr txBox="1"/>
      </xdr:nvSpPr>
      <xdr:spPr>
        <a:xfrm>
          <a:off x="9542936" y="54550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7" name="直線コネクタ 116">
          <a:extLst>
            <a:ext uri="{FF2B5EF4-FFF2-40B4-BE49-F238E27FC236}">
              <a16:creationId xmlns:a16="http://schemas.microsoft.com/office/drawing/2014/main" id="{23EE1F62-EAE9-4108-B774-6F1BEB2FE2BE}"/>
            </a:ext>
          </a:extLst>
        </xdr:cNvPr>
        <xdr:cNvCxnSpPr/>
      </xdr:nvCxnSpPr>
      <xdr:spPr>
        <a:xfrm>
          <a:off x="9971405" y="519662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8" name="テキスト ボックス 117">
          <a:extLst>
            <a:ext uri="{FF2B5EF4-FFF2-40B4-BE49-F238E27FC236}">
              <a16:creationId xmlns:a16="http://schemas.microsoft.com/office/drawing/2014/main" id="{4655BB35-6191-4EBC-9AF2-277B98A373E6}"/>
            </a:ext>
          </a:extLst>
        </xdr:cNvPr>
        <xdr:cNvSpPr txBox="1"/>
      </xdr:nvSpPr>
      <xdr:spPr>
        <a:xfrm>
          <a:off x="9486041" y="510663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9" name="直線コネクタ 118">
          <a:extLst>
            <a:ext uri="{FF2B5EF4-FFF2-40B4-BE49-F238E27FC236}">
              <a16:creationId xmlns:a16="http://schemas.microsoft.com/office/drawing/2014/main" id="{BF39A58E-8F32-4BD5-9096-A84FC12B7C22}"/>
            </a:ext>
          </a:extLst>
        </xdr:cNvPr>
        <xdr:cNvCxnSpPr/>
      </xdr:nvCxnSpPr>
      <xdr:spPr>
        <a:xfrm>
          <a:off x="9971405" y="48444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0" name="テキスト ボックス 119">
          <a:extLst>
            <a:ext uri="{FF2B5EF4-FFF2-40B4-BE49-F238E27FC236}">
              <a16:creationId xmlns:a16="http://schemas.microsoft.com/office/drawing/2014/main" id="{7B4B089A-6809-4662-8108-99FDC5FABB3A}"/>
            </a:ext>
          </a:extLst>
        </xdr:cNvPr>
        <xdr:cNvSpPr txBox="1"/>
      </xdr:nvSpPr>
      <xdr:spPr>
        <a:xfrm>
          <a:off x="9486041" y="475442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1" name="債務償還比率グラフ枠">
          <a:extLst>
            <a:ext uri="{FF2B5EF4-FFF2-40B4-BE49-F238E27FC236}">
              <a16:creationId xmlns:a16="http://schemas.microsoft.com/office/drawing/2014/main" id="{FAE71948-158B-4AEB-BD12-CA763CC6E478}"/>
            </a:ext>
          </a:extLst>
        </xdr:cNvPr>
        <xdr:cNvSpPr/>
      </xdr:nvSpPr>
      <xdr:spPr>
        <a:xfrm>
          <a:off x="9971405" y="484441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96083</xdr:rowOff>
    </xdr:from>
    <xdr:to>
      <xdr:col>76</xdr:col>
      <xdr:colOff>21589</xdr:colOff>
      <xdr:row>34</xdr:row>
      <xdr:rowOff>151342</xdr:rowOff>
    </xdr:to>
    <xdr:cxnSp macro="">
      <xdr:nvCxnSpPr>
        <xdr:cNvPr id="122" name="直線コネクタ 121">
          <a:extLst>
            <a:ext uri="{FF2B5EF4-FFF2-40B4-BE49-F238E27FC236}">
              <a16:creationId xmlns:a16="http://schemas.microsoft.com/office/drawing/2014/main" id="{4AEE21BB-60F3-438A-8CBE-34CB5BAB0F2E}"/>
            </a:ext>
          </a:extLst>
        </xdr:cNvPr>
        <xdr:cNvCxnSpPr/>
      </xdr:nvCxnSpPr>
      <xdr:spPr>
        <a:xfrm flipV="1">
          <a:off x="13027660" y="5209103"/>
          <a:ext cx="1269" cy="1396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3" name="債務償還比率最小値テキスト">
          <a:extLst>
            <a:ext uri="{FF2B5EF4-FFF2-40B4-BE49-F238E27FC236}">
              <a16:creationId xmlns:a16="http://schemas.microsoft.com/office/drawing/2014/main" id="{20D11CEC-42D3-466D-8F3E-B3355F803433}"/>
            </a:ext>
          </a:extLst>
        </xdr:cNvPr>
        <xdr:cNvSpPr txBox="1"/>
      </xdr:nvSpPr>
      <xdr:spPr>
        <a:xfrm>
          <a:off x="13080365" y="660930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4" name="直線コネクタ 123">
          <a:extLst>
            <a:ext uri="{FF2B5EF4-FFF2-40B4-BE49-F238E27FC236}">
              <a16:creationId xmlns:a16="http://schemas.microsoft.com/office/drawing/2014/main" id="{66179B04-2595-4248-B7B1-06C995010FD2}"/>
            </a:ext>
          </a:extLst>
        </xdr:cNvPr>
        <xdr:cNvCxnSpPr/>
      </xdr:nvCxnSpPr>
      <xdr:spPr>
        <a:xfrm>
          <a:off x="12963525" y="660548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42760</xdr:rowOff>
    </xdr:from>
    <xdr:ext cx="560923" cy="259045"/>
    <xdr:sp macro="" textlink="">
      <xdr:nvSpPr>
        <xdr:cNvPr id="125" name="債務償還比率最大値テキスト">
          <a:extLst>
            <a:ext uri="{FF2B5EF4-FFF2-40B4-BE49-F238E27FC236}">
              <a16:creationId xmlns:a16="http://schemas.microsoft.com/office/drawing/2014/main" id="{AF7DE360-2FE5-4B92-AA1B-39DA55A01142}"/>
            </a:ext>
          </a:extLst>
        </xdr:cNvPr>
        <xdr:cNvSpPr txBox="1"/>
      </xdr:nvSpPr>
      <xdr:spPr>
        <a:xfrm>
          <a:off x="13080365" y="498814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96083</xdr:rowOff>
    </xdr:from>
    <xdr:to>
      <xdr:col>76</xdr:col>
      <xdr:colOff>111125</xdr:colOff>
      <xdr:row>26</xdr:row>
      <xdr:rowOff>96083</xdr:rowOff>
    </xdr:to>
    <xdr:cxnSp macro="">
      <xdr:nvCxnSpPr>
        <xdr:cNvPr id="126" name="直線コネクタ 125">
          <a:extLst>
            <a:ext uri="{FF2B5EF4-FFF2-40B4-BE49-F238E27FC236}">
              <a16:creationId xmlns:a16="http://schemas.microsoft.com/office/drawing/2014/main" id="{F82E5991-95E3-470F-9313-991F8753C9D1}"/>
            </a:ext>
          </a:extLst>
        </xdr:cNvPr>
        <xdr:cNvCxnSpPr/>
      </xdr:nvCxnSpPr>
      <xdr:spPr>
        <a:xfrm>
          <a:off x="12963525" y="520910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164256</xdr:rowOff>
    </xdr:from>
    <xdr:ext cx="469744" cy="259045"/>
    <xdr:sp macro="" textlink="">
      <xdr:nvSpPr>
        <xdr:cNvPr id="127" name="債務償還比率平均値テキスト">
          <a:extLst>
            <a:ext uri="{FF2B5EF4-FFF2-40B4-BE49-F238E27FC236}">
              <a16:creationId xmlns:a16="http://schemas.microsoft.com/office/drawing/2014/main" id="{594A0F3D-DEE1-4ABE-B1E3-9CE44AF41FD9}"/>
            </a:ext>
          </a:extLst>
        </xdr:cNvPr>
        <xdr:cNvSpPr txBox="1"/>
      </xdr:nvSpPr>
      <xdr:spPr>
        <a:xfrm>
          <a:off x="13080365" y="57801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14379</xdr:rowOff>
    </xdr:from>
    <xdr:to>
      <xdr:col>76</xdr:col>
      <xdr:colOff>73025</xdr:colOff>
      <xdr:row>30</xdr:row>
      <xdr:rowOff>115979</xdr:rowOff>
    </xdr:to>
    <xdr:sp macro="" textlink="">
      <xdr:nvSpPr>
        <xdr:cNvPr id="128" name="フローチャート: 判断 127">
          <a:extLst>
            <a:ext uri="{FF2B5EF4-FFF2-40B4-BE49-F238E27FC236}">
              <a16:creationId xmlns:a16="http://schemas.microsoft.com/office/drawing/2014/main" id="{48866CBF-237A-4F35-A88D-2E014EEAEE14}"/>
            </a:ext>
          </a:extLst>
        </xdr:cNvPr>
        <xdr:cNvSpPr/>
      </xdr:nvSpPr>
      <xdr:spPr>
        <a:xfrm>
          <a:off x="13001625" y="579795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142529</xdr:rowOff>
    </xdr:from>
    <xdr:to>
      <xdr:col>72</xdr:col>
      <xdr:colOff>123825</xdr:colOff>
      <xdr:row>30</xdr:row>
      <xdr:rowOff>72679</xdr:rowOff>
    </xdr:to>
    <xdr:sp macro="" textlink="">
      <xdr:nvSpPr>
        <xdr:cNvPr id="129" name="フローチャート: 判断 128">
          <a:extLst>
            <a:ext uri="{FF2B5EF4-FFF2-40B4-BE49-F238E27FC236}">
              <a16:creationId xmlns:a16="http://schemas.microsoft.com/office/drawing/2014/main" id="{94DAE9F8-DE65-42DC-86EC-13F494B0E537}"/>
            </a:ext>
          </a:extLst>
        </xdr:cNvPr>
        <xdr:cNvSpPr/>
      </xdr:nvSpPr>
      <xdr:spPr>
        <a:xfrm>
          <a:off x="12359005" y="575846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0" name="テキスト ボックス 129">
          <a:extLst>
            <a:ext uri="{FF2B5EF4-FFF2-40B4-BE49-F238E27FC236}">
              <a16:creationId xmlns:a16="http://schemas.microsoft.com/office/drawing/2014/main" id="{12C699CA-AEA1-4668-B0DD-7E170821493A}"/>
            </a:ext>
          </a:extLst>
        </xdr:cNvPr>
        <xdr:cNvSpPr txBox="1"/>
      </xdr:nvSpPr>
      <xdr:spPr>
        <a:xfrm>
          <a:off x="128746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id="{48BFBEED-D27E-4840-8812-CE87E782A762}"/>
            </a:ext>
          </a:extLst>
        </xdr:cNvPr>
        <xdr:cNvSpPr txBox="1"/>
      </xdr:nvSpPr>
      <xdr:spPr>
        <a:xfrm>
          <a:off x="122548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id="{4A328931-FA0B-48A5-9B2A-5C1B85A15476}"/>
            </a:ext>
          </a:extLst>
        </xdr:cNvPr>
        <xdr:cNvSpPr txBox="1"/>
      </xdr:nvSpPr>
      <xdr:spPr>
        <a:xfrm>
          <a:off x="115843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id="{C1DF739A-5F6D-4E3C-95BB-18BEA3B8ED90}"/>
            </a:ext>
          </a:extLst>
        </xdr:cNvPr>
        <xdr:cNvSpPr txBox="1"/>
      </xdr:nvSpPr>
      <xdr:spPr>
        <a:xfrm>
          <a:off x="109137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4" name="テキスト ボックス 133">
          <a:extLst>
            <a:ext uri="{FF2B5EF4-FFF2-40B4-BE49-F238E27FC236}">
              <a16:creationId xmlns:a16="http://schemas.microsoft.com/office/drawing/2014/main" id="{7480E5E8-9DB0-41E1-8308-F94AE35603A5}"/>
            </a:ext>
          </a:extLst>
        </xdr:cNvPr>
        <xdr:cNvSpPr txBox="1"/>
      </xdr:nvSpPr>
      <xdr:spPr>
        <a:xfrm>
          <a:off x="102431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97070</xdr:rowOff>
    </xdr:from>
    <xdr:to>
      <xdr:col>76</xdr:col>
      <xdr:colOff>73025</xdr:colOff>
      <xdr:row>30</xdr:row>
      <xdr:rowOff>27220</xdr:rowOff>
    </xdr:to>
    <xdr:sp macro="" textlink="">
      <xdr:nvSpPr>
        <xdr:cNvPr id="135" name="楕円 134">
          <a:extLst>
            <a:ext uri="{FF2B5EF4-FFF2-40B4-BE49-F238E27FC236}">
              <a16:creationId xmlns:a16="http://schemas.microsoft.com/office/drawing/2014/main" id="{BE9D2EDF-B9AB-480E-B26F-A682C1E1C9D9}"/>
            </a:ext>
          </a:extLst>
        </xdr:cNvPr>
        <xdr:cNvSpPr/>
      </xdr:nvSpPr>
      <xdr:spPr>
        <a:xfrm>
          <a:off x="13001625" y="57130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119947</xdr:rowOff>
    </xdr:from>
    <xdr:ext cx="469744" cy="259045"/>
    <xdr:sp macro="" textlink="">
      <xdr:nvSpPr>
        <xdr:cNvPr id="136" name="債務償還比率該当値テキスト">
          <a:extLst>
            <a:ext uri="{FF2B5EF4-FFF2-40B4-BE49-F238E27FC236}">
              <a16:creationId xmlns:a16="http://schemas.microsoft.com/office/drawing/2014/main" id="{77A9675B-EC85-433A-A457-4241DEDF57E7}"/>
            </a:ext>
          </a:extLst>
        </xdr:cNvPr>
        <xdr:cNvSpPr txBox="1"/>
      </xdr:nvSpPr>
      <xdr:spPr>
        <a:xfrm>
          <a:off x="13080365" y="5568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73752</xdr:rowOff>
    </xdr:from>
    <xdr:to>
      <xdr:col>72</xdr:col>
      <xdr:colOff>123825</xdr:colOff>
      <xdr:row>31</xdr:row>
      <xdr:rowOff>3902</xdr:rowOff>
    </xdr:to>
    <xdr:sp macro="" textlink="">
      <xdr:nvSpPr>
        <xdr:cNvPr id="137" name="楕円 136">
          <a:extLst>
            <a:ext uri="{FF2B5EF4-FFF2-40B4-BE49-F238E27FC236}">
              <a16:creationId xmlns:a16="http://schemas.microsoft.com/office/drawing/2014/main" id="{6F13C0B6-A817-4814-A33A-235B6694DECE}"/>
            </a:ext>
          </a:extLst>
        </xdr:cNvPr>
        <xdr:cNvSpPr/>
      </xdr:nvSpPr>
      <xdr:spPr>
        <a:xfrm>
          <a:off x="12359005" y="585733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147870</xdr:rowOff>
    </xdr:from>
    <xdr:to>
      <xdr:col>76</xdr:col>
      <xdr:colOff>22225</xdr:colOff>
      <xdr:row>30</xdr:row>
      <xdr:rowOff>124552</xdr:rowOff>
    </xdr:to>
    <xdr:cxnSp macro="">
      <xdr:nvCxnSpPr>
        <xdr:cNvPr id="138" name="直線コネクタ 137">
          <a:extLst>
            <a:ext uri="{FF2B5EF4-FFF2-40B4-BE49-F238E27FC236}">
              <a16:creationId xmlns:a16="http://schemas.microsoft.com/office/drawing/2014/main" id="{341B34C2-BDF7-4F7F-A4C3-ABBFFFF626E2}"/>
            </a:ext>
          </a:extLst>
        </xdr:cNvPr>
        <xdr:cNvCxnSpPr/>
      </xdr:nvCxnSpPr>
      <xdr:spPr>
        <a:xfrm flipV="1">
          <a:off x="12409805" y="5763810"/>
          <a:ext cx="619760" cy="144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89206</xdr:rowOff>
    </xdr:from>
    <xdr:ext cx="469744" cy="259045"/>
    <xdr:sp macro="" textlink="">
      <xdr:nvSpPr>
        <xdr:cNvPr id="139" name="n_1aveValue債務償還比率">
          <a:extLst>
            <a:ext uri="{FF2B5EF4-FFF2-40B4-BE49-F238E27FC236}">
              <a16:creationId xmlns:a16="http://schemas.microsoft.com/office/drawing/2014/main" id="{4BECC26E-A13B-4DCC-94EF-195B495E692D}"/>
            </a:ext>
          </a:extLst>
        </xdr:cNvPr>
        <xdr:cNvSpPr txBox="1"/>
      </xdr:nvSpPr>
      <xdr:spPr>
        <a:xfrm>
          <a:off x="12185092" y="5537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166479</xdr:rowOff>
    </xdr:from>
    <xdr:ext cx="469744" cy="259045"/>
    <xdr:sp macro="" textlink="">
      <xdr:nvSpPr>
        <xdr:cNvPr id="140" name="n_1mainValue債務償還比率">
          <a:extLst>
            <a:ext uri="{FF2B5EF4-FFF2-40B4-BE49-F238E27FC236}">
              <a16:creationId xmlns:a16="http://schemas.microsoft.com/office/drawing/2014/main" id="{D531619D-9C37-40FD-80D4-F5CA4446AA4D}"/>
            </a:ext>
          </a:extLst>
        </xdr:cNvPr>
        <xdr:cNvSpPr txBox="1"/>
      </xdr:nvSpPr>
      <xdr:spPr>
        <a:xfrm>
          <a:off x="12185092" y="5950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1" name="正方形/長方形 140">
          <a:extLst>
            <a:ext uri="{FF2B5EF4-FFF2-40B4-BE49-F238E27FC236}">
              <a16:creationId xmlns:a16="http://schemas.microsoft.com/office/drawing/2014/main" id="{4161ED62-CC19-45D8-A1E6-8C98445326A9}"/>
            </a:ext>
          </a:extLst>
        </xdr:cNvPr>
        <xdr:cNvSpPr/>
      </xdr:nvSpPr>
      <xdr:spPr>
        <a:xfrm>
          <a:off x="1127125" y="781812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2" name="正方形/長方形 141">
          <a:extLst>
            <a:ext uri="{FF2B5EF4-FFF2-40B4-BE49-F238E27FC236}">
              <a16:creationId xmlns:a16="http://schemas.microsoft.com/office/drawing/2014/main" id="{90AE378D-8B09-41FA-AC89-0EB1B97807B5}"/>
            </a:ext>
          </a:extLst>
        </xdr:cNvPr>
        <xdr:cNvSpPr/>
      </xdr:nvSpPr>
      <xdr:spPr>
        <a:xfrm>
          <a:off x="1127125" y="1153477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3" name="テキスト ボックス 142">
          <a:extLst>
            <a:ext uri="{FF2B5EF4-FFF2-40B4-BE49-F238E27FC236}">
              <a16:creationId xmlns:a16="http://schemas.microsoft.com/office/drawing/2014/main" id="{6056494C-BF74-4666-96A6-02E51658ED5C}"/>
            </a:ext>
          </a:extLst>
        </xdr:cNvPr>
        <xdr:cNvSpPr txBox="1"/>
      </xdr:nvSpPr>
      <xdr:spPr>
        <a:xfrm>
          <a:off x="817245" y="8064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4" name="テキスト ボックス 143">
          <a:extLst>
            <a:ext uri="{FF2B5EF4-FFF2-40B4-BE49-F238E27FC236}">
              <a16:creationId xmlns:a16="http://schemas.microsoft.com/office/drawing/2014/main" id="{9ABEC53F-3392-4ACF-88D4-6126057BE260}"/>
            </a:ext>
          </a:extLst>
        </xdr:cNvPr>
        <xdr:cNvSpPr txBox="1"/>
      </xdr:nvSpPr>
      <xdr:spPr>
        <a:xfrm>
          <a:off x="6156325" y="10674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5" name="テキスト ボックス 144">
          <a:extLst>
            <a:ext uri="{FF2B5EF4-FFF2-40B4-BE49-F238E27FC236}">
              <a16:creationId xmlns:a16="http://schemas.microsoft.com/office/drawing/2014/main" id="{1C7B6C39-7EC9-4CD1-AF47-E7C4022B83E7}"/>
            </a:ext>
          </a:extLst>
        </xdr:cNvPr>
        <xdr:cNvSpPr txBox="1"/>
      </xdr:nvSpPr>
      <xdr:spPr>
        <a:xfrm>
          <a:off x="817245" y="1175575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6" name="テキスト ボックス 145">
          <a:extLst>
            <a:ext uri="{FF2B5EF4-FFF2-40B4-BE49-F238E27FC236}">
              <a16:creationId xmlns:a16="http://schemas.microsoft.com/office/drawing/2014/main" id="{3603DC5E-74E3-4B79-A06E-F8A2570DB997}"/>
            </a:ext>
          </a:extLst>
        </xdr:cNvPr>
        <xdr:cNvSpPr txBox="1"/>
      </xdr:nvSpPr>
      <xdr:spPr>
        <a:xfrm>
          <a:off x="6156325" y="144506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33F1633A-A2C2-4F30-A091-EE4D2428826E}"/>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6DD8BE90-382F-44D5-A146-EF03C1ECBCCD}"/>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F92CC0F0-13E6-4B8F-ACB0-8606F00839DC}"/>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4823DB6D-FE99-4C3B-8537-8D1CB1166BD5}"/>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千葉県白井市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696B27AC-FAEC-4CA4-973C-7B08ECAA9FA8}"/>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A2FAD38-32C9-4A2D-B878-C34998FB8ABB}"/>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B74D438-B95C-4105-A683-BF4AFA6B7A7A}"/>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DBD53182-0B4C-4D2D-B563-6A1DBAC029CA}"/>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2832AD39-818E-4BE5-AB07-EAA0B41648DA}"/>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2C994851-F35E-44D6-8F65-15EB14B5AE54}"/>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63,723
62,502
35.48
21,615,525
20,788,927
701,426
11,677,211
21,712,978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9C05966C-D946-4338-95EB-190857888886}"/>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DFC1C9C0-620B-4026-8CEE-248D7FDA7E0A}"/>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2D98F369-7A21-4B05-90B1-C543622894DE}"/>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40.2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1BC92900-0E90-4A44-8B51-46E98D8C87E7}"/>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8C0E61-B6EA-4B86-B46D-200A0E16529D}"/>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A6216B5B-07AE-4913-BFEF-87A09C758C9B}"/>
            </a:ext>
          </a:extLst>
        </xdr:cNvPr>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FB2E5F4B-2C8B-42CA-9D4A-7CCE31D6B1DE}"/>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5F16C725-F92B-4F1B-9237-2C5272A741C4}"/>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ADCE8F7A-A7D9-43A5-8A11-5C63729090F0}"/>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8F5321D5-13A9-4DEE-A34F-D41E334DFD64}"/>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41A82074-53B3-4EC8-8BFF-B3C70A77986B}"/>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67034CE4-42C8-4548-BCBB-40AC7A4BAEAD}"/>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C16B9654-061C-4CB7-A296-260B221F54DA}"/>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89A1DC87-2A52-43EC-8FF3-E8C131B2CADD}"/>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82288211-1248-420F-87DE-15386E57A312}"/>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9B3BC32B-3BDD-4437-9A04-3EEE6FFB2A6A}"/>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98BEB0FC-0245-4F5B-8629-E21FC74F026D}"/>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9B0F544F-C084-4C19-9FFA-A42F96C6588D}"/>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AFEA3E48-9FD9-447C-9837-45307F9B6523}"/>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828510F2-0D06-4B04-B408-054BF9F77459}"/>
            </a:ext>
          </a:extLst>
        </xdr:cNvPr>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1EE6855A-52D2-4734-983B-5442F8E4E2DE}"/>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8F067756-8C33-4968-9C9A-83A0FA089A14}"/>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46A5BA5E-8D91-4A3C-8A04-A20292C2A366}"/>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36CFBF0F-A5CF-4E88-A987-050E73C31F10}"/>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78FFCF39-9FFE-4A83-9261-106EB11E5CBA}"/>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AEB12335-2A33-43E4-8268-9CE85D1E82CC}"/>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55A9FAEE-5DC8-4BE0-8567-53A9D4EB76DF}"/>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DC9F2137-42D1-4170-87F4-9CADD96C8970}"/>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3AE50D2E-B4AD-44A2-BC88-2C7ECF1F9566}"/>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788FE1A1-6ADE-478A-B5F8-F63C86C9C736}"/>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F5AFB9F0-53FB-4B64-B6E3-1CCE19336730}"/>
            </a:ext>
          </a:extLst>
        </xdr:cNvPr>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62DD36A9-9C60-4B4B-980A-5C6F774B5F31}"/>
            </a:ext>
          </a:extLst>
        </xdr:cNvPr>
        <xdr:cNvSpPr txBox="1"/>
      </xdr:nvSpPr>
      <xdr:spPr>
        <a:xfrm>
          <a:off x="377341" y="699499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E53A2E24-A284-4214-B551-0010C8AB7116}"/>
            </a:ext>
          </a:extLst>
        </xdr:cNvPr>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68A10CEF-8BF1-4B66-BBE9-176C727A2693}"/>
            </a:ext>
          </a:extLst>
        </xdr:cNvPr>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690A6CE4-A3C4-46AB-BD82-E401D03B8EEC}"/>
            </a:ext>
          </a:extLst>
        </xdr:cNvPr>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95A560B8-3BDA-43E3-B259-5AE3040574BC}"/>
            </a:ext>
          </a:extLst>
        </xdr:cNvPr>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244DB932-FBCC-4658-A055-8A78E090190B}"/>
            </a:ext>
          </a:extLst>
        </xdr:cNvPr>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60C5C0A8-ACBD-40A4-BD27-1F59104877F0}"/>
            </a:ext>
          </a:extLst>
        </xdr:cNvPr>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2DA3F07D-7AE4-4CB7-A296-FEF22830FAA6}"/>
            </a:ext>
          </a:extLst>
        </xdr:cNvPr>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14FF8293-559F-4EA4-AA9B-93A27FB480B8}"/>
            </a:ext>
          </a:extLst>
        </xdr:cNvPr>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2FB8C761-B0E8-4033-9106-911E5F645C40}"/>
            </a:ext>
          </a:extLst>
        </xdr:cNvPr>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7C15825B-026D-4AF7-AD43-C4D118366ECC}"/>
            </a:ext>
          </a:extLst>
        </xdr:cNvPr>
        <xdr:cNvSpPr txBox="1"/>
      </xdr:nvSpPr>
      <xdr:spPr>
        <a:xfrm>
          <a:off x="27196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B3810D7-FDF6-4024-9513-8CC5D6ACDB82}"/>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222A61DA-B2FF-4CE5-ADEE-79F2B8A8DA18}"/>
            </a:ext>
          </a:extLst>
        </xdr:cNvPr>
        <xdr:cNvSpPr txBox="1"/>
      </xdr:nvSpPr>
      <xdr:spPr>
        <a:xfrm>
          <a:off x="27196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8E4B7394-75D5-4790-9748-231B4B6C6BFA}"/>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30480</xdr:rowOff>
    </xdr:from>
    <xdr:to>
      <xdr:col>24</xdr:col>
      <xdr:colOff>62865</xdr:colOff>
      <xdr:row>42</xdr:row>
      <xdr:rowOff>92528</xdr:rowOff>
    </xdr:to>
    <xdr:cxnSp macro="">
      <xdr:nvCxnSpPr>
        <xdr:cNvPr id="57" name="直線コネクタ 56">
          <a:extLst>
            <a:ext uri="{FF2B5EF4-FFF2-40B4-BE49-F238E27FC236}">
              <a16:creationId xmlns:a16="http://schemas.microsoft.com/office/drawing/2014/main" id="{C00C5664-F040-4B9E-8599-035E39CD02B7}"/>
            </a:ext>
          </a:extLst>
        </xdr:cNvPr>
        <xdr:cNvCxnSpPr/>
      </xdr:nvCxnSpPr>
      <xdr:spPr>
        <a:xfrm flipV="1">
          <a:off x="4086225" y="5562600"/>
          <a:ext cx="0" cy="1570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340478" cy="259045"/>
    <xdr:sp macro="" textlink="">
      <xdr:nvSpPr>
        <xdr:cNvPr id="58" name="【道路】&#10;有形固定資産減価償却率最小値テキスト">
          <a:extLst>
            <a:ext uri="{FF2B5EF4-FFF2-40B4-BE49-F238E27FC236}">
              <a16:creationId xmlns:a16="http://schemas.microsoft.com/office/drawing/2014/main" id="{B500007D-BC9B-487A-BFF2-07E726563F4A}"/>
            </a:ext>
          </a:extLst>
        </xdr:cNvPr>
        <xdr:cNvSpPr txBox="1"/>
      </xdr:nvSpPr>
      <xdr:spPr>
        <a:xfrm>
          <a:off x="4124960" y="71372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59" name="直線コネクタ 58">
          <a:extLst>
            <a:ext uri="{FF2B5EF4-FFF2-40B4-BE49-F238E27FC236}">
              <a16:creationId xmlns:a16="http://schemas.microsoft.com/office/drawing/2014/main" id="{F7979D17-9295-4FD8-ABAA-56CACE5DE129}"/>
            </a:ext>
          </a:extLst>
        </xdr:cNvPr>
        <xdr:cNvCxnSpPr/>
      </xdr:nvCxnSpPr>
      <xdr:spPr>
        <a:xfrm>
          <a:off x="4020820" y="71334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148607</xdr:rowOff>
    </xdr:from>
    <xdr:ext cx="405111" cy="259045"/>
    <xdr:sp macro="" textlink="">
      <xdr:nvSpPr>
        <xdr:cNvPr id="60" name="【道路】&#10;有形固定資産減価償却率最大値テキスト">
          <a:extLst>
            <a:ext uri="{FF2B5EF4-FFF2-40B4-BE49-F238E27FC236}">
              <a16:creationId xmlns:a16="http://schemas.microsoft.com/office/drawing/2014/main" id="{6EA12C9E-EB15-4A7A-B90B-4F58A0B09025}"/>
            </a:ext>
          </a:extLst>
        </xdr:cNvPr>
        <xdr:cNvSpPr txBox="1"/>
      </xdr:nvSpPr>
      <xdr:spPr>
        <a:xfrm>
          <a:off x="4124960" y="5345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30480</xdr:rowOff>
    </xdr:from>
    <xdr:to>
      <xdr:col>24</xdr:col>
      <xdr:colOff>152400</xdr:colOff>
      <xdr:row>33</xdr:row>
      <xdr:rowOff>30480</xdr:rowOff>
    </xdr:to>
    <xdr:cxnSp macro="">
      <xdr:nvCxnSpPr>
        <xdr:cNvPr id="61" name="直線コネクタ 60">
          <a:extLst>
            <a:ext uri="{FF2B5EF4-FFF2-40B4-BE49-F238E27FC236}">
              <a16:creationId xmlns:a16="http://schemas.microsoft.com/office/drawing/2014/main" id="{8CC91392-8324-44AB-9E4F-364AF300527F}"/>
            </a:ext>
          </a:extLst>
        </xdr:cNvPr>
        <xdr:cNvCxnSpPr/>
      </xdr:nvCxnSpPr>
      <xdr:spPr>
        <a:xfrm>
          <a:off x="4020820" y="55626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92364</xdr:rowOff>
    </xdr:from>
    <xdr:ext cx="405111" cy="259045"/>
    <xdr:sp macro="" textlink="">
      <xdr:nvSpPr>
        <xdr:cNvPr id="62" name="【道路】&#10;有形固定資産減価償却率平均値テキスト">
          <a:extLst>
            <a:ext uri="{FF2B5EF4-FFF2-40B4-BE49-F238E27FC236}">
              <a16:creationId xmlns:a16="http://schemas.microsoft.com/office/drawing/2014/main" id="{B4D6C029-271A-4FA2-9578-081932460B1F}"/>
            </a:ext>
          </a:extLst>
        </xdr:cNvPr>
        <xdr:cNvSpPr txBox="1"/>
      </xdr:nvSpPr>
      <xdr:spPr>
        <a:xfrm>
          <a:off x="4124960" y="59597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69487</xdr:rowOff>
    </xdr:from>
    <xdr:to>
      <xdr:col>24</xdr:col>
      <xdr:colOff>114300</xdr:colOff>
      <xdr:row>36</xdr:row>
      <xdr:rowOff>171087</xdr:rowOff>
    </xdr:to>
    <xdr:sp macro="" textlink="">
      <xdr:nvSpPr>
        <xdr:cNvPr id="63" name="フローチャート: 判断 62">
          <a:extLst>
            <a:ext uri="{FF2B5EF4-FFF2-40B4-BE49-F238E27FC236}">
              <a16:creationId xmlns:a16="http://schemas.microsoft.com/office/drawing/2014/main" id="{170920E4-1D31-4F68-B2D5-E516F50A5349}"/>
            </a:ext>
          </a:extLst>
        </xdr:cNvPr>
        <xdr:cNvSpPr/>
      </xdr:nvSpPr>
      <xdr:spPr>
        <a:xfrm>
          <a:off x="4036060" y="6104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92347</xdr:rowOff>
    </xdr:from>
    <xdr:to>
      <xdr:col>20</xdr:col>
      <xdr:colOff>38100</xdr:colOff>
      <xdr:row>37</xdr:row>
      <xdr:rowOff>22497</xdr:rowOff>
    </xdr:to>
    <xdr:sp macro="" textlink="">
      <xdr:nvSpPr>
        <xdr:cNvPr id="64" name="フローチャート: 判断 63">
          <a:extLst>
            <a:ext uri="{FF2B5EF4-FFF2-40B4-BE49-F238E27FC236}">
              <a16:creationId xmlns:a16="http://schemas.microsoft.com/office/drawing/2014/main" id="{33C61FD2-8935-4727-B468-AABC7BF917C5}"/>
            </a:ext>
          </a:extLst>
        </xdr:cNvPr>
        <xdr:cNvSpPr/>
      </xdr:nvSpPr>
      <xdr:spPr>
        <a:xfrm>
          <a:off x="3312160" y="612738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116840</xdr:rowOff>
    </xdr:from>
    <xdr:to>
      <xdr:col>15</xdr:col>
      <xdr:colOff>101600</xdr:colOff>
      <xdr:row>37</xdr:row>
      <xdr:rowOff>46990</xdr:rowOff>
    </xdr:to>
    <xdr:sp macro="" textlink="">
      <xdr:nvSpPr>
        <xdr:cNvPr id="65" name="フローチャート: 判断 64">
          <a:extLst>
            <a:ext uri="{FF2B5EF4-FFF2-40B4-BE49-F238E27FC236}">
              <a16:creationId xmlns:a16="http://schemas.microsoft.com/office/drawing/2014/main" id="{E10A0678-89B6-4B3C-BA51-DBEA7BF05C9D}"/>
            </a:ext>
          </a:extLst>
        </xdr:cNvPr>
        <xdr:cNvSpPr/>
      </xdr:nvSpPr>
      <xdr:spPr>
        <a:xfrm>
          <a:off x="2514600" y="61518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116840</xdr:rowOff>
    </xdr:from>
    <xdr:to>
      <xdr:col>10</xdr:col>
      <xdr:colOff>165100</xdr:colOff>
      <xdr:row>37</xdr:row>
      <xdr:rowOff>46990</xdr:rowOff>
    </xdr:to>
    <xdr:sp macro="" textlink="">
      <xdr:nvSpPr>
        <xdr:cNvPr id="66" name="フローチャート: 判断 65">
          <a:extLst>
            <a:ext uri="{FF2B5EF4-FFF2-40B4-BE49-F238E27FC236}">
              <a16:creationId xmlns:a16="http://schemas.microsoft.com/office/drawing/2014/main" id="{40BE4C4A-F0AE-4060-8356-22F25BB9DF29}"/>
            </a:ext>
          </a:extLst>
        </xdr:cNvPr>
        <xdr:cNvSpPr/>
      </xdr:nvSpPr>
      <xdr:spPr>
        <a:xfrm>
          <a:off x="1739900" y="61518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7EFF254E-D572-40AC-BC8C-3ACA24571BF7}"/>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47709799-44ED-4EA7-922E-DA1D8F9AC9CB}"/>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212E7432-F3FA-4377-A6E9-DAFD111010FE}"/>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CCF4C380-C027-47E9-B195-FA9AC4C97C49}"/>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5912C4C4-40AC-4753-A9C1-6769DE8F2E52}"/>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27033</xdr:rowOff>
    </xdr:from>
    <xdr:to>
      <xdr:col>24</xdr:col>
      <xdr:colOff>114300</xdr:colOff>
      <xdr:row>38</xdr:row>
      <xdr:rowOff>128633</xdr:rowOff>
    </xdr:to>
    <xdr:sp macro="" textlink="">
      <xdr:nvSpPr>
        <xdr:cNvPr id="72" name="楕円 71">
          <a:extLst>
            <a:ext uri="{FF2B5EF4-FFF2-40B4-BE49-F238E27FC236}">
              <a16:creationId xmlns:a16="http://schemas.microsoft.com/office/drawing/2014/main" id="{7F8D8484-D99D-4C79-A56F-A23D984814D6}"/>
            </a:ext>
          </a:extLst>
        </xdr:cNvPr>
        <xdr:cNvSpPr/>
      </xdr:nvSpPr>
      <xdr:spPr>
        <a:xfrm>
          <a:off x="4036060" y="6397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5460</xdr:rowOff>
    </xdr:from>
    <xdr:ext cx="405111" cy="259045"/>
    <xdr:sp macro="" textlink="">
      <xdr:nvSpPr>
        <xdr:cNvPr id="73" name="【道路】&#10;有形固定資産減価償却率該当値テキスト">
          <a:extLst>
            <a:ext uri="{FF2B5EF4-FFF2-40B4-BE49-F238E27FC236}">
              <a16:creationId xmlns:a16="http://schemas.microsoft.com/office/drawing/2014/main" id="{F59DB921-5E1B-47D1-9CF2-A2196FFD9D85}"/>
            </a:ext>
          </a:extLst>
        </xdr:cNvPr>
        <xdr:cNvSpPr txBox="1"/>
      </xdr:nvSpPr>
      <xdr:spPr>
        <a:xfrm>
          <a:off x="4124960" y="6375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54791</xdr:rowOff>
    </xdr:from>
    <xdr:to>
      <xdr:col>20</xdr:col>
      <xdr:colOff>38100</xdr:colOff>
      <xdr:row>38</xdr:row>
      <xdr:rowOff>156391</xdr:rowOff>
    </xdr:to>
    <xdr:sp macro="" textlink="">
      <xdr:nvSpPr>
        <xdr:cNvPr id="74" name="楕円 73">
          <a:extLst>
            <a:ext uri="{FF2B5EF4-FFF2-40B4-BE49-F238E27FC236}">
              <a16:creationId xmlns:a16="http://schemas.microsoft.com/office/drawing/2014/main" id="{9F86723C-0B1E-4472-A4DF-C6FDFB2E5ADE}"/>
            </a:ext>
          </a:extLst>
        </xdr:cNvPr>
        <xdr:cNvSpPr/>
      </xdr:nvSpPr>
      <xdr:spPr>
        <a:xfrm>
          <a:off x="3312160" y="642511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77833</xdr:rowOff>
    </xdr:from>
    <xdr:to>
      <xdr:col>24</xdr:col>
      <xdr:colOff>63500</xdr:colOff>
      <xdr:row>38</xdr:row>
      <xdr:rowOff>105591</xdr:rowOff>
    </xdr:to>
    <xdr:cxnSp macro="">
      <xdr:nvCxnSpPr>
        <xdr:cNvPr id="75" name="直線コネクタ 74">
          <a:extLst>
            <a:ext uri="{FF2B5EF4-FFF2-40B4-BE49-F238E27FC236}">
              <a16:creationId xmlns:a16="http://schemas.microsoft.com/office/drawing/2014/main" id="{7D17A012-1028-4A82-895A-C3B4ED92EEE6}"/>
            </a:ext>
          </a:extLst>
        </xdr:cNvPr>
        <xdr:cNvCxnSpPr/>
      </xdr:nvCxnSpPr>
      <xdr:spPr>
        <a:xfrm flipV="1">
          <a:off x="3355340" y="6448153"/>
          <a:ext cx="73152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85816</xdr:rowOff>
    </xdr:from>
    <xdr:to>
      <xdr:col>15</xdr:col>
      <xdr:colOff>101600</xdr:colOff>
      <xdr:row>39</xdr:row>
      <xdr:rowOff>15966</xdr:rowOff>
    </xdr:to>
    <xdr:sp macro="" textlink="">
      <xdr:nvSpPr>
        <xdr:cNvPr id="76" name="楕円 75">
          <a:extLst>
            <a:ext uri="{FF2B5EF4-FFF2-40B4-BE49-F238E27FC236}">
              <a16:creationId xmlns:a16="http://schemas.microsoft.com/office/drawing/2014/main" id="{79F4262F-821E-45EB-8748-C4A3C1FBE88B}"/>
            </a:ext>
          </a:extLst>
        </xdr:cNvPr>
        <xdr:cNvSpPr/>
      </xdr:nvSpPr>
      <xdr:spPr>
        <a:xfrm>
          <a:off x="2514600" y="645613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105591</xdr:rowOff>
    </xdr:from>
    <xdr:to>
      <xdr:col>19</xdr:col>
      <xdr:colOff>177800</xdr:colOff>
      <xdr:row>38</xdr:row>
      <xdr:rowOff>136616</xdr:rowOff>
    </xdr:to>
    <xdr:cxnSp macro="">
      <xdr:nvCxnSpPr>
        <xdr:cNvPr id="77" name="直線コネクタ 76">
          <a:extLst>
            <a:ext uri="{FF2B5EF4-FFF2-40B4-BE49-F238E27FC236}">
              <a16:creationId xmlns:a16="http://schemas.microsoft.com/office/drawing/2014/main" id="{B3B31B26-8DC6-4F6C-8621-4CC082CBA7C3}"/>
            </a:ext>
          </a:extLst>
        </xdr:cNvPr>
        <xdr:cNvCxnSpPr/>
      </xdr:nvCxnSpPr>
      <xdr:spPr>
        <a:xfrm flipV="1">
          <a:off x="2565400" y="6475911"/>
          <a:ext cx="78994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39024</xdr:rowOff>
    </xdr:from>
    <xdr:ext cx="405111" cy="259045"/>
    <xdr:sp macro="" textlink="">
      <xdr:nvSpPr>
        <xdr:cNvPr id="78" name="n_1aveValue【道路】&#10;有形固定資産減価償却率">
          <a:extLst>
            <a:ext uri="{FF2B5EF4-FFF2-40B4-BE49-F238E27FC236}">
              <a16:creationId xmlns:a16="http://schemas.microsoft.com/office/drawing/2014/main" id="{1FFFF9DC-39C4-4740-90A4-0C795906CDDD}"/>
            </a:ext>
          </a:extLst>
        </xdr:cNvPr>
        <xdr:cNvSpPr txBox="1"/>
      </xdr:nvSpPr>
      <xdr:spPr>
        <a:xfrm>
          <a:off x="3170564" y="5906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63517</xdr:rowOff>
    </xdr:from>
    <xdr:ext cx="405111" cy="259045"/>
    <xdr:sp macro="" textlink="">
      <xdr:nvSpPr>
        <xdr:cNvPr id="79" name="n_2aveValue【道路】&#10;有形固定資産減価償却率">
          <a:extLst>
            <a:ext uri="{FF2B5EF4-FFF2-40B4-BE49-F238E27FC236}">
              <a16:creationId xmlns:a16="http://schemas.microsoft.com/office/drawing/2014/main" id="{9979C2EF-D844-49F9-A4EA-880BDE275371}"/>
            </a:ext>
          </a:extLst>
        </xdr:cNvPr>
        <xdr:cNvSpPr txBox="1"/>
      </xdr:nvSpPr>
      <xdr:spPr>
        <a:xfrm>
          <a:off x="2385704" y="593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63517</xdr:rowOff>
    </xdr:from>
    <xdr:ext cx="405111" cy="259045"/>
    <xdr:sp macro="" textlink="">
      <xdr:nvSpPr>
        <xdr:cNvPr id="80" name="n_3aveValue【道路】&#10;有形固定資産減価償却率">
          <a:extLst>
            <a:ext uri="{FF2B5EF4-FFF2-40B4-BE49-F238E27FC236}">
              <a16:creationId xmlns:a16="http://schemas.microsoft.com/office/drawing/2014/main" id="{9F3F45C6-3374-4222-9BC1-66C89206CB11}"/>
            </a:ext>
          </a:extLst>
        </xdr:cNvPr>
        <xdr:cNvSpPr txBox="1"/>
      </xdr:nvSpPr>
      <xdr:spPr>
        <a:xfrm>
          <a:off x="1611004" y="593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147518</xdr:rowOff>
    </xdr:from>
    <xdr:ext cx="405111" cy="259045"/>
    <xdr:sp macro="" textlink="">
      <xdr:nvSpPr>
        <xdr:cNvPr id="81" name="n_1mainValue【道路】&#10;有形固定資産減価償却率">
          <a:extLst>
            <a:ext uri="{FF2B5EF4-FFF2-40B4-BE49-F238E27FC236}">
              <a16:creationId xmlns:a16="http://schemas.microsoft.com/office/drawing/2014/main" id="{93EB69C9-9F90-405B-9FB6-F2A3322049EE}"/>
            </a:ext>
          </a:extLst>
        </xdr:cNvPr>
        <xdr:cNvSpPr txBox="1"/>
      </xdr:nvSpPr>
      <xdr:spPr>
        <a:xfrm>
          <a:off x="3170564" y="6517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7093</xdr:rowOff>
    </xdr:from>
    <xdr:ext cx="405111" cy="259045"/>
    <xdr:sp macro="" textlink="">
      <xdr:nvSpPr>
        <xdr:cNvPr id="82" name="n_2mainValue【道路】&#10;有形固定資産減価償却率">
          <a:extLst>
            <a:ext uri="{FF2B5EF4-FFF2-40B4-BE49-F238E27FC236}">
              <a16:creationId xmlns:a16="http://schemas.microsoft.com/office/drawing/2014/main" id="{2C33B00A-A26F-45CA-9835-034693796073}"/>
            </a:ext>
          </a:extLst>
        </xdr:cNvPr>
        <xdr:cNvSpPr txBox="1"/>
      </xdr:nvSpPr>
      <xdr:spPr>
        <a:xfrm>
          <a:off x="2385704" y="654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a:extLst>
            <a:ext uri="{FF2B5EF4-FFF2-40B4-BE49-F238E27FC236}">
              <a16:creationId xmlns:a16="http://schemas.microsoft.com/office/drawing/2014/main" id="{17362867-1F4B-4EB6-A15B-A94D7DEEB186}"/>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a:extLst>
            <a:ext uri="{FF2B5EF4-FFF2-40B4-BE49-F238E27FC236}">
              <a16:creationId xmlns:a16="http://schemas.microsoft.com/office/drawing/2014/main" id="{9CC13565-7059-4737-B70E-4EAB3E1FE52A}"/>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a:extLst>
            <a:ext uri="{FF2B5EF4-FFF2-40B4-BE49-F238E27FC236}">
              <a16:creationId xmlns:a16="http://schemas.microsoft.com/office/drawing/2014/main" id="{489655DF-F105-4967-8EA7-EC3C35D39A60}"/>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a:extLst>
            <a:ext uri="{FF2B5EF4-FFF2-40B4-BE49-F238E27FC236}">
              <a16:creationId xmlns:a16="http://schemas.microsoft.com/office/drawing/2014/main" id="{6951DCFA-9262-4B0D-9967-2704A33E3A41}"/>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a:extLst>
            <a:ext uri="{FF2B5EF4-FFF2-40B4-BE49-F238E27FC236}">
              <a16:creationId xmlns:a16="http://schemas.microsoft.com/office/drawing/2014/main" id="{9852F428-4F9D-4A11-84CB-3112354C8258}"/>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a:extLst>
            <a:ext uri="{FF2B5EF4-FFF2-40B4-BE49-F238E27FC236}">
              <a16:creationId xmlns:a16="http://schemas.microsoft.com/office/drawing/2014/main" id="{59E7CDF8-FC78-41D7-BACF-CDF0CAB5BCA5}"/>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a:extLst>
            <a:ext uri="{FF2B5EF4-FFF2-40B4-BE49-F238E27FC236}">
              <a16:creationId xmlns:a16="http://schemas.microsoft.com/office/drawing/2014/main" id="{C0367FA8-F031-4301-9333-E67A42053D68}"/>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a:extLst>
            <a:ext uri="{FF2B5EF4-FFF2-40B4-BE49-F238E27FC236}">
              <a16:creationId xmlns:a16="http://schemas.microsoft.com/office/drawing/2014/main" id="{35FD009C-8E35-427A-8AC0-CC2EEC9E1AA7}"/>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1" name="テキスト ボックス 90">
          <a:extLst>
            <a:ext uri="{FF2B5EF4-FFF2-40B4-BE49-F238E27FC236}">
              <a16:creationId xmlns:a16="http://schemas.microsoft.com/office/drawing/2014/main" id="{3372D31A-4129-44D0-B214-A7E874F2766A}"/>
            </a:ext>
          </a:extLst>
        </xdr:cNvPr>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a:extLst>
            <a:ext uri="{FF2B5EF4-FFF2-40B4-BE49-F238E27FC236}">
              <a16:creationId xmlns:a16="http://schemas.microsoft.com/office/drawing/2014/main" id="{D9AAF522-AABC-4DD8-96FE-2DAFE8D7E5DC}"/>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a:extLst>
            <a:ext uri="{FF2B5EF4-FFF2-40B4-BE49-F238E27FC236}">
              <a16:creationId xmlns:a16="http://schemas.microsoft.com/office/drawing/2014/main" id="{4C040A5D-6238-429A-920C-23D2131220D5}"/>
            </a:ext>
          </a:extLst>
        </xdr:cNvPr>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a:extLst>
            <a:ext uri="{FF2B5EF4-FFF2-40B4-BE49-F238E27FC236}">
              <a16:creationId xmlns:a16="http://schemas.microsoft.com/office/drawing/2014/main" id="{547C9B99-9B38-4854-B0C6-382BD7484C77}"/>
            </a:ext>
          </a:extLst>
        </xdr:cNvPr>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a:extLst>
            <a:ext uri="{FF2B5EF4-FFF2-40B4-BE49-F238E27FC236}">
              <a16:creationId xmlns:a16="http://schemas.microsoft.com/office/drawing/2014/main" id="{7BACC676-EE3B-4594-B00B-8BF48FDB52CA}"/>
            </a:ext>
          </a:extLst>
        </xdr:cNvPr>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6" name="テキスト ボックス 95">
          <a:extLst>
            <a:ext uri="{FF2B5EF4-FFF2-40B4-BE49-F238E27FC236}">
              <a16:creationId xmlns:a16="http://schemas.microsoft.com/office/drawing/2014/main" id="{36FE4C30-4316-4CF8-9392-25DD6A33697B}"/>
            </a:ext>
          </a:extLst>
        </xdr:cNvPr>
        <xdr:cNvSpPr txBox="1"/>
      </xdr:nvSpPr>
      <xdr:spPr>
        <a:xfrm>
          <a:off x="5364041" y="65671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a:extLst>
            <a:ext uri="{FF2B5EF4-FFF2-40B4-BE49-F238E27FC236}">
              <a16:creationId xmlns:a16="http://schemas.microsoft.com/office/drawing/2014/main" id="{166EA0BB-8AEF-4703-83A4-C8FC7FED5267}"/>
            </a:ext>
          </a:extLst>
        </xdr:cNvPr>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8" name="テキスト ボックス 97">
          <a:extLst>
            <a:ext uri="{FF2B5EF4-FFF2-40B4-BE49-F238E27FC236}">
              <a16:creationId xmlns:a16="http://schemas.microsoft.com/office/drawing/2014/main" id="{34BC93E5-7C3E-4443-8E03-979A6C2F0E83}"/>
            </a:ext>
          </a:extLst>
        </xdr:cNvPr>
        <xdr:cNvSpPr txBox="1"/>
      </xdr:nvSpPr>
      <xdr:spPr>
        <a:xfrm>
          <a:off x="5364041" y="6197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a:extLst>
            <a:ext uri="{FF2B5EF4-FFF2-40B4-BE49-F238E27FC236}">
              <a16:creationId xmlns:a16="http://schemas.microsoft.com/office/drawing/2014/main" id="{C4A55787-6595-4DA7-BB7B-C7004B524E24}"/>
            </a:ext>
          </a:extLst>
        </xdr:cNvPr>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0" name="テキスト ボックス 99">
          <a:extLst>
            <a:ext uri="{FF2B5EF4-FFF2-40B4-BE49-F238E27FC236}">
              <a16:creationId xmlns:a16="http://schemas.microsoft.com/office/drawing/2014/main" id="{AC399A17-D2AC-4EF1-882A-B8D9EE5772EF}"/>
            </a:ext>
          </a:extLst>
        </xdr:cNvPr>
        <xdr:cNvSpPr txBox="1"/>
      </xdr:nvSpPr>
      <xdr:spPr>
        <a:xfrm>
          <a:off x="5364041" y="58242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a:extLst>
            <a:ext uri="{FF2B5EF4-FFF2-40B4-BE49-F238E27FC236}">
              <a16:creationId xmlns:a16="http://schemas.microsoft.com/office/drawing/2014/main" id="{C7B03576-C3EB-4AAC-96E8-DB4BCC7DC7BE}"/>
            </a:ext>
          </a:extLst>
        </xdr:cNvPr>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2" name="テキスト ボックス 101">
          <a:extLst>
            <a:ext uri="{FF2B5EF4-FFF2-40B4-BE49-F238E27FC236}">
              <a16:creationId xmlns:a16="http://schemas.microsoft.com/office/drawing/2014/main" id="{6A4ABB0A-2649-42D1-ADCC-5515F458501E}"/>
            </a:ext>
          </a:extLst>
        </xdr:cNvPr>
        <xdr:cNvSpPr txBox="1"/>
      </xdr:nvSpPr>
      <xdr:spPr>
        <a:xfrm>
          <a:off x="5299921" y="54508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a:extLst>
            <a:ext uri="{FF2B5EF4-FFF2-40B4-BE49-F238E27FC236}">
              <a16:creationId xmlns:a16="http://schemas.microsoft.com/office/drawing/2014/main" id="{1983F953-56AC-467C-8D1A-02C807999AA5}"/>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4" name="テキスト ボックス 103">
          <a:extLst>
            <a:ext uri="{FF2B5EF4-FFF2-40B4-BE49-F238E27FC236}">
              <a16:creationId xmlns:a16="http://schemas.microsoft.com/office/drawing/2014/main" id="{A9A70609-8654-4E66-8ABC-571530D75DB4}"/>
            </a:ext>
          </a:extLst>
        </xdr:cNvPr>
        <xdr:cNvSpPr txBox="1"/>
      </xdr:nvSpPr>
      <xdr:spPr>
        <a:xfrm>
          <a:off x="529992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a:extLst>
            <a:ext uri="{FF2B5EF4-FFF2-40B4-BE49-F238E27FC236}">
              <a16:creationId xmlns:a16="http://schemas.microsoft.com/office/drawing/2014/main" id="{02760A59-EA91-40BE-A5D2-AF82BDC12C71}"/>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111760</xdr:rowOff>
    </xdr:from>
    <xdr:to>
      <xdr:col>54</xdr:col>
      <xdr:colOff>189865</xdr:colOff>
      <xdr:row>42</xdr:row>
      <xdr:rowOff>13805</xdr:rowOff>
    </xdr:to>
    <xdr:cxnSp macro="">
      <xdr:nvCxnSpPr>
        <xdr:cNvPr id="106" name="直線コネクタ 105">
          <a:extLst>
            <a:ext uri="{FF2B5EF4-FFF2-40B4-BE49-F238E27FC236}">
              <a16:creationId xmlns:a16="http://schemas.microsoft.com/office/drawing/2014/main" id="{4B8D42F3-C55E-4A87-B5BD-B0FC6DDC61AB}"/>
            </a:ext>
          </a:extLst>
        </xdr:cNvPr>
        <xdr:cNvCxnSpPr/>
      </xdr:nvCxnSpPr>
      <xdr:spPr>
        <a:xfrm flipV="1">
          <a:off x="9219565" y="5643880"/>
          <a:ext cx="0" cy="1410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17632</xdr:rowOff>
    </xdr:from>
    <xdr:ext cx="469744" cy="259045"/>
    <xdr:sp macro="" textlink="">
      <xdr:nvSpPr>
        <xdr:cNvPr id="107" name="【道路】&#10;一人当たり延長最小値テキスト">
          <a:extLst>
            <a:ext uri="{FF2B5EF4-FFF2-40B4-BE49-F238E27FC236}">
              <a16:creationId xmlns:a16="http://schemas.microsoft.com/office/drawing/2014/main" id="{25C61D74-DF30-47C7-B932-CEB34AF77C50}"/>
            </a:ext>
          </a:extLst>
        </xdr:cNvPr>
        <xdr:cNvSpPr txBox="1"/>
      </xdr:nvSpPr>
      <xdr:spPr>
        <a:xfrm>
          <a:off x="9258300" y="7058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13805</xdr:rowOff>
    </xdr:from>
    <xdr:to>
      <xdr:col>55</xdr:col>
      <xdr:colOff>88900</xdr:colOff>
      <xdr:row>42</xdr:row>
      <xdr:rowOff>13805</xdr:rowOff>
    </xdr:to>
    <xdr:cxnSp macro="">
      <xdr:nvCxnSpPr>
        <xdr:cNvPr id="108" name="直線コネクタ 107">
          <a:extLst>
            <a:ext uri="{FF2B5EF4-FFF2-40B4-BE49-F238E27FC236}">
              <a16:creationId xmlns:a16="http://schemas.microsoft.com/office/drawing/2014/main" id="{0062CB61-10A1-4014-AB6A-A0F1099FA004}"/>
            </a:ext>
          </a:extLst>
        </xdr:cNvPr>
        <xdr:cNvCxnSpPr/>
      </xdr:nvCxnSpPr>
      <xdr:spPr>
        <a:xfrm>
          <a:off x="9154160" y="705468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58437</xdr:rowOff>
    </xdr:from>
    <xdr:ext cx="599010" cy="259045"/>
    <xdr:sp macro="" textlink="">
      <xdr:nvSpPr>
        <xdr:cNvPr id="109" name="【道路】&#10;一人当たり延長最大値テキスト">
          <a:extLst>
            <a:ext uri="{FF2B5EF4-FFF2-40B4-BE49-F238E27FC236}">
              <a16:creationId xmlns:a16="http://schemas.microsoft.com/office/drawing/2014/main" id="{659F452E-CEF5-48E9-9C91-8B6E7A308163}"/>
            </a:ext>
          </a:extLst>
        </xdr:cNvPr>
        <xdr:cNvSpPr txBox="1"/>
      </xdr:nvSpPr>
      <xdr:spPr>
        <a:xfrm>
          <a:off x="9258300" y="5422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111760</xdr:rowOff>
    </xdr:from>
    <xdr:to>
      <xdr:col>55</xdr:col>
      <xdr:colOff>88900</xdr:colOff>
      <xdr:row>33</xdr:row>
      <xdr:rowOff>111760</xdr:rowOff>
    </xdr:to>
    <xdr:cxnSp macro="">
      <xdr:nvCxnSpPr>
        <xdr:cNvPr id="110" name="直線コネクタ 109">
          <a:extLst>
            <a:ext uri="{FF2B5EF4-FFF2-40B4-BE49-F238E27FC236}">
              <a16:creationId xmlns:a16="http://schemas.microsoft.com/office/drawing/2014/main" id="{0C873AF6-9EDA-463C-907A-1CFBD4B0A257}"/>
            </a:ext>
          </a:extLst>
        </xdr:cNvPr>
        <xdr:cNvCxnSpPr/>
      </xdr:nvCxnSpPr>
      <xdr:spPr>
        <a:xfrm>
          <a:off x="9154160" y="56438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66184</xdr:rowOff>
    </xdr:from>
    <xdr:ext cx="469744" cy="259045"/>
    <xdr:sp macro="" textlink="">
      <xdr:nvSpPr>
        <xdr:cNvPr id="111" name="【道路】&#10;一人当たり延長平均値テキスト">
          <a:extLst>
            <a:ext uri="{FF2B5EF4-FFF2-40B4-BE49-F238E27FC236}">
              <a16:creationId xmlns:a16="http://schemas.microsoft.com/office/drawing/2014/main" id="{80EE58E0-FD2B-40D3-91B7-29B994A83706}"/>
            </a:ext>
          </a:extLst>
        </xdr:cNvPr>
        <xdr:cNvSpPr txBox="1"/>
      </xdr:nvSpPr>
      <xdr:spPr>
        <a:xfrm>
          <a:off x="9258300" y="67717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43307</xdr:rowOff>
    </xdr:from>
    <xdr:to>
      <xdr:col>55</xdr:col>
      <xdr:colOff>50800</xdr:colOff>
      <xdr:row>41</xdr:row>
      <xdr:rowOff>144907</xdr:rowOff>
    </xdr:to>
    <xdr:sp macro="" textlink="">
      <xdr:nvSpPr>
        <xdr:cNvPr id="112" name="フローチャート: 判断 111">
          <a:extLst>
            <a:ext uri="{FF2B5EF4-FFF2-40B4-BE49-F238E27FC236}">
              <a16:creationId xmlns:a16="http://schemas.microsoft.com/office/drawing/2014/main" id="{9DC2CC70-54F7-4638-AF65-6EC387A31DB4}"/>
            </a:ext>
          </a:extLst>
        </xdr:cNvPr>
        <xdr:cNvSpPr/>
      </xdr:nvSpPr>
      <xdr:spPr>
        <a:xfrm>
          <a:off x="9192260" y="691654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49936</xdr:rowOff>
    </xdr:from>
    <xdr:to>
      <xdr:col>50</xdr:col>
      <xdr:colOff>165100</xdr:colOff>
      <xdr:row>41</xdr:row>
      <xdr:rowOff>151536</xdr:rowOff>
    </xdr:to>
    <xdr:sp macro="" textlink="">
      <xdr:nvSpPr>
        <xdr:cNvPr id="113" name="フローチャート: 判断 112">
          <a:extLst>
            <a:ext uri="{FF2B5EF4-FFF2-40B4-BE49-F238E27FC236}">
              <a16:creationId xmlns:a16="http://schemas.microsoft.com/office/drawing/2014/main" id="{D204BBF3-77E1-476F-A266-6726AC115C2C}"/>
            </a:ext>
          </a:extLst>
        </xdr:cNvPr>
        <xdr:cNvSpPr/>
      </xdr:nvSpPr>
      <xdr:spPr>
        <a:xfrm>
          <a:off x="8445500" y="6923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52095</xdr:rowOff>
    </xdr:from>
    <xdr:to>
      <xdr:col>46</xdr:col>
      <xdr:colOff>38100</xdr:colOff>
      <xdr:row>41</xdr:row>
      <xdr:rowOff>153695</xdr:rowOff>
    </xdr:to>
    <xdr:sp macro="" textlink="">
      <xdr:nvSpPr>
        <xdr:cNvPr id="114" name="フローチャート: 判断 113">
          <a:extLst>
            <a:ext uri="{FF2B5EF4-FFF2-40B4-BE49-F238E27FC236}">
              <a16:creationId xmlns:a16="http://schemas.microsoft.com/office/drawing/2014/main" id="{06DA112F-064A-485D-BC44-1DCCB314D595}"/>
            </a:ext>
          </a:extLst>
        </xdr:cNvPr>
        <xdr:cNvSpPr/>
      </xdr:nvSpPr>
      <xdr:spPr>
        <a:xfrm>
          <a:off x="7670800" y="692533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70345</xdr:rowOff>
    </xdr:from>
    <xdr:to>
      <xdr:col>41</xdr:col>
      <xdr:colOff>101600</xdr:colOff>
      <xdr:row>42</xdr:row>
      <xdr:rowOff>495</xdr:rowOff>
    </xdr:to>
    <xdr:sp macro="" textlink="">
      <xdr:nvSpPr>
        <xdr:cNvPr id="115" name="フローチャート: 判断 114">
          <a:extLst>
            <a:ext uri="{FF2B5EF4-FFF2-40B4-BE49-F238E27FC236}">
              <a16:creationId xmlns:a16="http://schemas.microsoft.com/office/drawing/2014/main" id="{C154552A-B0E8-49D4-9922-D34130253B80}"/>
            </a:ext>
          </a:extLst>
        </xdr:cNvPr>
        <xdr:cNvSpPr/>
      </xdr:nvSpPr>
      <xdr:spPr>
        <a:xfrm>
          <a:off x="6873240" y="69435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070BD818-88D0-4221-85ED-25CBEF53C152}"/>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84EFB5B9-95AF-45A2-A228-FB5B8E17E62A}"/>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A58021B6-DD66-45F1-9816-0E690434B3CF}"/>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D5CC0CCB-C690-4E05-ABDC-8A25C8A6CF21}"/>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1CA52787-3D8E-448F-B651-93328D295DB2}"/>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101384</xdr:rowOff>
    </xdr:from>
    <xdr:to>
      <xdr:col>55</xdr:col>
      <xdr:colOff>50800</xdr:colOff>
      <xdr:row>42</xdr:row>
      <xdr:rowOff>31534</xdr:rowOff>
    </xdr:to>
    <xdr:sp macro="" textlink="">
      <xdr:nvSpPr>
        <xdr:cNvPr id="121" name="楕円 120">
          <a:extLst>
            <a:ext uri="{FF2B5EF4-FFF2-40B4-BE49-F238E27FC236}">
              <a16:creationId xmlns:a16="http://schemas.microsoft.com/office/drawing/2014/main" id="{E479BEA3-9A8B-4A7F-8A0F-8568B368B3A8}"/>
            </a:ext>
          </a:extLst>
        </xdr:cNvPr>
        <xdr:cNvSpPr/>
      </xdr:nvSpPr>
      <xdr:spPr>
        <a:xfrm>
          <a:off x="9192260" y="697462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21734</xdr:rowOff>
    </xdr:from>
    <xdr:ext cx="469744" cy="259045"/>
    <xdr:sp macro="" textlink="">
      <xdr:nvSpPr>
        <xdr:cNvPr id="122" name="【道路】&#10;一人当たり延長該当値テキスト">
          <a:extLst>
            <a:ext uri="{FF2B5EF4-FFF2-40B4-BE49-F238E27FC236}">
              <a16:creationId xmlns:a16="http://schemas.microsoft.com/office/drawing/2014/main" id="{18A8AD13-A6CB-4028-9DE1-E04741825500}"/>
            </a:ext>
          </a:extLst>
        </xdr:cNvPr>
        <xdr:cNvSpPr txBox="1"/>
      </xdr:nvSpPr>
      <xdr:spPr>
        <a:xfrm>
          <a:off x="9258300" y="6894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101638</xdr:rowOff>
    </xdr:from>
    <xdr:to>
      <xdr:col>50</xdr:col>
      <xdr:colOff>165100</xdr:colOff>
      <xdr:row>42</xdr:row>
      <xdr:rowOff>31788</xdr:rowOff>
    </xdr:to>
    <xdr:sp macro="" textlink="">
      <xdr:nvSpPr>
        <xdr:cNvPr id="123" name="楕円 122">
          <a:extLst>
            <a:ext uri="{FF2B5EF4-FFF2-40B4-BE49-F238E27FC236}">
              <a16:creationId xmlns:a16="http://schemas.microsoft.com/office/drawing/2014/main" id="{FB1FB153-AC69-414D-A1A6-5187B7FF972B}"/>
            </a:ext>
          </a:extLst>
        </xdr:cNvPr>
        <xdr:cNvSpPr/>
      </xdr:nvSpPr>
      <xdr:spPr>
        <a:xfrm>
          <a:off x="8445500" y="697487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152184</xdr:rowOff>
    </xdr:from>
    <xdr:to>
      <xdr:col>55</xdr:col>
      <xdr:colOff>0</xdr:colOff>
      <xdr:row>41</xdr:row>
      <xdr:rowOff>152438</xdr:rowOff>
    </xdr:to>
    <xdr:cxnSp macro="">
      <xdr:nvCxnSpPr>
        <xdr:cNvPr id="124" name="直線コネクタ 123">
          <a:extLst>
            <a:ext uri="{FF2B5EF4-FFF2-40B4-BE49-F238E27FC236}">
              <a16:creationId xmlns:a16="http://schemas.microsoft.com/office/drawing/2014/main" id="{D989D458-52AF-4E24-BA23-B51DD1261271}"/>
            </a:ext>
          </a:extLst>
        </xdr:cNvPr>
        <xdr:cNvCxnSpPr/>
      </xdr:nvCxnSpPr>
      <xdr:spPr>
        <a:xfrm flipV="1">
          <a:off x="8496300" y="7025424"/>
          <a:ext cx="723900" cy="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101130</xdr:rowOff>
    </xdr:from>
    <xdr:to>
      <xdr:col>46</xdr:col>
      <xdr:colOff>38100</xdr:colOff>
      <xdr:row>42</xdr:row>
      <xdr:rowOff>31280</xdr:rowOff>
    </xdr:to>
    <xdr:sp macro="" textlink="">
      <xdr:nvSpPr>
        <xdr:cNvPr id="125" name="楕円 124">
          <a:extLst>
            <a:ext uri="{FF2B5EF4-FFF2-40B4-BE49-F238E27FC236}">
              <a16:creationId xmlns:a16="http://schemas.microsoft.com/office/drawing/2014/main" id="{23DA2336-55FC-4F4F-8D27-0EB72243918B}"/>
            </a:ext>
          </a:extLst>
        </xdr:cNvPr>
        <xdr:cNvSpPr/>
      </xdr:nvSpPr>
      <xdr:spPr>
        <a:xfrm>
          <a:off x="7670800" y="69743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151930</xdr:rowOff>
    </xdr:from>
    <xdr:to>
      <xdr:col>50</xdr:col>
      <xdr:colOff>114300</xdr:colOff>
      <xdr:row>41</xdr:row>
      <xdr:rowOff>152438</xdr:rowOff>
    </xdr:to>
    <xdr:cxnSp macro="">
      <xdr:nvCxnSpPr>
        <xdr:cNvPr id="126" name="直線コネクタ 125">
          <a:extLst>
            <a:ext uri="{FF2B5EF4-FFF2-40B4-BE49-F238E27FC236}">
              <a16:creationId xmlns:a16="http://schemas.microsoft.com/office/drawing/2014/main" id="{33877062-E85C-4AD3-A5B3-8D33549E341A}"/>
            </a:ext>
          </a:extLst>
        </xdr:cNvPr>
        <xdr:cNvCxnSpPr/>
      </xdr:nvCxnSpPr>
      <xdr:spPr>
        <a:xfrm>
          <a:off x="7713980" y="7025170"/>
          <a:ext cx="782320" cy="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168063</xdr:rowOff>
    </xdr:from>
    <xdr:ext cx="469744" cy="259045"/>
    <xdr:sp macro="" textlink="">
      <xdr:nvSpPr>
        <xdr:cNvPr id="127" name="n_1aveValue【道路】&#10;一人当たり延長">
          <a:extLst>
            <a:ext uri="{FF2B5EF4-FFF2-40B4-BE49-F238E27FC236}">
              <a16:creationId xmlns:a16="http://schemas.microsoft.com/office/drawing/2014/main" id="{E7A88380-C0F2-4D47-8365-79072AAD0CE0}"/>
            </a:ext>
          </a:extLst>
        </xdr:cNvPr>
        <xdr:cNvSpPr txBox="1"/>
      </xdr:nvSpPr>
      <xdr:spPr>
        <a:xfrm>
          <a:off x="8271587" y="6706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170222</xdr:rowOff>
    </xdr:from>
    <xdr:ext cx="469744" cy="259045"/>
    <xdr:sp macro="" textlink="">
      <xdr:nvSpPr>
        <xdr:cNvPr id="128" name="n_2aveValue【道路】&#10;一人当たり延長">
          <a:extLst>
            <a:ext uri="{FF2B5EF4-FFF2-40B4-BE49-F238E27FC236}">
              <a16:creationId xmlns:a16="http://schemas.microsoft.com/office/drawing/2014/main" id="{D9AF22E7-C56A-4830-BEC2-8AB82190521D}"/>
            </a:ext>
          </a:extLst>
        </xdr:cNvPr>
        <xdr:cNvSpPr txBox="1"/>
      </xdr:nvSpPr>
      <xdr:spPr>
        <a:xfrm>
          <a:off x="7509587" y="6708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17022</xdr:rowOff>
    </xdr:from>
    <xdr:ext cx="469744" cy="259045"/>
    <xdr:sp macro="" textlink="">
      <xdr:nvSpPr>
        <xdr:cNvPr id="129" name="n_3aveValue【道路】&#10;一人当たり延長">
          <a:extLst>
            <a:ext uri="{FF2B5EF4-FFF2-40B4-BE49-F238E27FC236}">
              <a16:creationId xmlns:a16="http://schemas.microsoft.com/office/drawing/2014/main" id="{AD7AD594-5F1F-4E44-982D-8DF8E0847600}"/>
            </a:ext>
          </a:extLst>
        </xdr:cNvPr>
        <xdr:cNvSpPr txBox="1"/>
      </xdr:nvSpPr>
      <xdr:spPr>
        <a:xfrm>
          <a:off x="6712027" y="6722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22915</xdr:rowOff>
    </xdr:from>
    <xdr:ext cx="469744" cy="259045"/>
    <xdr:sp macro="" textlink="">
      <xdr:nvSpPr>
        <xdr:cNvPr id="130" name="n_1mainValue【道路】&#10;一人当たり延長">
          <a:extLst>
            <a:ext uri="{FF2B5EF4-FFF2-40B4-BE49-F238E27FC236}">
              <a16:creationId xmlns:a16="http://schemas.microsoft.com/office/drawing/2014/main" id="{D86438B4-4962-4E0F-B37C-DA5CD0F209E1}"/>
            </a:ext>
          </a:extLst>
        </xdr:cNvPr>
        <xdr:cNvSpPr txBox="1"/>
      </xdr:nvSpPr>
      <xdr:spPr>
        <a:xfrm>
          <a:off x="8271587" y="7063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22407</xdr:rowOff>
    </xdr:from>
    <xdr:ext cx="469744" cy="259045"/>
    <xdr:sp macro="" textlink="">
      <xdr:nvSpPr>
        <xdr:cNvPr id="131" name="n_2mainValue【道路】&#10;一人当たり延長">
          <a:extLst>
            <a:ext uri="{FF2B5EF4-FFF2-40B4-BE49-F238E27FC236}">
              <a16:creationId xmlns:a16="http://schemas.microsoft.com/office/drawing/2014/main" id="{663EB76F-7087-4302-BDC3-61C2A612D1C4}"/>
            </a:ext>
          </a:extLst>
        </xdr:cNvPr>
        <xdr:cNvSpPr txBox="1"/>
      </xdr:nvSpPr>
      <xdr:spPr>
        <a:xfrm>
          <a:off x="7509587" y="706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a:extLst>
            <a:ext uri="{FF2B5EF4-FFF2-40B4-BE49-F238E27FC236}">
              <a16:creationId xmlns:a16="http://schemas.microsoft.com/office/drawing/2014/main" id="{C63A5CB9-B859-4AEE-8017-4CE140786E5B}"/>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a:extLst>
            <a:ext uri="{FF2B5EF4-FFF2-40B4-BE49-F238E27FC236}">
              <a16:creationId xmlns:a16="http://schemas.microsoft.com/office/drawing/2014/main" id="{D5A2D4DA-F609-4625-B1C6-11903E590854}"/>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a:extLst>
            <a:ext uri="{FF2B5EF4-FFF2-40B4-BE49-F238E27FC236}">
              <a16:creationId xmlns:a16="http://schemas.microsoft.com/office/drawing/2014/main" id="{6F17BE28-63B2-44D9-AC7C-927811DB0C51}"/>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a:extLst>
            <a:ext uri="{FF2B5EF4-FFF2-40B4-BE49-F238E27FC236}">
              <a16:creationId xmlns:a16="http://schemas.microsoft.com/office/drawing/2014/main" id="{72962984-456E-44CF-967B-84B81767578F}"/>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a:extLst>
            <a:ext uri="{FF2B5EF4-FFF2-40B4-BE49-F238E27FC236}">
              <a16:creationId xmlns:a16="http://schemas.microsoft.com/office/drawing/2014/main" id="{EEBB959B-2B6C-4E9D-BC0E-10C6226BFA5B}"/>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a:extLst>
            <a:ext uri="{FF2B5EF4-FFF2-40B4-BE49-F238E27FC236}">
              <a16:creationId xmlns:a16="http://schemas.microsoft.com/office/drawing/2014/main" id="{C97F7F9A-5186-49E7-9BC0-0CE106D9D98B}"/>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a:extLst>
            <a:ext uri="{FF2B5EF4-FFF2-40B4-BE49-F238E27FC236}">
              <a16:creationId xmlns:a16="http://schemas.microsoft.com/office/drawing/2014/main" id="{73DC9673-ECD6-4FB2-B033-8BFC50F48C5C}"/>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a:extLst>
            <a:ext uri="{FF2B5EF4-FFF2-40B4-BE49-F238E27FC236}">
              <a16:creationId xmlns:a16="http://schemas.microsoft.com/office/drawing/2014/main" id="{50BF382A-017F-4350-BB1A-B9E6C9D87F21}"/>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a:extLst>
            <a:ext uri="{FF2B5EF4-FFF2-40B4-BE49-F238E27FC236}">
              <a16:creationId xmlns:a16="http://schemas.microsoft.com/office/drawing/2014/main" id="{9C4FC5FC-62C6-4551-884E-7EDA6EC209E6}"/>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a:extLst>
            <a:ext uri="{FF2B5EF4-FFF2-40B4-BE49-F238E27FC236}">
              <a16:creationId xmlns:a16="http://schemas.microsoft.com/office/drawing/2014/main" id="{A4D2DB75-BB4A-43A1-89FB-84CDC6280561}"/>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2" name="直線コネクタ 141">
          <a:extLst>
            <a:ext uri="{FF2B5EF4-FFF2-40B4-BE49-F238E27FC236}">
              <a16:creationId xmlns:a16="http://schemas.microsoft.com/office/drawing/2014/main" id="{7F4989A8-AAB9-4A8A-9F5A-6D08F7F17605}"/>
            </a:ext>
          </a:extLst>
        </xdr:cNvPr>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3" name="テキスト ボックス 142">
          <a:extLst>
            <a:ext uri="{FF2B5EF4-FFF2-40B4-BE49-F238E27FC236}">
              <a16:creationId xmlns:a16="http://schemas.microsoft.com/office/drawing/2014/main" id="{2708A9F0-536A-4BCC-9BB9-DEB20CC97819}"/>
            </a:ext>
          </a:extLst>
        </xdr:cNvPr>
        <xdr:cNvSpPr txBox="1"/>
      </xdr:nvSpPr>
      <xdr:spPr>
        <a:xfrm>
          <a:off x="377341" y="1072117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4" name="直線コネクタ 143">
          <a:extLst>
            <a:ext uri="{FF2B5EF4-FFF2-40B4-BE49-F238E27FC236}">
              <a16:creationId xmlns:a16="http://schemas.microsoft.com/office/drawing/2014/main" id="{D4D1B6BA-F6A6-4277-A06B-FECDBFA981D1}"/>
            </a:ext>
          </a:extLst>
        </xdr:cNvPr>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5" name="テキスト ボックス 144">
          <a:extLst>
            <a:ext uri="{FF2B5EF4-FFF2-40B4-BE49-F238E27FC236}">
              <a16:creationId xmlns:a16="http://schemas.microsoft.com/office/drawing/2014/main" id="{3FBEA0C2-3938-442E-9A86-11DFC43C16F3}"/>
            </a:ext>
          </a:extLst>
        </xdr:cNvPr>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6" name="直線コネクタ 145">
          <a:extLst>
            <a:ext uri="{FF2B5EF4-FFF2-40B4-BE49-F238E27FC236}">
              <a16:creationId xmlns:a16="http://schemas.microsoft.com/office/drawing/2014/main" id="{939B8B2B-3727-4510-9A42-43A14B9F5718}"/>
            </a:ext>
          </a:extLst>
        </xdr:cNvPr>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7" name="テキスト ボックス 146">
          <a:extLst>
            <a:ext uri="{FF2B5EF4-FFF2-40B4-BE49-F238E27FC236}">
              <a16:creationId xmlns:a16="http://schemas.microsoft.com/office/drawing/2014/main" id="{AA03AE93-3A81-4BB5-BFD7-F55F9B8FD065}"/>
            </a:ext>
          </a:extLst>
        </xdr:cNvPr>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8" name="直線コネクタ 147">
          <a:extLst>
            <a:ext uri="{FF2B5EF4-FFF2-40B4-BE49-F238E27FC236}">
              <a16:creationId xmlns:a16="http://schemas.microsoft.com/office/drawing/2014/main" id="{FA53AAB4-107C-4D4B-A4DB-71B2AFBAD070}"/>
            </a:ext>
          </a:extLst>
        </xdr:cNvPr>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9" name="テキスト ボックス 148">
          <a:extLst>
            <a:ext uri="{FF2B5EF4-FFF2-40B4-BE49-F238E27FC236}">
              <a16:creationId xmlns:a16="http://schemas.microsoft.com/office/drawing/2014/main" id="{86431FB0-EA15-4D8F-99AA-DA38830B9B06}"/>
            </a:ext>
          </a:extLst>
        </xdr:cNvPr>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0" name="直線コネクタ 149">
          <a:extLst>
            <a:ext uri="{FF2B5EF4-FFF2-40B4-BE49-F238E27FC236}">
              <a16:creationId xmlns:a16="http://schemas.microsoft.com/office/drawing/2014/main" id="{BDC812D7-8B7B-40BB-9AEF-C2F1E4ECD2E7}"/>
            </a:ext>
          </a:extLst>
        </xdr:cNvPr>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1" name="テキスト ボックス 150">
          <a:extLst>
            <a:ext uri="{FF2B5EF4-FFF2-40B4-BE49-F238E27FC236}">
              <a16:creationId xmlns:a16="http://schemas.microsoft.com/office/drawing/2014/main" id="{4F5A5926-8A6F-4935-804A-DDACE35FA4BE}"/>
            </a:ext>
          </a:extLst>
        </xdr:cNvPr>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2" name="直線コネクタ 151">
          <a:extLst>
            <a:ext uri="{FF2B5EF4-FFF2-40B4-BE49-F238E27FC236}">
              <a16:creationId xmlns:a16="http://schemas.microsoft.com/office/drawing/2014/main" id="{8AB4B0AB-51F7-4FF3-89EF-D2766E5EAB6F}"/>
            </a:ext>
          </a:extLst>
        </xdr:cNvPr>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3" name="テキスト ボックス 152">
          <a:extLst>
            <a:ext uri="{FF2B5EF4-FFF2-40B4-BE49-F238E27FC236}">
              <a16:creationId xmlns:a16="http://schemas.microsoft.com/office/drawing/2014/main" id="{D435F24D-B1F7-4255-AC25-31F67AA2636A}"/>
            </a:ext>
          </a:extLst>
        </xdr:cNvPr>
        <xdr:cNvSpPr txBox="1"/>
      </xdr:nvSpPr>
      <xdr:spPr>
        <a:xfrm>
          <a:off x="27196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4" name="直線コネクタ 153">
          <a:extLst>
            <a:ext uri="{FF2B5EF4-FFF2-40B4-BE49-F238E27FC236}">
              <a16:creationId xmlns:a16="http://schemas.microsoft.com/office/drawing/2014/main" id="{CDD33E28-41CF-4D62-9E13-B42C27939314}"/>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5" name="テキスト ボックス 154">
          <a:extLst>
            <a:ext uri="{FF2B5EF4-FFF2-40B4-BE49-F238E27FC236}">
              <a16:creationId xmlns:a16="http://schemas.microsoft.com/office/drawing/2014/main" id="{EB0C4E84-647B-46BB-ABB8-A9645B349C7E}"/>
            </a:ext>
          </a:extLst>
        </xdr:cNvPr>
        <xdr:cNvSpPr txBox="1"/>
      </xdr:nvSpPr>
      <xdr:spPr>
        <a:xfrm>
          <a:off x="27196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6" name="【橋りょう・トンネル】&#10;有形固定資産減価償却率グラフ枠">
          <a:extLst>
            <a:ext uri="{FF2B5EF4-FFF2-40B4-BE49-F238E27FC236}">
              <a16:creationId xmlns:a16="http://schemas.microsoft.com/office/drawing/2014/main" id="{CAD98650-BB4D-4569-BD90-A087FB850BB0}"/>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86541</xdr:rowOff>
    </xdr:from>
    <xdr:to>
      <xdr:col>24</xdr:col>
      <xdr:colOff>62865</xdr:colOff>
      <xdr:row>63</xdr:row>
      <xdr:rowOff>155122</xdr:rowOff>
    </xdr:to>
    <xdr:cxnSp macro="">
      <xdr:nvCxnSpPr>
        <xdr:cNvPr id="157" name="直線コネクタ 156">
          <a:extLst>
            <a:ext uri="{FF2B5EF4-FFF2-40B4-BE49-F238E27FC236}">
              <a16:creationId xmlns:a16="http://schemas.microsoft.com/office/drawing/2014/main" id="{7CA5B85F-2DCF-478B-9BBF-BF84A08F6BAD}"/>
            </a:ext>
          </a:extLst>
        </xdr:cNvPr>
        <xdr:cNvCxnSpPr/>
      </xdr:nvCxnSpPr>
      <xdr:spPr>
        <a:xfrm flipV="1">
          <a:off x="4086225" y="9474381"/>
          <a:ext cx="0" cy="1242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158949</xdr:rowOff>
    </xdr:from>
    <xdr:ext cx="340478" cy="259045"/>
    <xdr:sp macro="" textlink="">
      <xdr:nvSpPr>
        <xdr:cNvPr id="158" name="【橋りょう・トンネル】&#10;有形固定資産減価償却率最小値テキスト">
          <a:extLst>
            <a:ext uri="{FF2B5EF4-FFF2-40B4-BE49-F238E27FC236}">
              <a16:creationId xmlns:a16="http://schemas.microsoft.com/office/drawing/2014/main" id="{9861B04F-6488-4B7F-8A12-BCBAD9045AD6}"/>
            </a:ext>
          </a:extLst>
        </xdr:cNvPr>
        <xdr:cNvSpPr txBox="1"/>
      </xdr:nvSpPr>
      <xdr:spPr>
        <a:xfrm>
          <a:off x="4124960" y="107202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155122</xdr:rowOff>
    </xdr:from>
    <xdr:to>
      <xdr:col>24</xdr:col>
      <xdr:colOff>152400</xdr:colOff>
      <xdr:row>63</xdr:row>
      <xdr:rowOff>155122</xdr:rowOff>
    </xdr:to>
    <xdr:cxnSp macro="">
      <xdr:nvCxnSpPr>
        <xdr:cNvPr id="159" name="直線コネクタ 158">
          <a:extLst>
            <a:ext uri="{FF2B5EF4-FFF2-40B4-BE49-F238E27FC236}">
              <a16:creationId xmlns:a16="http://schemas.microsoft.com/office/drawing/2014/main" id="{4BBC5D24-3BB1-4552-AC4D-76172963251B}"/>
            </a:ext>
          </a:extLst>
        </xdr:cNvPr>
        <xdr:cNvCxnSpPr/>
      </xdr:nvCxnSpPr>
      <xdr:spPr>
        <a:xfrm>
          <a:off x="4020820" y="107164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33218</xdr:rowOff>
    </xdr:from>
    <xdr:ext cx="405111" cy="259045"/>
    <xdr:sp macro="" textlink="">
      <xdr:nvSpPr>
        <xdr:cNvPr id="160" name="【橋りょう・トンネル】&#10;有形固定資産減価償却率最大値テキスト">
          <a:extLst>
            <a:ext uri="{FF2B5EF4-FFF2-40B4-BE49-F238E27FC236}">
              <a16:creationId xmlns:a16="http://schemas.microsoft.com/office/drawing/2014/main" id="{99363B14-A02B-4314-93DC-F61D425C4A6C}"/>
            </a:ext>
          </a:extLst>
        </xdr:cNvPr>
        <xdr:cNvSpPr txBox="1"/>
      </xdr:nvSpPr>
      <xdr:spPr>
        <a:xfrm>
          <a:off x="4124960" y="92534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86541</xdr:rowOff>
    </xdr:from>
    <xdr:to>
      <xdr:col>24</xdr:col>
      <xdr:colOff>152400</xdr:colOff>
      <xdr:row>56</xdr:row>
      <xdr:rowOff>86541</xdr:rowOff>
    </xdr:to>
    <xdr:cxnSp macro="">
      <xdr:nvCxnSpPr>
        <xdr:cNvPr id="161" name="直線コネクタ 160">
          <a:extLst>
            <a:ext uri="{FF2B5EF4-FFF2-40B4-BE49-F238E27FC236}">
              <a16:creationId xmlns:a16="http://schemas.microsoft.com/office/drawing/2014/main" id="{397119AE-9FDF-4415-A0C2-7A3DA7E9B7F4}"/>
            </a:ext>
          </a:extLst>
        </xdr:cNvPr>
        <xdr:cNvCxnSpPr/>
      </xdr:nvCxnSpPr>
      <xdr:spPr>
        <a:xfrm>
          <a:off x="4020820" y="94743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159493</xdr:rowOff>
    </xdr:from>
    <xdr:ext cx="405111" cy="259045"/>
    <xdr:sp macro="" textlink="">
      <xdr:nvSpPr>
        <xdr:cNvPr id="162" name="【橋りょう・トンネル】&#10;有形固定資産減価償却率平均値テキスト">
          <a:extLst>
            <a:ext uri="{FF2B5EF4-FFF2-40B4-BE49-F238E27FC236}">
              <a16:creationId xmlns:a16="http://schemas.microsoft.com/office/drawing/2014/main" id="{513FA9AF-A6BC-4123-BBCC-8CF9C22D1E5A}"/>
            </a:ext>
          </a:extLst>
        </xdr:cNvPr>
        <xdr:cNvSpPr txBox="1"/>
      </xdr:nvSpPr>
      <xdr:spPr>
        <a:xfrm>
          <a:off x="4124960" y="98826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9616</xdr:rowOff>
    </xdr:from>
    <xdr:to>
      <xdr:col>24</xdr:col>
      <xdr:colOff>114300</xdr:colOff>
      <xdr:row>59</xdr:row>
      <xdr:rowOff>111216</xdr:rowOff>
    </xdr:to>
    <xdr:sp macro="" textlink="">
      <xdr:nvSpPr>
        <xdr:cNvPr id="163" name="フローチャート: 判断 162">
          <a:extLst>
            <a:ext uri="{FF2B5EF4-FFF2-40B4-BE49-F238E27FC236}">
              <a16:creationId xmlns:a16="http://schemas.microsoft.com/office/drawing/2014/main" id="{41E42AB0-16CD-4C59-92C8-38AF8EF9F2F0}"/>
            </a:ext>
          </a:extLst>
        </xdr:cNvPr>
        <xdr:cNvSpPr/>
      </xdr:nvSpPr>
      <xdr:spPr>
        <a:xfrm>
          <a:off x="4036060" y="9900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34109</xdr:rowOff>
    </xdr:from>
    <xdr:to>
      <xdr:col>20</xdr:col>
      <xdr:colOff>38100</xdr:colOff>
      <xdr:row>59</xdr:row>
      <xdr:rowOff>135709</xdr:rowOff>
    </xdr:to>
    <xdr:sp macro="" textlink="">
      <xdr:nvSpPr>
        <xdr:cNvPr id="164" name="フローチャート: 判断 163">
          <a:extLst>
            <a:ext uri="{FF2B5EF4-FFF2-40B4-BE49-F238E27FC236}">
              <a16:creationId xmlns:a16="http://schemas.microsoft.com/office/drawing/2014/main" id="{713F3F60-46EC-4CCC-AAED-E05DDB470C24}"/>
            </a:ext>
          </a:extLst>
        </xdr:cNvPr>
        <xdr:cNvSpPr/>
      </xdr:nvSpPr>
      <xdr:spPr>
        <a:xfrm>
          <a:off x="3312160" y="992486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47172</xdr:rowOff>
    </xdr:from>
    <xdr:to>
      <xdr:col>15</xdr:col>
      <xdr:colOff>101600</xdr:colOff>
      <xdr:row>59</xdr:row>
      <xdr:rowOff>148772</xdr:rowOff>
    </xdr:to>
    <xdr:sp macro="" textlink="">
      <xdr:nvSpPr>
        <xdr:cNvPr id="165" name="フローチャート: 判断 164">
          <a:extLst>
            <a:ext uri="{FF2B5EF4-FFF2-40B4-BE49-F238E27FC236}">
              <a16:creationId xmlns:a16="http://schemas.microsoft.com/office/drawing/2014/main" id="{B41E5C1B-BCC9-4D2B-8C52-83403474BE59}"/>
            </a:ext>
          </a:extLst>
        </xdr:cNvPr>
        <xdr:cNvSpPr/>
      </xdr:nvSpPr>
      <xdr:spPr>
        <a:xfrm>
          <a:off x="2514600" y="9937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114119</xdr:rowOff>
    </xdr:from>
    <xdr:to>
      <xdr:col>10</xdr:col>
      <xdr:colOff>165100</xdr:colOff>
      <xdr:row>60</xdr:row>
      <xdr:rowOff>44269</xdr:rowOff>
    </xdr:to>
    <xdr:sp macro="" textlink="">
      <xdr:nvSpPr>
        <xdr:cNvPr id="166" name="フローチャート: 判断 165">
          <a:extLst>
            <a:ext uri="{FF2B5EF4-FFF2-40B4-BE49-F238E27FC236}">
              <a16:creationId xmlns:a16="http://schemas.microsoft.com/office/drawing/2014/main" id="{97EA0E26-378F-4F6A-9AA2-3A480591A73A}"/>
            </a:ext>
          </a:extLst>
        </xdr:cNvPr>
        <xdr:cNvSpPr/>
      </xdr:nvSpPr>
      <xdr:spPr>
        <a:xfrm>
          <a:off x="1739900" y="1000487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id="{005C9639-EDC4-4170-84F2-35737EB69936}"/>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7229248E-F2A7-4313-9415-72388729147B}"/>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A40C6B53-28F5-4A98-8A15-2BDACDDBF79D}"/>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F8B656D0-D714-44EC-9174-9BB0D2E2583C}"/>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BCDE36E3-E917-4156-ADF7-19106739C20D}"/>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133713</xdr:rowOff>
    </xdr:from>
    <xdr:to>
      <xdr:col>24</xdr:col>
      <xdr:colOff>114300</xdr:colOff>
      <xdr:row>59</xdr:row>
      <xdr:rowOff>63863</xdr:rowOff>
    </xdr:to>
    <xdr:sp macro="" textlink="">
      <xdr:nvSpPr>
        <xdr:cNvPr id="172" name="楕円 171">
          <a:extLst>
            <a:ext uri="{FF2B5EF4-FFF2-40B4-BE49-F238E27FC236}">
              <a16:creationId xmlns:a16="http://schemas.microsoft.com/office/drawing/2014/main" id="{02F881B8-997A-4231-BD59-E18CF9FC8153}"/>
            </a:ext>
          </a:extLst>
        </xdr:cNvPr>
        <xdr:cNvSpPr/>
      </xdr:nvSpPr>
      <xdr:spPr>
        <a:xfrm>
          <a:off x="4036060" y="985683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156590</xdr:rowOff>
    </xdr:from>
    <xdr:ext cx="405111" cy="259045"/>
    <xdr:sp macro="" textlink="">
      <xdr:nvSpPr>
        <xdr:cNvPr id="173" name="【橋りょう・トンネル】&#10;有形固定資産減価償却率該当値テキスト">
          <a:extLst>
            <a:ext uri="{FF2B5EF4-FFF2-40B4-BE49-F238E27FC236}">
              <a16:creationId xmlns:a16="http://schemas.microsoft.com/office/drawing/2014/main" id="{C41A46B5-5536-4ACE-85AB-E3B83CB5B3E1}"/>
            </a:ext>
          </a:extLst>
        </xdr:cNvPr>
        <xdr:cNvSpPr txBox="1"/>
      </xdr:nvSpPr>
      <xdr:spPr>
        <a:xfrm>
          <a:off x="4124960" y="9712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153307</xdr:rowOff>
    </xdr:from>
    <xdr:to>
      <xdr:col>20</xdr:col>
      <xdr:colOff>38100</xdr:colOff>
      <xdr:row>59</xdr:row>
      <xdr:rowOff>83457</xdr:rowOff>
    </xdr:to>
    <xdr:sp macro="" textlink="">
      <xdr:nvSpPr>
        <xdr:cNvPr id="174" name="楕円 173">
          <a:extLst>
            <a:ext uri="{FF2B5EF4-FFF2-40B4-BE49-F238E27FC236}">
              <a16:creationId xmlns:a16="http://schemas.microsoft.com/office/drawing/2014/main" id="{2178CB83-24AD-47F5-913F-2A10F62371C9}"/>
            </a:ext>
          </a:extLst>
        </xdr:cNvPr>
        <xdr:cNvSpPr/>
      </xdr:nvSpPr>
      <xdr:spPr>
        <a:xfrm>
          <a:off x="3312160" y="987642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13063</xdr:rowOff>
    </xdr:from>
    <xdr:to>
      <xdr:col>24</xdr:col>
      <xdr:colOff>63500</xdr:colOff>
      <xdr:row>59</xdr:row>
      <xdr:rowOff>32657</xdr:rowOff>
    </xdr:to>
    <xdr:cxnSp macro="">
      <xdr:nvCxnSpPr>
        <xdr:cNvPr id="175" name="直線コネクタ 174">
          <a:extLst>
            <a:ext uri="{FF2B5EF4-FFF2-40B4-BE49-F238E27FC236}">
              <a16:creationId xmlns:a16="http://schemas.microsoft.com/office/drawing/2014/main" id="{10808E9E-554E-4F1A-A76D-44AFC9BB5400}"/>
            </a:ext>
          </a:extLst>
        </xdr:cNvPr>
        <xdr:cNvCxnSpPr/>
      </xdr:nvCxnSpPr>
      <xdr:spPr>
        <a:xfrm flipV="1">
          <a:off x="3355340" y="9903823"/>
          <a:ext cx="73152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161472</xdr:rowOff>
    </xdr:from>
    <xdr:to>
      <xdr:col>15</xdr:col>
      <xdr:colOff>101600</xdr:colOff>
      <xdr:row>59</xdr:row>
      <xdr:rowOff>91622</xdr:rowOff>
    </xdr:to>
    <xdr:sp macro="" textlink="">
      <xdr:nvSpPr>
        <xdr:cNvPr id="176" name="楕円 175">
          <a:extLst>
            <a:ext uri="{FF2B5EF4-FFF2-40B4-BE49-F238E27FC236}">
              <a16:creationId xmlns:a16="http://schemas.microsoft.com/office/drawing/2014/main" id="{37BFC1EE-F19F-47C3-AFAE-D424FBFFE38F}"/>
            </a:ext>
          </a:extLst>
        </xdr:cNvPr>
        <xdr:cNvSpPr/>
      </xdr:nvSpPr>
      <xdr:spPr>
        <a:xfrm>
          <a:off x="2514600" y="988459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32657</xdr:rowOff>
    </xdr:from>
    <xdr:to>
      <xdr:col>19</xdr:col>
      <xdr:colOff>177800</xdr:colOff>
      <xdr:row>59</xdr:row>
      <xdr:rowOff>40822</xdr:rowOff>
    </xdr:to>
    <xdr:cxnSp macro="">
      <xdr:nvCxnSpPr>
        <xdr:cNvPr id="177" name="直線コネクタ 176">
          <a:extLst>
            <a:ext uri="{FF2B5EF4-FFF2-40B4-BE49-F238E27FC236}">
              <a16:creationId xmlns:a16="http://schemas.microsoft.com/office/drawing/2014/main" id="{D5C72726-9BF6-4367-9C23-A17541BD580E}"/>
            </a:ext>
          </a:extLst>
        </xdr:cNvPr>
        <xdr:cNvCxnSpPr/>
      </xdr:nvCxnSpPr>
      <xdr:spPr>
        <a:xfrm flipV="1">
          <a:off x="2565400" y="9923417"/>
          <a:ext cx="78994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126836</xdr:rowOff>
    </xdr:from>
    <xdr:ext cx="405111" cy="259045"/>
    <xdr:sp macro="" textlink="">
      <xdr:nvSpPr>
        <xdr:cNvPr id="178" name="n_1aveValue【橋りょう・トンネル】&#10;有形固定資産減価償却率">
          <a:extLst>
            <a:ext uri="{FF2B5EF4-FFF2-40B4-BE49-F238E27FC236}">
              <a16:creationId xmlns:a16="http://schemas.microsoft.com/office/drawing/2014/main" id="{B93C7A50-89A4-458D-9863-E8BDC3D5EDC5}"/>
            </a:ext>
          </a:extLst>
        </xdr:cNvPr>
        <xdr:cNvSpPr txBox="1"/>
      </xdr:nvSpPr>
      <xdr:spPr>
        <a:xfrm>
          <a:off x="3170564" y="10017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139899</xdr:rowOff>
    </xdr:from>
    <xdr:ext cx="405111" cy="259045"/>
    <xdr:sp macro="" textlink="">
      <xdr:nvSpPr>
        <xdr:cNvPr id="179" name="n_2aveValue【橋りょう・トンネル】&#10;有形固定資産減価償却率">
          <a:extLst>
            <a:ext uri="{FF2B5EF4-FFF2-40B4-BE49-F238E27FC236}">
              <a16:creationId xmlns:a16="http://schemas.microsoft.com/office/drawing/2014/main" id="{340D12C4-B975-44F5-9052-B1F70ACD3A4D}"/>
            </a:ext>
          </a:extLst>
        </xdr:cNvPr>
        <xdr:cNvSpPr txBox="1"/>
      </xdr:nvSpPr>
      <xdr:spPr>
        <a:xfrm>
          <a:off x="2385704" y="10030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60796</xdr:rowOff>
    </xdr:from>
    <xdr:ext cx="405111" cy="259045"/>
    <xdr:sp macro="" textlink="">
      <xdr:nvSpPr>
        <xdr:cNvPr id="180" name="n_3aveValue【橋りょう・トンネル】&#10;有形固定資産減価償却率">
          <a:extLst>
            <a:ext uri="{FF2B5EF4-FFF2-40B4-BE49-F238E27FC236}">
              <a16:creationId xmlns:a16="http://schemas.microsoft.com/office/drawing/2014/main" id="{5E3ADDB9-1FF9-4D03-9964-FF0B1EDADE36}"/>
            </a:ext>
          </a:extLst>
        </xdr:cNvPr>
        <xdr:cNvSpPr txBox="1"/>
      </xdr:nvSpPr>
      <xdr:spPr>
        <a:xfrm>
          <a:off x="1611004" y="9783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99984</xdr:rowOff>
    </xdr:from>
    <xdr:ext cx="405111" cy="259045"/>
    <xdr:sp macro="" textlink="">
      <xdr:nvSpPr>
        <xdr:cNvPr id="181" name="n_1mainValue【橋りょう・トンネル】&#10;有形固定資産減価償却率">
          <a:extLst>
            <a:ext uri="{FF2B5EF4-FFF2-40B4-BE49-F238E27FC236}">
              <a16:creationId xmlns:a16="http://schemas.microsoft.com/office/drawing/2014/main" id="{287A5B2F-914F-4377-85A0-EA26A97CF17D}"/>
            </a:ext>
          </a:extLst>
        </xdr:cNvPr>
        <xdr:cNvSpPr txBox="1"/>
      </xdr:nvSpPr>
      <xdr:spPr>
        <a:xfrm>
          <a:off x="3170564" y="9655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108149</xdr:rowOff>
    </xdr:from>
    <xdr:ext cx="405111" cy="259045"/>
    <xdr:sp macro="" textlink="">
      <xdr:nvSpPr>
        <xdr:cNvPr id="182" name="n_2mainValue【橋りょう・トンネル】&#10;有形固定資産減価償却率">
          <a:extLst>
            <a:ext uri="{FF2B5EF4-FFF2-40B4-BE49-F238E27FC236}">
              <a16:creationId xmlns:a16="http://schemas.microsoft.com/office/drawing/2014/main" id="{005DA865-B772-4C98-B8B8-AA8F0641EE39}"/>
            </a:ext>
          </a:extLst>
        </xdr:cNvPr>
        <xdr:cNvSpPr txBox="1"/>
      </xdr:nvSpPr>
      <xdr:spPr>
        <a:xfrm>
          <a:off x="2385704" y="9663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3" name="正方形/長方形 182">
          <a:extLst>
            <a:ext uri="{FF2B5EF4-FFF2-40B4-BE49-F238E27FC236}">
              <a16:creationId xmlns:a16="http://schemas.microsoft.com/office/drawing/2014/main" id="{FE2868F0-40E4-4771-B7E1-A98166410DD3}"/>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4" name="正方形/長方形 183">
          <a:extLst>
            <a:ext uri="{FF2B5EF4-FFF2-40B4-BE49-F238E27FC236}">
              <a16:creationId xmlns:a16="http://schemas.microsoft.com/office/drawing/2014/main" id="{36AD78BF-0132-4F73-B306-15B864A8CDF2}"/>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5" name="正方形/長方形 184">
          <a:extLst>
            <a:ext uri="{FF2B5EF4-FFF2-40B4-BE49-F238E27FC236}">
              <a16:creationId xmlns:a16="http://schemas.microsoft.com/office/drawing/2014/main" id="{434BE03A-213A-4C52-9651-3B4AF872EC55}"/>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6" name="正方形/長方形 185">
          <a:extLst>
            <a:ext uri="{FF2B5EF4-FFF2-40B4-BE49-F238E27FC236}">
              <a16:creationId xmlns:a16="http://schemas.microsoft.com/office/drawing/2014/main" id="{FF251714-8C96-4A6C-824C-DE0EF8A6C68F}"/>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7" name="正方形/長方形 186">
          <a:extLst>
            <a:ext uri="{FF2B5EF4-FFF2-40B4-BE49-F238E27FC236}">
              <a16:creationId xmlns:a16="http://schemas.microsoft.com/office/drawing/2014/main" id="{CA0ACD59-5481-4D34-84E7-365462F340C1}"/>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8" name="正方形/長方形 187">
          <a:extLst>
            <a:ext uri="{FF2B5EF4-FFF2-40B4-BE49-F238E27FC236}">
              <a16:creationId xmlns:a16="http://schemas.microsoft.com/office/drawing/2014/main" id="{959A5BDA-8BF7-4478-A25C-BF22DAB75742}"/>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9" name="正方形/長方形 188">
          <a:extLst>
            <a:ext uri="{FF2B5EF4-FFF2-40B4-BE49-F238E27FC236}">
              <a16:creationId xmlns:a16="http://schemas.microsoft.com/office/drawing/2014/main" id="{BAFBE215-17E2-46FE-8E61-F7A09A43BE51}"/>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0" name="正方形/長方形 189">
          <a:extLst>
            <a:ext uri="{FF2B5EF4-FFF2-40B4-BE49-F238E27FC236}">
              <a16:creationId xmlns:a16="http://schemas.microsoft.com/office/drawing/2014/main" id="{23A91394-7A94-4F73-AB13-6ECD3E7EECEA}"/>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1" name="テキスト ボックス 190">
          <a:extLst>
            <a:ext uri="{FF2B5EF4-FFF2-40B4-BE49-F238E27FC236}">
              <a16:creationId xmlns:a16="http://schemas.microsoft.com/office/drawing/2014/main" id="{A8C8F7DD-F0EB-4873-87E7-2BC79E6B96C5}"/>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2" name="直線コネクタ 191">
          <a:extLst>
            <a:ext uri="{FF2B5EF4-FFF2-40B4-BE49-F238E27FC236}">
              <a16:creationId xmlns:a16="http://schemas.microsoft.com/office/drawing/2014/main" id="{C72AC0A7-112B-4837-AC88-3B11AE43489F}"/>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3" name="直線コネクタ 192">
          <a:extLst>
            <a:ext uri="{FF2B5EF4-FFF2-40B4-BE49-F238E27FC236}">
              <a16:creationId xmlns:a16="http://schemas.microsoft.com/office/drawing/2014/main" id="{74974045-B7EF-4EF4-BDA5-5AF2B721D075}"/>
            </a:ext>
          </a:extLst>
        </xdr:cNvPr>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94" name="テキスト ボックス 193">
          <a:extLst>
            <a:ext uri="{FF2B5EF4-FFF2-40B4-BE49-F238E27FC236}">
              <a16:creationId xmlns:a16="http://schemas.microsoft.com/office/drawing/2014/main" id="{3332786D-5865-4A3C-B0C1-54CE0C6A2BDF}"/>
            </a:ext>
          </a:extLst>
        </xdr:cNvPr>
        <xdr:cNvSpPr txBox="1"/>
      </xdr:nvSpPr>
      <xdr:spPr>
        <a:xfrm>
          <a:off x="5600834" y="106667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5" name="直線コネクタ 194">
          <a:extLst>
            <a:ext uri="{FF2B5EF4-FFF2-40B4-BE49-F238E27FC236}">
              <a16:creationId xmlns:a16="http://schemas.microsoft.com/office/drawing/2014/main" id="{2BC74F67-2073-4C8A-894F-F1FF5DE00EBE}"/>
            </a:ext>
          </a:extLst>
        </xdr:cNvPr>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96" name="テキスト ボックス 195">
          <a:extLst>
            <a:ext uri="{FF2B5EF4-FFF2-40B4-BE49-F238E27FC236}">
              <a16:creationId xmlns:a16="http://schemas.microsoft.com/office/drawing/2014/main" id="{ADF7F022-0431-466B-B2D6-CCFE36F428D8}"/>
            </a:ext>
          </a:extLst>
        </xdr:cNvPr>
        <xdr:cNvSpPr txBox="1"/>
      </xdr:nvSpPr>
      <xdr:spPr>
        <a:xfrm>
          <a:off x="5299921" y="102933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7" name="直線コネクタ 196">
          <a:extLst>
            <a:ext uri="{FF2B5EF4-FFF2-40B4-BE49-F238E27FC236}">
              <a16:creationId xmlns:a16="http://schemas.microsoft.com/office/drawing/2014/main" id="{A83EAAA4-C20F-4D85-9937-AC0A7F3AEB89}"/>
            </a:ext>
          </a:extLst>
        </xdr:cNvPr>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98" name="テキスト ボックス 197">
          <a:extLst>
            <a:ext uri="{FF2B5EF4-FFF2-40B4-BE49-F238E27FC236}">
              <a16:creationId xmlns:a16="http://schemas.microsoft.com/office/drawing/2014/main" id="{1F4AC183-D81B-4F76-8179-0BB9C6D8E464}"/>
            </a:ext>
          </a:extLst>
        </xdr:cNvPr>
        <xdr:cNvSpPr txBox="1"/>
      </xdr:nvSpPr>
      <xdr:spPr>
        <a:xfrm>
          <a:off x="5299921" y="99199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9" name="直線コネクタ 198">
          <a:extLst>
            <a:ext uri="{FF2B5EF4-FFF2-40B4-BE49-F238E27FC236}">
              <a16:creationId xmlns:a16="http://schemas.microsoft.com/office/drawing/2014/main" id="{1D2C24B9-A16A-4F34-92B1-DABEA00B6838}"/>
            </a:ext>
          </a:extLst>
        </xdr:cNvPr>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00" name="テキスト ボックス 199">
          <a:extLst>
            <a:ext uri="{FF2B5EF4-FFF2-40B4-BE49-F238E27FC236}">
              <a16:creationId xmlns:a16="http://schemas.microsoft.com/office/drawing/2014/main" id="{1B7DD2CA-242F-47FE-A3AD-0F7DCCCC39E3}"/>
            </a:ext>
          </a:extLst>
        </xdr:cNvPr>
        <xdr:cNvSpPr txBox="1"/>
      </xdr:nvSpPr>
      <xdr:spPr>
        <a:xfrm>
          <a:off x="5299921" y="95504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1" name="直線コネクタ 200">
          <a:extLst>
            <a:ext uri="{FF2B5EF4-FFF2-40B4-BE49-F238E27FC236}">
              <a16:creationId xmlns:a16="http://schemas.microsoft.com/office/drawing/2014/main" id="{9144E8F2-F312-43BF-8365-B89EFB0BEB84}"/>
            </a:ext>
          </a:extLst>
        </xdr:cNvPr>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02" name="テキスト ボックス 201">
          <a:extLst>
            <a:ext uri="{FF2B5EF4-FFF2-40B4-BE49-F238E27FC236}">
              <a16:creationId xmlns:a16="http://schemas.microsoft.com/office/drawing/2014/main" id="{94DED68B-7645-473F-A12B-2C786D54B930}"/>
            </a:ext>
          </a:extLst>
        </xdr:cNvPr>
        <xdr:cNvSpPr txBox="1"/>
      </xdr:nvSpPr>
      <xdr:spPr>
        <a:xfrm>
          <a:off x="5209768" y="917703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3" name="直線コネクタ 202">
          <a:extLst>
            <a:ext uri="{FF2B5EF4-FFF2-40B4-BE49-F238E27FC236}">
              <a16:creationId xmlns:a16="http://schemas.microsoft.com/office/drawing/2014/main" id="{744A6C67-D256-4DD2-BBF3-2BF7F27120EA}"/>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4" name="テキスト ボックス 203">
          <a:extLst>
            <a:ext uri="{FF2B5EF4-FFF2-40B4-BE49-F238E27FC236}">
              <a16:creationId xmlns:a16="http://schemas.microsoft.com/office/drawing/2014/main" id="{878AC31C-0152-43AF-A3B0-D52141544CC7}"/>
            </a:ext>
          </a:extLst>
        </xdr:cNvPr>
        <xdr:cNvSpPr txBox="1"/>
      </xdr:nvSpPr>
      <xdr:spPr>
        <a:xfrm>
          <a:off x="5209768" y="88036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5" name="【橋りょう・トンネル】&#10;一人当たり有形固定資産（償却資産）額グラフ枠">
          <a:extLst>
            <a:ext uri="{FF2B5EF4-FFF2-40B4-BE49-F238E27FC236}">
              <a16:creationId xmlns:a16="http://schemas.microsoft.com/office/drawing/2014/main" id="{17089E03-D81B-4123-8196-30280363FB87}"/>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109200</xdr:rowOff>
    </xdr:from>
    <xdr:to>
      <xdr:col>54</xdr:col>
      <xdr:colOff>189865</xdr:colOff>
      <xdr:row>64</xdr:row>
      <xdr:rowOff>72792</xdr:rowOff>
    </xdr:to>
    <xdr:cxnSp macro="">
      <xdr:nvCxnSpPr>
        <xdr:cNvPr id="206" name="直線コネクタ 205">
          <a:extLst>
            <a:ext uri="{FF2B5EF4-FFF2-40B4-BE49-F238E27FC236}">
              <a16:creationId xmlns:a16="http://schemas.microsoft.com/office/drawing/2014/main" id="{E1725608-7FB4-4F32-BBB3-EFF4F3B61720}"/>
            </a:ext>
          </a:extLst>
        </xdr:cNvPr>
        <xdr:cNvCxnSpPr/>
      </xdr:nvCxnSpPr>
      <xdr:spPr>
        <a:xfrm flipV="1">
          <a:off x="9219565" y="9497040"/>
          <a:ext cx="0" cy="130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76619</xdr:rowOff>
    </xdr:from>
    <xdr:ext cx="469744" cy="259045"/>
    <xdr:sp macro="" textlink="">
      <xdr:nvSpPr>
        <xdr:cNvPr id="207" name="【橋りょう・トンネル】&#10;一人当たり有形固定資産（償却資産）額最小値テキスト">
          <a:extLst>
            <a:ext uri="{FF2B5EF4-FFF2-40B4-BE49-F238E27FC236}">
              <a16:creationId xmlns:a16="http://schemas.microsoft.com/office/drawing/2014/main" id="{0760D1D7-CF78-4B02-B91F-AF549798CEC2}"/>
            </a:ext>
          </a:extLst>
        </xdr:cNvPr>
        <xdr:cNvSpPr txBox="1"/>
      </xdr:nvSpPr>
      <xdr:spPr>
        <a:xfrm>
          <a:off x="9258300" y="10805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72792</xdr:rowOff>
    </xdr:from>
    <xdr:to>
      <xdr:col>55</xdr:col>
      <xdr:colOff>88900</xdr:colOff>
      <xdr:row>64</xdr:row>
      <xdr:rowOff>72792</xdr:rowOff>
    </xdr:to>
    <xdr:cxnSp macro="">
      <xdr:nvCxnSpPr>
        <xdr:cNvPr id="208" name="直線コネクタ 207">
          <a:extLst>
            <a:ext uri="{FF2B5EF4-FFF2-40B4-BE49-F238E27FC236}">
              <a16:creationId xmlns:a16="http://schemas.microsoft.com/office/drawing/2014/main" id="{2EBF5D55-3AF3-40CF-95A2-FEDE78ED512B}"/>
            </a:ext>
          </a:extLst>
        </xdr:cNvPr>
        <xdr:cNvCxnSpPr/>
      </xdr:nvCxnSpPr>
      <xdr:spPr>
        <a:xfrm>
          <a:off x="9154160" y="1080175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55877</xdr:rowOff>
    </xdr:from>
    <xdr:ext cx="690189" cy="259045"/>
    <xdr:sp macro="" textlink="">
      <xdr:nvSpPr>
        <xdr:cNvPr id="209" name="【橋りょう・トンネル】&#10;一人当たり有形固定資産（償却資産）額最大値テキスト">
          <a:extLst>
            <a:ext uri="{FF2B5EF4-FFF2-40B4-BE49-F238E27FC236}">
              <a16:creationId xmlns:a16="http://schemas.microsoft.com/office/drawing/2014/main" id="{245BCB52-8AEA-453F-8BA3-62391048693F}"/>
            </a:ext>
          </a:extLst>
        </xdr:cNvPr>
        <xdr:cNvSpPr txBox="1"/>
      </xdr:nvSpPr>
      <xdr:spPr>
        <a:xfrm>
          <a:off x="9258300" y="927607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1,054,016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109200</xdr:rowOff>
    </xdr:from>
    <xdr:to>
      <xdr:col>55</xdr:col>
      <xdr:colOff>88900</xdr:colOff>
      <xdr:row>56</xdr:row>
      <xdr:rowOff>109200</xdr:rowOff>
    </xdr:to>
    <xdr:cxnSp macro="">
      <xdr:nvCxnSpPr>
        <xdr:cNvPr id="210" name="直線コネクタ 209">
          <a:extLst>
            <a:ext uri="{FF2B5EF4-FFF2-40B4-BE49-F238E27FC236}">
              <a16:creationId xmlns:a16="http://schemas.microsoft.com/office/drawing/2014/main" id="{CBBA66DD-A89A-4449-B518-5A6C8626D85A}"/>
            </a:ext>
          </a:extLst>
        </xdr:cNvPr>
        <xdr:cNvCxnSpPr/>
      </xdr:nvCxnSpPr>
      <xdr:spPr>
        <a:xfrm>
          <a:off x="9154160" y="94970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41855</xdr:rowOff>
    </xdr:from>
    <xdr:ext cx="599010" cy="259045"/>
    <xdr:sp macro="" textlink="">
      <xdr:nvSpPr>
        <xdr:cNvPr id="211" name="【橋りょう・トンネル】&#10;一人当たり有形固定資産（償却資産）額平均値テキスト">
          <a:extLst>
            <a:ext uri="{FF2B5EF4-FFF2-40B4-BE49-F238E27FC236}">
              <a16:creationId xmlns:a16="http://schemas.microsoft.com/office/drawing/2014/main" id="{F2389AD0-0223-496D-8805-82B7C3E24FA3}"/>
            </a:ext>
          </a:extLst>
        </xdr:cNvPr>
        <xdr:cNvSpPr txBox="1"/>
      </xdr:nvSpPr>
      <xdr:spPr>
        <a:xfrm>
          <a:off x="9258300" y="106031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63428</xdr:rowOff>
    </xdr:from>
    <xdr:to>
      <xdr:col>55</xdr:col>
      <xdr:colOff>50800</xdr:colOff>
      <xdr:row>63</xdr:row>
      <xdr:rowOff>165028</xdr:rowOff>
    </xdr:to>
    <xdr:sp macro="" textlink="">
      <xdr:nvSpPr>
        <xdr:cNvPr id="212" name="フローチャート: 判断 211">
          <a:extLst>
            <a:ext uri="{FF2B5EF4-FFF2-40B4-BE49-F238E27FC236}">
              <a16:creationId xmlns:a16="http://schemas.microsoft.com/office/drawing/2014/main" id="{364D70FA-8C9C-4CC7-8BA7-5B15274FEEBD}"/>
            </a:ext>
          </a:extLst>
        </xdr:cNvPr>
        <xdr:cNvSpPr/>
      </xdr:nvSpPr>
      <xdr:spPr>
        <a:xfrm>
          <a:off x="9192260" y="1062474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62231</xdr:rowOff>
    </xdr:from>
    <xdr:to>
      <xdr:col>50</xdr:col>
      <xdr:colOff>165100</xdr:colOff>
      <xdr:row>63</xdr:row>
      <xdr:rowOff>163831</xdr:rowOff>
    </xdr:to>
    <xdr:sp macro="" textlink="">
      <xdr:nvSpPr>
        <xdr:cNvPr id="213" name="フローチャート: 判断 212">
          <a:extLst>
            <a:ext uri="{FF2B5EF4-FFF2-40B4-BE49-F238E27FC236}">
              <a16:creationId xmlns:a16="http://schemas.microsoft.com/office/drawing/2014/main" id="{873B7451-7C97-4E70-B893-C8F7270B7AD0}"/>
            </a:ext>
          </a:extLst>
        </xdr:cNvPr>
        <xdr:cNvSpPr/>
      </xdr:nvSpPr>
      <xdr:spPr>
        <a:xfrm>
          <a:off x="8445500" y="10623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62804</xdr:rowOff>
    </xdr:from>
    <xdr:to>
      <xdr:col>46</xdr:col>
      <xdr:colOff>38100</xdr:colOff>
      <xdr:row>63</xdr:row>
      <xdr:rowOff>164404</xdr:rowOff>
    </xdr:to>
    <xdr:sp macro="" textlink="">
      <xdr:nvSpPr>
        <xdr:cNvPr id="214" name="フローチャート: 判断 213">
          <a:extLst>
            <a:ext uri="{FF2B5EF4-FFF2-40B4-BE49-F238E27FC236}">
              <a16:creationId xmlns:a16="http://schemas.microsoft.com/office/drawing/2014/main" id="{2BF1B0FE-903B-4CFC-82F0-7AF53DC8FB8E}"/>
            </a:ext>
          </a:extLst>
        </xdr:cNvPr>
        <xdr:cNvSpPr/>
      </xdr:nvSpPr>
      <xdr:spPr>
        <a:xfrm>
          <a:off x="7670800" y="1062412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54111</xdr:rowOff>
    </xdr:from>
    <xdr:to>
      <xdr:col>41</xdr:col>
      <xdr:colOff>101600</xdr:colOff>
      <xdr:row>63</xdr:row>
      <xdr:rowOff>155711</xdr:rowOff>
    </xdr:to>
    <xdr:sp macro="" textlink="">
      <xdr:nvSpPr>
        <xdr:cNvPr id="215" name="フローチャート: 判断 214">
          <a:extLst>
            <a:ext uri="{FF2B5EF4-FFF2-40B4-BE49-F238E27FC236}">
              <a16:creationId xmlns:a16="http://schemas.microsoft.com/office/drawing/2014/main" id="{CBD2DD89-8A60-4421-A757-46F115C94AC5}"/>
            </a:ext>
          </a:extLst>
        </xdr:cNvPr>
        <xdr:cNvSpPr/>
      </xdr:nvSpPr>
      <xdr:spPr>
        <a:xfrm>
          <a:off x="6873240" y="10615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6" name="テキスト ボックス 215">
          <a:extLst>
            <a:ext uri="{FF2B5EF4-FFF2-40B4-BE49-F238E27FC236}">
              <a16:creationId xmlns:a16="http://schemas.microsoft.com/office/drawing/2014/main" id="{BB3E16D7-BB5B-4687-B384-15089C8A307F}"/>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7" name="テキスト ボックス 216">
          <a:extLst>
            <a:ext uri="{FF2B5EF4-FFF2-40B4-BE49-F238E27FC236}">
              <a16:creationId xmlns:a16="http://schemas.microsoft.com/office/drawing/2014/main" id="{9F506CAC-CD75-4AE4-8BEE-970657132A72}"/>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8" name="テキスト ボックス 217">
          <a:extLst>
            <a:ext uri="{FF2B5EF4-FFF2-40B4-BE49-F238E27FC236}">
              <a16:creationId xmlns:a16="http://schemas.microsoft.com/office/drawing/2014/main" id="{7BD60E82-88AB-4F90-A033-8967EDCC74B1}"/>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9" name="テキスト ボックス 218">
          <a:extLst>
            <a:ext uri="{FF2B5EF4-FFF2-40B4-BE49-F238E27FC236}">
              <a16:creationId xmlns:a16="http://schemas.microsoft.com/office/drawing/2014/main" id="{B30D9F6C-5581-407A-84F3-440DE745D195}"/>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0" name="テキスト ボックス 219">
          <a:extLst>
            <a:ext uri="{FF2B5EF4-FFF2-40B4-BE49-F238E27FC236}">
              <a16:creationId xmlns:a16="http://schemas.microsoft.com/office/drawing/2014/main" id="{7B650D13-471E-45FC-A8F5-667A9794971D}"/>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54717</xdr:rowOff>
    </xdr:from>
    <xdr:to>
      <xdr:col>55</xdr:col>
      <xdr:colOff>50800</xdr:colOff>
      <xdr:row>63</xdr:row>
      <xdr:rowOff>156317</xdr:rowOff>
    </xdr:to>
    <xdr:sp macro="" textlink="">
      <xdr:nvSpPr>
        <xdr:cNvPr id="221" name="楕円 220">
          <a:extLst>
            <a:ext uri="{FF2B5EF4-FFF2-40B4-BE49-F238E27FC236}">
              <a16:creationId xmlns:a16="http://schemas.microsoft.com/office/drawing/2014/main" id="{9BA172CC-A84F-4CEE-996E-ADB8F249F4BF}"/>
            </a:ext>
          </a:extLst>
        </xdr:cNvPr>
        <xdr:cNvSpPr/>
      </xdr:nvSpPr>
      <xdr:spPr>
        <a:xfrm>
          <a:off x="9192260" y="1061603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77594</xdr:rowOff>
    </xdr:from>
    <xdr:ext cx="599010" cy="259045"/>
    <xdr:sp macro="" textlink="">
      <xdr:nvSpPr>
        <xdr:cNvPr id="222" name="【橋りょう・トンネル】&#10;一人当たり有形固定資産（償却資産）額該当値テキスト">
          <a:extLst>
            <a:ext uri="{FF2B5EF4-FFF2-40B4-BE49-F238E27FC236}">
              <a16:creationId xmlns:a16="http://schemas.microsoft.com/office/drawing/2014/main" id="{1E1E0AD3-90B5-4153-A8C3-726BBEE90664}"/>
            </a:ext>
          </a:extLst>
        </xdr:cNvPr>
        <xdr:cNvSpPr txBox="1"/>
      </xdr:nvSpPr>
      <xdr:spPr>
        <a:xfrm>
          <a:off x="9258300" y="10471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55978</xdr:rowOff>
    </xdr:from>
    <xdr:to>
      <xdr:col>50</xdr:col>
      <xdr:colOff>165100</xdr:colOff>
      <xdr:row>63</xdr:row>
      <xdr:rowOff>157578</xdr:rowOff>
    </xdr:to>
    <xdr:sp macro="" textlink="">
      <xdr:nvSpPr>
        <xdr:cNvPr id="223" name="楕円 222">
          <a:extLst>
            <a:ext uri="{FF2B5EF4-FFF2-40B4-BE49-F238E27FC236}">
              <a16:creationId xmlns:a16="http://schemas.microsoft.com/office/drawing/2014/main" id="{B5DAD821-EB88-4E98-BE2B-4F71F0A86C2B}"/>
            </a:ext>
          </a:extLst>
        </xdr:cNvPr>
        <xdr:cNvSpPr/>
      </xdr:nvSpPr>
      <xdr:spPr>
        <a:xfrm>
          <a:off x="8445500" y="10617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105517</xdr:rowOff>
    </xdr:from>
    <xdr:to>
      <xdr:col>55</xdr:col>
      <xdr:colOff>0</xdr:colOff>
      <xdr:row>63</xdr:row>
      <xdr:rowOff>106778</xdr:rowOff>
    </xdr:to>
    <xdr:cxnSp macro="">
      <xdr:nvCxnSpPr>
        <xdr:cNvPr id="224" name="直線コネクタ 223">
          <a:extLst>
            <a:ext uri="{FF2B5EF4-FFF2-40B4-BE49-F238E27FC236}">
              <a16:creationId xmlns:a16="http://schemas.microsoft.com/office/drawing/2014/main" id="{005B9F5F-D6B8-4C4E-83A1-EB945C0E6653}"/>
            </a:ext>
          </a:extLst>
        </xdr:cNvPr>
        <xdr:cNvCxnSpPr/>
      </xdr:nvCxnSpPr>
      <xdr:spPr>
        <a:xfrm flipV="1">
          <a:off x="8496300" y="10666837"/>
          <a:ext cx="723900" cy="1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57941</xdr:rowOff>
    </xdr:from>
    <xdr:to>
      <xdr:col>46</xdr:col>
      <xdr:colOff>38100</xdr:colOff>
      <xdr:row>63</xdr:row>
      <xdr:rowOff>159541</xdr:rowOff>
    </xdr:to>
    <xdr:sp macro="" textlink="">
      <xdr:nvSpPr>
        <xdr:cNvPr id="225" name="楕円 224">
          <a:extLst>
            <a:ext uri="{FF2B5EF4-FFF2-40B4-BE49-F238E27FC236}">
              <a16:creationId xmlns:a16="http://schemas.microsoft.com/office/drawing/2014/main" id="{EF5C0777-CEBB-4BE9-B44D-1D5C91BEA0FC}"/>
            </a:ext>
          </a:extLst>
        </xdr:cNvPr>
        <xdr:cNvSpPr/>
      </xdr:nvSpPr>
      <xdr:spPr>
        <a:xfrm>
          <a:off x="7670800" y="1061926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106778</xdr:rowOff>
    </xdr:from>
    <xdr:to>
      <xdr:col>50</xdr:col>
      <xdr:colOff>114300</xdr:colOff>
      <xdr:row>63</xdr:row>
      <xdr:rowOff>108741</xdr:rowOff>
    </xdr:to>
    <xdr:cxnSp macro="">
      <xdr:nvCxnSpPr>
        <xdr:cNvPr id="226" name="直線コネクタ 225">
          <a:extLst>
            <a:ext uri="{FF2B5EF4-FFF2-40B4-BE49-F238E27FC236}">
              <a16:creationId xmlns:a16="http://schemas.microsoft.com/office/drawing/2014/main" id="{6C4EECF1-5EE4-4D84-98A6-1398114C91B9}"/>
            </a:ext>
          </a:extLst>
        </xdr:cNvPr>
        <xdr:cNvCxnSpPr/>
      </xdr:nvCxnSpPr>
      <xdr:spPr>
        <a:xfrm flipV="1">
          <a:off x="7713980" y="10668098"/>
          <a:ext cx="782320" cy="1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154958</xdr:rowOff>
    </xdr:from>
    <xdr:ext cx="599010" cy="259045"/>
    <xdr:sp macro="" textlink="">
      <xdr:nvSpPr>
        <xdr:cNvPr id="227" name="n_1aveValue【橋りょう・トンネル】&#10;一人当たり有形固定資産（償却資産）額">
          <a:extLst>
            <a:ext uri="{FF2B5EF4-FFF2-40B4-BE49-F238E27FC236}">
              <a16:creationId xmlns:a16="http://schemas.microsoft.com/office/drawing/2014/main" id="{64F1DCCF-7E69-4C5B-937E-38444131FDB1}"/>
            </a:ext>
          </a:extLst>
        </xdr:cNvPr>
        <xdr:cNvSpPr txBox="1"/>
      </xdr:nvSpPr>
      <xdr:spPr>
        <a:xfrm>
          <a:off x="8214575" y="10716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155531</xdr:rowOff>
    </xdr:from>
    <xdr:ext cx="599010" cy="259045"/>
    <xdr:sp macro="" textlink="">
      <xdr:nvSpPr>
        <xdr:cNvPr id="228" name="n_2aveValue【橋りょう・トンネル】&#10;一人当たり有形固定資産（償却資産）額">
          <a:extLst>
            <a:ext uri="{FF2B5EF4-FFF2-40B4-BE49-F238E27FC236}">
              <a16:creationId xmlns:a16="http://schemas.microsoft.com/office/drawing/2014/main" id="{E4A8B735-4F5E-45E9-88CD-6F2F3AF3B8B2}"/>
            </a:ext>
          </a:extLst>
        </xdr:cNvPr>
        <xdr:cNvSpPr txBox="1"/>
      </xdr:nvSpPr>
      <xdr:spPr>
        <a:xfrm>
          <a:off x="7444955" y="10716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788</xdr:rowOff>
    </xdr:from>
    <xdr:ext cx="599010" cy="259045"/>
    <xdr:sp macro="" textlink="">
      <xdr:nvSpPr>
        <xdr:cNvPr id="229" name="n_3aveValue【橋りょう・トンネル】&#10;一人当たり有形固定資産（償却資産）額">
          <a:extLst>
            <a:ext uri="{FF2B5EF4-FFF2-40B4-BE49-F238E27FC236}">
              <a16:creationId xmlns:a16="http://schemas.microsoft.com/office/drawing/2014/main" id="{FE49B6E8-DFE3-424B-BCB3-D39959A74F6A}"/>
            </a:ext>
          </a:extLst>
        </xdr:cNvPr>
        <xdr:cNvSpPr txBox="1"/>
      </xdr:nvSpPr>
      <xdr:spPr>
        <a:xfrm>
          <a:off x="6670255" y="10394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2655</xdr:rowOff>
    </xdr:from>
    <xdr:ext cx="599010" cy="259045"/>
    <xdr:sp macro="" textlink="">
      <xdr:nvSpPr>
        <xdr:cNvPr id="230" name="n_1mainValue【橋りょう・トンネル】&#10;一人当たり有形固定資産（償却資産）額">
          <a:extLst>
            <a:ext uri="{FF2B5EF4-FFF2-40B4-BE49-F238E27FC236}">
              <a16:creationId xmlns:a16="http://schemas.microsoft.com/office/drawing/2014/main" id="{B2F82C7E-718E-46DD-8662-DE085E33910B}"/>
            </a:ext>
          </a:extLst>
        </xdr:cNvPr>
        <xdr:cNvSpPr txBox="1"/>
      </xdr:nvSpPr>
      <xdr:spPr>
        <a:xfrm>
          <a:off x="8214575" y="10396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4618</xdr:rowOff>
    </xdr:from>
    <xdr:ext cx="599010" cy="259045"/>
    <xdr:sp macro="" textlink="">
      <xdr:nvSpPr>
        <xdr:cNvPr id="231" name="n_2mainValue【橋りょう・トンネル】&#10;一人当たり有形固定資産（償却資産）額">
          <a:extLst>
            <a:ext uri="{FF2B5EF4-FFF2-40B4-BE49-F238E27FC236}">
              <a16:creationId xmlns:a16="http://schemas.microsoft.com/office/drawing/2014/main" id="{A9C73FFF-61FD-4E34-B030-BFF9D8517A98}"/>
            </a:ext>
          </a:extLst>
        </xdr:cNvPr>
        <xdr:cNvSpPr txBox="1"/>
      </xdr:nvSpPr>
      <xdr:spPr>
        <a:xfrm>
          <a:off x="7444955" y="10398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2" name="正方形/長方形 231">
          <a:extLst>
            <a:ext uri="{FF2B5EF4-FFF2-40B4-BE49-F238E27FC236}">
              <a16:creationId xmlns:a16="http://schemas.microsoft.com/office/drawing/2014/main" id="{8B63A512-18AD-4AB0-A00E-AA8577A373D9}"/>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3" name="正方形/長方形 232">
          <a:extLst>
            <a:ext uri="{FF2B5EF4-FFF2-40B4-BE49-F238E27FC236}">
              <a16:creationId xmlns:a16="http://schemas.microsoft.com/office/drawing/2014/main" id="{454E9EED-39E6-46C0-AEF4-1F6AC4F18A3F}"/>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4" name="正方形/長方形 233">
          <a:extLst>
            <a:ext uri="{FF2B5EF4-FFF2-40B4-BE49-F238E27FC236}">
              <a16:creationId xmlns:a16="http://schemas.microsoft.com/office/drawing/2014/main" id="{27599507-CA39-4736-AACA-76EC99FAB873}"/>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5" name="正方形/長方形 234">
          <a:extLst>
            <a:ext uri="{FF2B5EF4-FFF2-40B4-BE49-F238E27FC236}">
              <a16:creationId xmlns:a16="http://schemas.microsoft.com/office/drawing/2014/main" id="{82D75B8D-9150-4733-8FF8-51E5B46E1A6D}"/>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6" name="正方形/長方形 235">
          <a:extLst>
            <a:ext uri="{FF2B5EF4-FFF2-40B4-BE49-F238E27FC236}">
              <a16:creationId xmlns:a16="http://schemas.microsoft.com/office/drawing/2014/main" id="{A3E4E77B-0B63-4824-9D0B-6C2F4649A6F8}"/>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7" name="正方形/長方形 236">
          <a:extLst>
            <a:ext uri="{FF2B5EF4-FFF2-40B4-BE49-F238E27FC236}">
              <a16:creationId xmlns:a16="http://schemas.microsoft.com/office/drawing/2014/main" id="{9F071F28-5AC2-44FE-80BE-BC20CEA34CDD}"/>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8" name="正方形/長方形 237">
          <a:extLst>
            <a:ext uri="{FF2B5EF4-FFF2-40B4-BE49-F238E27FC236}">
              <a16:creationId xmlns:a16="http://schemas.microsoft.com/office/drawing/2014/main" id="{3A02979B-63ED-49AB-9D66-3082C731BCA5}"/>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9" name="正方形/長方形 238">
          <a:extLst>
            <a:ext uri="{FF2B5EF4-FFF2-40B4-BE49-F238E27FC236}">
              <a16:creationId xmlns:a16="http://schemas.microsoft.com/office/drawing/2014/main" id="{48E74F04-0D56-44CF-A0F7-1F5673798D4A}"/>
            </a:ext>
          </a:extLst>
        </xdr:cNvPr>
        <xdr:cNvSpPr/>
      </xdr:nvSpPr>
      <xdr:spPr>
        <a:xfrm>
          <a:off x="670560" y="1266825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40" name="正方形/長方形 239">
          <a:extLst>
            <a:ext uri="{FF2B5EF4-FFF2-40B4-BE49-F238E27FC236}">
              <a16:creationId xmlns:a16="http://schemas.microsoft.com/office/drawing/2014/main" id="{6402CC2F-5143-4099-B67C-AE3088B879F3}"/>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1" name="正方形/長方形 240">
          <a:extLst>
            <a:ext uri="{FF2B5EF4-FFF2-40B4-BE49-F238E27FC236}">
              <a16:creationId xmlns:a16="http://schemas.microsoft.com/office/drawing/2014/main" id="{2185099F-1256-46B8-8727-94DCA7F8293D}"/>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2" name="正方形/長方形 241">
          <a:extLst>
            <a:ext uri="{FF2B5EF4-FFF2-40B4-BE49-F238E27FC236}">
              <a16:creationId xmlns:a16="http://schemas.microsoft.com/office/drawing/2014/main" id="{706AC121-99D0-49B0-BBEB-3C8F0471B577}"/>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3" name="正方形/長方形 242">
          <a:extLst>
            <a:ext uri="{FF2B5EF4-FFF2-40B4-BE49-F238E27FC236}">
              <a16:creationId xmlns:a16="http://schemas.microsoft.com/office/drawing/2014/main" id="{65B28C61-ABDA-4CB0-9B98-C8FBA2AE44AB}"/>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4" name="正方形/長方形 243">
          <a:extLst>
            <a:ext uri="{FF2B5EF4-FFF2-40B4-BE49-F238E27FC236}">
              <a16:creationId xmlns:a16="http://schemas.microsoft.com/office/drawing/2014/main" id="{04EC261D-51AC-43AB-A31E-7B61690B6DD6}"/>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5" name="正方形/長方形 244">
          <a:extLst>
            <a:ext uri="{FF2B5EF4-FFF2-40B4-BE49-F238E27FC236}">
              <a16:creationId xmlns:a16="http://schemas.microsoft.com/office/drawing/2014/main" id="{7990B9C0-62DF-4304-B56D-BCA3A601495A}"/>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6" name="正方形/長方形 245">
          <a:extLst>
            <a:ext uri="{FF2B5EF4-FFF2-40B4-BE49-F238E27FC236}">
              <a16:creationId xmlns:a16="http://schemas.microsoft.com/office/drawing/2014/main" id="{2B5B3152-EAD3-43A5-9AD6-0EFF83ED14A2}"/>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7" name="正方形/長方形 246">
          <a:extLst>
            <a:ext uri="{FF2B5EF4-FFF2-40B4-BE49-F238E27FC236}">
              <a16:creationId xmlns:a16="http://schemas.microsoft.com/office/drawing/2014/main" id="{1221513B-85EF-4741-91AA-DAD7D2142A6C}"/>
            </a:ext>
          </a:extLst>
        </xdr:cNvPr>
        <xdr:cNvSpPr/>
      </xdr:nvSpPr>
      <xdr:spPr>
        <a:xfrm>
          <a:off x="5826760" y="1266825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48" name="正方形/長方形 247">
          <a:extLst>
            <a:ext uri="{FF2B5EF4-FFF2-40B4-BE49-F238E27FC236}">
              <a16:creationId xmlns:a16="http://schemas.microsoft.com/office/drawing/2014/main" id="{66490FCA-90AD-4AA7-A615-0EF630048986}"/>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49" name="正方形/長方形 248">
          <a:extLst>
            <a:ext uri="{FF2B5EF4-FFF2-40B4-BE49-F238E27FC236}">
              <a16:creationId xmlns:a16="http://schemas.microsoft.com/office/drawing/2014/main" id="{F739F769-82DA-4BC2-8314-02519D69B2F8}"/>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50" name="正方形/長方形 249">
          <a:extLst>
            <a:ext uri="{FF2B5EF4-FFF2-40B4-BE49-F238E27FC236}">
              <a16:creationId xmlns:a16="http://schemas.microsoft.com/office/drawing/2014/main" id="{158A6B05-D83D-423E-A70E-1605621309E7}"/>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51" name="正方形/長方形 250">
          <a:extLst>
            <a:ext uri="{FF2B5EF4-FFF2-40B4-BE49-F238E27FC236}">
              <a16:creationId xmlns:a16="http://schemas.microsoft.com/office/drawing/2014/main" id="{71DD428A-03A5-43FD-BED5-A5D5977726F7}"/>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52" name="正方形/長方形 251">
          <a:extLst>
            <a:ext uri="{FF2B5EF4-FFF2-40B4-BE49-F238E27FC236}">
              <a16:creationId xmlns:a16="http://schemas.microsoft.com/office/drawing/2014/main" id="{4B952A26-7A8D-4483-9EF5-6D1F1E351BB0}"/>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53" name="正方形/長方形 252">
          <a:extLst>
            <a:ext uri="{FF2B5EF4-FFF2-40B4-BE49-F238E27FC236}">
              <a16:creationId xmlns:a16="http://schemas.microsoft.com/office/drawing/2014/main" id="{817421D5-92F1-4998-93D1-8F8969324991}"/>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54" name="正方形/長方形 253">
          <a:extLst>
            <a:ext uri="{FF2B5EF4-FFF2-40B4-BE49-F238E27FC236}">
              <a16:creationId xmlns:a16="http://schemas.microsoft.com/office/drawing/2014/main" id="{E0CCDE4E-7973-40FA-8F20-6BB880408858}"/>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55" name="正方形/長方形 254">
          <a:extLst>
            <a:ext uri="{FF2B5EF4-FFF2-40B4-BE49-F238E27FC236}">
              <a16:creationId xmlns:a16="http://schemas.microsoft.com/office/drawing/2014/main" id="{B6B00546-BCFF-4686-83C6-53168B75869E}"/>
            </a:ext>
          </a:extLst>
        </xdr:cNvPr>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56" name="正方形/長方形 255">
          <a:extLst>
            <a:ext uri="{FF2B5EF4-FFF2-40B4-BE49-F238E27FC236}">
              <a16:creationId xmlns:a16="http://schemas.microsoft.com/office/drawing/2014/main" id="{6DEEEED5-0D49-4924-A1E6-E48E031D39E0}"/>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57" name="正方形/長方形 256">
          <a:extLst>
            <a:ext uri="{FF2B5EF4-FFF2-40B4-BE49-F238E27FC236}">
              <a16:creationId xmlns:a16="http://schemas.microsoft.com/office/drawing/2014/main" id="{BBAF3FEB-4A25-4BC8-9A15-FF970FE62837}"/>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58" name="正方形/長方形 257">
          <a:extLst>
            <a:ext uri="{FF2B5EF4-FFF2-40B4-BE49-F238E27FC236}">
              <a16:creationId xmlns:a16="http://schemas.microsoft.com/office/drawing/2014/main" id="{6032A33A-4EF6-4678-B53E-9C64DB9CF7E3}"/>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59" name="正方形/長方形 258">
          <a:extLst>
            <a:ext uri="{FF2B5EF4-FFF2-40B4-BE49-F238E27FC236}">
              <a16:creationId xmlns:a16="http://schemas.microsoft.com/office/drawing/2014/main" id="{CDC131F9-E1F4-4806-A947-67C9263CCE04}"/>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60" name="正方形/長方形 259">
          <a:extLst>
            <a:ext uri="{FF2B5EF4-FFF2-40B4-BE49-F238E27FC236}">
              <a16:creationId xmlns:a16="http://schemas.microsoft.com/office/drawing/2014/main" id="{79E61B06-8954-471C-BF2E-2A2162AAA35D}"/>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61" name="正方形/長方形 260">
          <a:extLst>
            <a:ext uri="{FF2B5EF4-FFF2-40B4-BE49-F238E27FC236}">
              <a16:creationId xmlns:a16="http://schemas.microsoft.com/office/drawing/2014/main" id="{2DD5B1E2-BC09-4520-A022-765ECD683BEF}"/>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62" name="正方形/長方形 261">
          <a:extLst>
            <a:ext uri="{FF2B5EF4-FFF2-40B4-BE49-F238E27FC236}">
              <a16:creationId xmlns:a16="http://schemas.microsoft.com/office/drawing/2014/main" id="{6BF43252-CA64-4343-805D-8CE71B9CF1D3}"/>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63" name="正方形/長方形 262">
          <a:extLst>
            <a:ext uri="{FF2B5EF4-FFF2-40B4-BE49-F238E27FC236}">
              <a16:creationId xmlns:a16="http://schemas.microsoft.com/office/drawing/2014/main" id="{D3E85956-E6E5-4961-A7A6-24E23A40845A}"/>
            </a:ext>
          </a:extLst>
        </xdr:cNvPr>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64" name="正方形/長方形 263">
          <a:extLst>
            <a:ext uri="{FF2B5EF4-FFF2-40B4-BE49-F238E27FC236}">
              <a16:creationId xmlns:a16="http://schemas.microsoft.com/office/drawing/2014/main" id="{35A9F2AB-C293-4C6B-B88C-DF9EF393078B}"/>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65" name="正方形/長方形 264">
          <a:extLst>
            <a:ext uri="{FF2B5EF4-FFF2-40B4-BE49-F238E27FC236}">
              <a16:creationId xmlns:a16="http://schemas.microsoft.com/office/drawing/2014/main" id="{3DB378E2-08ED-4576-B439-7A96366AFA9C}"/>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66" name="正方形/長方形 265">
          <a:extLst>
            <a:ext uri="{FF2B5EF4-FFF2-40B4-BE49-F238E27FC236}">
              <a16:creationId xmlns:a16="http://schemas.microsoft.com/office/drawing/2014/main" id="{4A30B1FD-1045-455C-9453-A4E7AC3A9B1F}"/>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67" name="正方形/長方形 266">
          <a:extLst>
            <a:ext uri="{FF2B5EF4-FFF2-40B4-BE49-F238E27FC236}">
              <a16:creationId xmlns:a16="http://schemas.microsoft.com/office/drawing/2014/main" id="{72AEF56C-CACC-46A6-8DEE-6C92A29F9D30}"/>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68" name="正方形/長方形 267">
          <a:extLst>
            <a:ext uri="{FF2B5EF4-FFF2-40B4-BE49-F238E27FC236}">
              <a16:creationId xmlns:a16="http://schemas.microsoft.com/office/drawing/2014/main" id="{4143768D-E340-4C43-BC4E-31355EEC91A2}"/>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69" name="正方形/長方形 268">
          <a:extLst>
            <a:ext uri="{FF2B5EF4-FFF2-40B4-BE49-F238E27FC236}">
              <a16:creationId xmlns:a16="http://schemas.microsoft.com/office/drawing/2014/main" id="{2BBF5A6A-B29D-45FF-8A34-877116802820}"/>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70" name="正方形/長方形 269">
          <a:extLst>
            <a:ext uri="{FF2B5EF4-FFF2-40B4-BE49-F238E27FC236}">
              <a16:creationId xmlns:a16="http://schemas.microsoft.com/office/drawing/2014/main" id="{01FC7B50-9FBF-4558-904F-FBBE23F11A03}"/>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71" name="正方形/長方形 270">
          <a:extLst>
            <a:ext uri="{FF2B5EF4-FFF2-40B4-BE49-F238E27FC236}">
              <a16:creationId xmlns:a16="http://schemas.microsoft.com/office/drawing/2014/main" id="{7EA445E4-C943-41B2-A1D7-4D8A9737D18F}"/>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72" name="テキスト ボックス 271">
          <a:extLst>
            <a:ext uri="{FF2B5EF4-FFF2-40B4-BE49-F238E27FC236}">
              <a16:creationId xmlns:a16="http://schemas.microsoft.com/office/drawing/2014/main" id="{BED8FD29-BC09-493B-A506-CA9E080FE04A}"/>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73" name="直線コネクタ 272">
          <a:extLst>
            <a:ext uri="{FF2B5EF4-FFF2-40B4-BE49-F238E27FC236}">
              <a16:creationId xmlns:a16="http://schemas.microsoft.com/office/drawing/2014/main" id="{DA805176-7F02-4FC0-B6C4-890D6DAC3658}"/>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274" name="テキスト ボックス 273">
          <a:extLst>
            <a:ext uri="{FF2B5EF4-FFF2-40B4-BE49-F238E27FC236}">
              <a16:creationId xmlns:a16="http://schemas.microsoft.com/office/drawing/2014/main" id="{E7FAE40B-4B82-4FC5-9189-A5DB2E7AD33C}"/>
            </a:ext>
          </a:extLst>
        </xdr:cNvPr>
        <xdr:cNvSpPr txBox="1"/>
      </xdr:nvSpPr>
      <xdr:spPr>
        <a:xfrm>
          <a:off x="10666881" y="731394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75" name="直線コネクタ 274">
          <a:extLst>
            <a:ext uri="{FF2B5EF4-FFF2-40B4-BE49-F238E27FC236}">
              <a16:creationId xmlns:a16="http://schemas.microsoft.com/office/drawing/2014/main" id="{5E2B7D7E-7113-4819-8DCA-8DAFC0E3B0C9}"/>
            </a:ext>
          </a:extLst>
        </xdr:cNvPr>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276" name="テキスト ボックス 275">
          <a:extLst>
            <a:ext uri="{FF2B5EF4-FFF2-40B4-BE49-F238E27FC236}">
              <a16:creationId xmlns:a16="http://schemas.microsoft.com/office/drawing/2014/main" id="{82332BF2-DB90-42BA-9735-DA0C0769161C}"/>
            </a:ext>
          </a:extLst>
        </xdr:cNvPr>
        <xdr:cNvSpPr txBox="1"/>
      </xdr:nvSpPr>
      <xdr:spPr>
        <a:xfrm>
          <a:off x="10602761" y="6940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77" name="直線コネクタ 276">
          <a:extLst>
            <a:ext uri="{FF2B5EF4-FFF2-40B4-BE49-F238E27FC236}">
              <a16:creationId xmlns:a16="http://schemas.microsoft.com/office/drawing/2014/main" id="{6397F8EF-1B3D-46E6-8816-F12E041BE3B7}"/>
            </a:ext>
          </a:extLst>
        </xdr:cNvPr>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78" name="テキスト ボックス 277">
          <a:extLst>
            <a:ext uri="{FF2B5EF4-FFF2-40B4-BE49-F238E27FC236}">
              <a16:creationId xmlns:a16="http://schemas.microsoft.com/office/drawing/2014/main" id="{E704DCAF-D6B9-434F-906E-4EE86E9FCD2C}"/>
            </a:ext>
          </a:extLst>
        </xdr:cNvPr>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79" name="直線コネクタ 278">
          <a:extLst>
            <a:ext uri="{FF2B5EF4-FFF2-40B4-BE49-F238E27FC236}">
              <a16:creationId xmlns:a16="http://schemas.microsoft.com/office/drawing/2014/main" id="{B32F6431-0546-4143-8F83-E266E4034975}"/>
            </a:ext>
          </a:extLst>
        </xdr:cNvPr>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80" name="テキスト ボックス 279">
          <a:extLst>
            <a:ext uri="{FF2B5EF4-FFF2-40B4-BE49-F238E27FC236}">
              <a16:creationId xmlns:a16="http://schemas.microsoft.com/office/drawing/2014/main" id="{B7B362A2-DCFC-4BB5-BCC2-17DD36E3D3D3}"/>
            </a:ext>
          </a:extLst>
        </xdr:cNvPr>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81" name="直線コネクタ 280">
          <a:extLst>
            <a:ext uri="{FF2B5EF4-FFF2-40B4-BE49-F238E27FC236}">
              <a16:creationId xmlns:a16="http://schemas.microsoft.com/office/drawing/2014/main" id="{AA2FB2A5-0B9B-4BC9-93D4-059598D46D2C}"/>
            </a:ext>
          </a:extLst>
        </xdr:cNvPr>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82" name="テキスト ボックス 281">
          <a:extLst>
            <a:ext uri="{FF2B5EF4-FFF2-40B4-BE49-F238E27FC236}">
              <a16:creationId xmlns:a16="http://schemas.microsoft.com/office/drawing/2014/main" id="{042BBFF0-2700-4D2D-B0D9-A583A5CE2DAA}"/>
            </a:ext>
          </a:extLst>
        </xdr:cNvPr>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83" name="直線コネクタ 282">
          <a:extLst>
            <a:ext uri="{FF2B5EF4-FFF2-40B4-BE49-F238E27FC236}">
              <a16:creationId xmlns:a16="http://schemas.microsoft.com/office/drawing/2014/main" id="{D1E5730A-638E-412F-A95B-C0BE455D1421}"/>
            </a:ext>
          </a:extLst>
        </xdr:cNvPr>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284" name="テキスト ボックス 283">
          <a:extLst>
            <a:ext uri="{FF2B5EF4-FFF2-40B4-BE49-F238E27FC236}">
              <a16:creationId xmlns:a16="http://schemas.microsoft.com/office/drawing/2014/main" id="{BE9864F5-B8A5-495E-914B-E0B92FC7FDAD}"/>
            </a:ext>
          </a:extLst>
        </xdr:cNvPr>
        <xdr:cNvSpPr txBox="1"/>
      </xdr:nvSpPr>
      <xdr:spPr>
        <a:xfrm>
          <a:off x="1056150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85" name="直線コネクタ 284">
          <a:extLst>
            <a:ext uri="{FF2B5EF4-FFF2-40B4-BE49-F238E27FC236}">
              <a16:creationId xmlns:a16="http://schemas.microsoft.com/office/drawing/2014/main" id="{662C5167-97AC-408A-8D5C-FF48BD72903F}"/>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86" name="テキスト ボックス 285">
          <a:extLst>
            <a:ext uri="{FF2B5EF4-FFF2-40B4-BE49-F238E27FC236}">
              <a16:creationId xmlns:a16="http://schemas.microsoft.com/office/drawing/2014/main" id="{28BC6442-D3E4-424E-8CDE-A22C6F45DFC5}"/>
            </a:ext>
          </a:extLst>
        </xdr:cNvPr>
        <xdr:cNvSpPr txBox="1"/>
      </xdr:nvSpPr>
      <xdr:spPr>
        <a:xfrm>
          <a:off x="105615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87" name="【認定こども園・幼稚園・保育所】&#10;有形固定資産減価償却率グラフ枠">
          <a:extLst>
            <a:ext uri="{FF2B5EF4-FFF2-40B4-BE49-F238E27FC236}">
              <a16:creationId xmlns:a16="http://schemas.microsoft.com/office/drawing/2014/main" id="{2CB982C7-F5B1-423F-BDFF-3AE3C42E7C1E}"/>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118110</xdr:rowOff>
    </xdr:from>
    <xdr:to>
      <xdr:col>85</xdr:col>
      <xdr:colOff>126364</xdr:colOff>
      <xdr:row>41</xdr:row>
      <xdr:rowOff>135255</xdr:rowOff>
    </xdr:to>
    <xdr:cxnSp macro="">
      <xdr:nvCxnSpPr>
        <xdr:cNvPr id="288" name="直線コネクタ 287">
          <a:extLst>
            <a:ext uri="{FF2B5EF4-FFF2-40B4-BE49-F238E27FC236}">
              <a16:creationId xmlns:a16="http://schemas.microsoft.com/office/drawing/2014/main" id="{A71D0BAA-91CE-4574-9E97-1BA847050610}"/>
            </a:ext>
          </a:extLst>
        </xdr:cNvPr>
        <xdr:cNvCxnSpPr/>
      </xdr:nvCxnSpPr>
      <xdr:spPr>
        <a:xfrm flipV="1">
          <a:off x="14375764" y="5650230"/>
          <a:ext cx="0" cy="1358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139082</xdr:rowOff>
    </xdr:from>
    <xdr:ext cx="405111" cy="259045"/>
    <xdr:sp macro="" textlink="">
      <xdr:nvSpPr>
        <xdr:cNvPr id="289" name="【認定こども園・幼稚園・保育所】&#10;有形固定資産減価償却率最小値テキスト">
          <a:extLst>
            <a:ext uri="{FF2B5EF4-FFF2-40B4-BE49-F238E27FC236}">
              <a16:creationId xmlns:a16="http://schemas.microsoft.com/office/drawing/2014/main" id="{ACB2A904-3E2C-41DA-BB44-301EF76BE849}"/>
            </a:ext>
          </a:extLst>
        </xdr:cNvPr>
        <xdr:cNvSpPr txBox="1"/>
      </xdr:nvSpPr>
      <xdr:spPr>
        <a:xfrm>
          <a:off x="14414500" y="7012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135255</xdr:rowOff>
    </xdr:from>
    <xdr:to>
      <xdr:col>86</xdr:col>
      <xdr:colOff>25400</xdr:colOff>
      <xdr:row>41</xdr:row>
      <xdr:rowOff>135255</xdr:rowOff>
    </xdr:to>
    <xdr:cxnSp macro="">
      <xdr:nvCxnSpPr>
        <xdr:cNvPr id="290" name="直線コネクタ 289">
          <a:extLst>
            <a:ext uri="{FF2B5EF4-FFF2-40B4-BE49-F238E27FC236}">
              <a16:creationId xmlns:a16="http://schemas.microsoft.com/office/drawing/2014/main" id="{46B873B9-7B2F-487D-AB31-CBD2253447DC}"/>
            </a:ext>
          </a:extLst>
        </xdr:cNvPr>
        <xdr:cNvCxnSpPr/>
      </xdr:nvCxnSpPr>
      <xdr:spPr>
        <a:xfrm>
          <a:off x="14287500" y="70084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64787</xdr:rowOff>
    </xdr:from>
    <xdr:ext cx="405111" cy="259045"/>
    <xdr:sp macro="" textlink="">
      <xdr:nvSpPr>
        <xdr:cNvPr id="291" name="【認定こども園・幼稚園・保育所】&#10;有形固定資産減価償却率最大値テキスト">
          <a:extLst>
            <a:ext uri="{FF2B5EF4-FFF2-40B4-BE49-F238E27FC236}">
              <a16:creationId xmlns:a16="http://schemas.microsoft.com/office/drawing/2014/main" id="{B80E64F9-188A-45C5-838E-DC265C925613}"/>
            </a:ext>
          </a:extLst>
        </xdr:cNvPr>
        <xdr:cNvSpPr txBox="1"/>
      </xdr:nvSpPr>
      <xdr:spPr>
        <a:xfrm>
          <a:off x="14414500" y="5429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118110</xdr:rowOff>
    </xdr:from>
    <xdr:to>
      <xdr:col>86</xdr:col>
      <xdr:colOff>25400</xdr:colOff>
      <xdr:row>33</xdr:row>
      <xdr:rowOff>118110</xdr:rowOff>
    </xdr:to>
    <xdr:cxnSp macro="">
      <xdr:nvCxnSpPr>
        <xdr:cNvPr id="292" name="直線コネクタ 291">
          <a:extLst>
            <a:ext uri="{FF2B5EF4-FFF2-40B4-BE49-F238E27FC236}">
              <a16:creationId xmlns:a16="http://schemas.microsoft.com/office/drawing/2014/main" id="{09C57734-186B-4821-917E-5011B5BFE3CE}"/>
            </a:ext>
          </a:extLst>
        </xdr:cNvPr>
        <xdr:cNvCxnSpPr/>
      </xdr:nvCxnSpPr>
      <xdr:spPr>
        <a:xfrm>
          <a:off x="14287500" y="56502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147337</xdr:rowOff>
    </xdr:from>
    <xdr:ext cx="405111" cy="259045"/>
    <xdr:sp macro="" textlink="">
      <xdr:nvSpPr>
        <xdr:cNvPr id="293" name="【認定こども園・幼稚園・保育所】&#10;有形固定資産減価償却率平均値テキスト">
          <a:extLst>
            <a:ext uri="{FF2B5EF4-FFF2-40B4-BE49-F238E27FC236}">
              <a16:creationId xmlns:a16="http://schemas.microsoft.com/office/drawing/2014/main" id="{5E5580F8-82D9-44B8-9C29-729392CE90B8}"/>
            </a:ext>
          </a:extLst>
        </xdr:cNvPr>
        <xdr:cNvSpPr txBox="1"/>
      </xdr:nvSpPr>
      <xdr:spPr>
        <a:xfrm>
          <a:off x="14414500" y="61823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124460</xdr:rowOff>
    </xdr:from>
    <xdr:to>
      <xdr:col>85</xdr:col>
      <xdr:colOff>177800</xdr:colOff>
      <xdr:row>38</xdr:row>
      <xdr:rowOff>54610</xdr:rowOff>
    </xdr:to>
    <xdr:sp macro="" textlink="">
      <xdr:nvSpPr>
        <xdr:cNvPr id="294" name="フローチャート: 判断 293">
          <a:extLst>
            <a:ext uri="{FF2B5EF4-FFF2-40B4-BE49-F238E27FC236}">
              <a16:creationId xmlns:a16="http://schemas.microsoft.com/office/drawing/2014/main" id="{0E98C5B8-9969-45DE-8D29-8A1323952D9B}"/>
            </a:ext>
          </a:extLst>
        </xdr:cNvPr>
        <xdr:cNvSpPr/>
      </xdr:nvSpPr>
      <xdr:spPr>
        <a:xfrm>
          <a:off x="14325600" y="632714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145415</xdr:rowOff>
    </xdr:from>
    <xdr:to>
      <xdr:col>81</xdr:col>
      <xdr:colOff>101600</xdr:colOff>
      <xdr:row>38</xdr:row>
      <xdr:rowOff>75565</xdr:rowOff>
    </xdr:to>
    <xdr:sp macro="" textlink="">
      <xdr:nvSpPr>
        <xdr:cNvPr id="295" name="フローチャート: 判断 294">
          <a:extLst>
            <a:ext uri="{FF2B5EF4-FFF2-40B4-BE49-F238E27FC236}">
              <a16:creationId xmlns:a16="http://schemas.microsoft.com/office/drawing/2014/main" id="{EB305B6B-0056-4977-B950-A525DC4481A7}"/>
            </a:ext>
          </a:extLst>
        </xdr:cNvPr>
        <xdr:cNvSpPr/>
      </xdr:nvSpPr>
      <xdr:spPr>
        <a:xfrm>
          <a:off x="13578840" y="63480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156845</xdr:rowOff>
    </xdr:from>
    <xdr:to>
      <xdr:col>76</xdr:col>
      <xdr:colOff>165100</xdr:colOff>
      <xdr:row>38</xdr:row>
      <xdr:rowOff>86995</xdr:rowOff>
    </xdr:to>
    <xdr:sp macro="" textlink="">
      <xdr:nvSpPr>
        <xdr:cNvPr id="296" name="フローチャート: 判断 295">
          <a:extLst>
            <a:ext uri="{FF2B5EF4-FFF2-40B4-BE49-F238E27FC236}">
              <a16:creationId xmlns:a16="http://schemas.microsoft.com/office/drawing/2014/main" id="{3727CF3B-9126-428F-9D29-B9965E6AA53C}"/>
            </a:ext>
          </a:extLst>
        </xdr:cNvPr>
        <xdr:cNvSpPr/>
      </xdr:nvSpPr>
      <xdr:spPr>
        <a:xfrm>
          <a:off x="12804140" y="63595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73025</xdr:rowOff>
    </xdr:from>
    <xdr:to>
      <xdr:col>72</xdr:col>
      <xdr:colOff>38100</xdr:colOff>
      <xdr:row>39</xdr:row>
      <xdr:rowOff>3175</xdr:rowOff>
    </xdr:to>
    <xdr:sp macro="" textlink="">
      <xdr:nvSpPr>
        <xdr:cNvPr id="297" name="フローチャート: 判断 296">
          <a:extLst>
            <a:ext uri="{FF2B5EF4-FFF2-40B4-BE49-F238E27FC236}">
              <a16:creationId xmlns:a16="http://schemas.microsoft.com/office/drawing/2014/main" id="{AEED4B1F-8C88-4F48-AF44-38037AE1E03A}"/>
            </a:ext>
          </a:extLst>
        </xdr:cNvPr>
        <xdr:cNvSpPr/>
      </xdr:nvSpPr>
      <xdr:spPr>
        <a:xfrm>
          <a:off x="12029440" y="644334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98" name="テキスト ボックス 297">
          <a:extLst>
            <a:ext uri="{FF2B5EF4-FFF2-40B4-BE49-F238E27FC236}">
              <a16:creationId xmlns:a16="http://schemas.microsoft.com/office/drawing/2014/main" id="{52A65103-B4FE-4DF8-B3BB-DA977C660F0E}"/>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99" name="テキスト ボックス 298">
          <a:extLst>
            <a:ext uri="{FF2B5EF4-FFF2-40B4-BE49-F238E27FC236}">
              <a16:creationId xmlns:a16="http://schemas.microsoft.com/office/drawing/2014/main" id="{2D21F7BA-D4E1-47BF-912C-25893AF21A60}"/>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00" name="テキスト ボックス 299">
          <a:extLst>
            <a:ext uri="{FF2B5EF4-FFF2-40B4-BE49-F238E27FC236}">
              <a16:creationId xmlns:a16="http://schemas.microsoft.com/office/drawing/2014/main" id="{164559C0-9319-4AB3-8E7C-A26CCB153136}"/>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01" name="テキスト ボックス 300">
          <a:extLst>
            <a:ext uri="{FF2B5EF4-FFF2-40B4-BE49-F238E27FC236}">
              <a16:creationId xmlns:a16="http://schemas.microsoft.com/office/drawing/2014/main" id="{3EFA0067-C4ED-4E52-A2C1-2B7D3C6ED9B9}"/>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02" name="テキスト ボックス 301">
          <a:extLst>
            <a:ext uri="{FF2B5EF4-FFF2-40B4-BE49-F238E27FC236}">
              <a16:creationId xmlns:a16="http://schemas.microsoft.com/office/drawing/2014/main" id="{55BE6FAE-0660-47FA-BB52-99C2E61D9E74}"/>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82550</xdr:rowOff>
    </xdr:from>
    <xdr:to>
      <xdr:col>85</xdr:col>
      <xdr:colOff>177800</xdr:colOff>
      <xdr:row>42</xdr:row>
      <xdr:rowOff>12700</xdr:rowOff>
    </xdr:to>
    <xdr:sp macro="" textlink="">
      <xdr:nvSpPr>
        <xdr:cNvPr id="303" name="楕円 302">
          <a:extLst>
            <a:ext uri="{FF2B5EF4-FFF2-40B4-BE49-F238E27FC236}">
              <a16:creationId xmlns:a16="http://schemas.microsoft.com/office/drawing/2014/main" id="{02FC71C1-B95E-4605-8AE2-D92881CAC09D}"/>
            </a:ext>
          </a:extLst>
        </xdr:cNvPr>
        <xdr:cNvSpPr/>
      </xdr:nvSpPr>
      <xdr:spPr>
        <a:xfrm>
          <a:off x="14325600" y="695579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168927</xdr:rowOff>
    </xdr:from>
    <xdr:ext cx="405111" cy="259045"/>
    <xdr:sp macro="" textlink="">
      <xdr:nvSpPr>
        <xdr:cNvPr id="304" name="【認定こども園・幼稚園・保育所】&#10;有形固定資産減価償却率該当値テキスト">
          <a:extLst>
            <a:ext uri="{FF2B5EF4-FFF2-40B4-BE49-F238E27FC236}">
              <a16:creationId xmlns:a16="http://schemas.microsoft.com/office/drawing/2014/main" id="{1AC74AD5-69E8-43E3-9981-3EFA30FBBCC1}"/>
            </a:ext>
          </a:extLst>
        </xdr:cNvPr>
        <xdr:cNvSpPr txBox="1"/>
      </xdr:nvSpPr>
      <xdr:spPr>
        <a:xfrm>
          <a:off x="14414500" y="6874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76835</xdr:rowOff>
    </xdr:from>
    <xdr:to>
      <xdr:col>81</xdr:col>
      <xdr:colOff>101600</xdr:colOff>
      <xdr:row>42</xdr:row>
      <xdr:rowOff>6985</xdr:rowOff>
    </xdr:to>
    <xdr:sp macro="" textlink="">
      <xdr:nvSpPr>
        <xdr:cNvPr id="305" name="楕円 304">
          <a:extLst>
            <a:ext uri="{FF2B5EF4-FFF2-40B4-BE49-F238E27FC236}">
              <a16:creationId xmlns:a16="http://schemas.microsoft.com/office/drawing/2014/main" id="{0F55F8B5-27D9-45DA-BEEA-5D370E02AA05}"/>
            </a:ext>
          </a:extLst>
        </xdr:cNvPr>
        <xdr:cNvSpPr/>
      </xdr:nvSpPr>
      <xdr:spPr>
        <a:xfrm>
          <a:off x="13578840" y="69500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127635</xdr:rowOff>
    </xdr:from>
    <xdr:to>
      <xdr:col>85</xdr:col>
      <xdr:colOff>127000</xdr:colOff>
      <xdr:row>41</xdr:row>
      <xdr:rowOff>133350</xdr:rowOff>
    </xdr:to>
    <xdr:cxnSp macro="">
      <xdr:nvCxnSpPr>
        <xdr:cNvPr id="306" name="直線コネクタ 305">
          <a:extLst>
            <a:ext uri="{FF2B5EF4-FFF2-40B4-BE49-F238E27FC236}">
              <a16:creationId xmlns:a16="http://schemas.microsoft.com/office/drawing/2014/main" id="{D2825365-5BE7-4A79-A6E2-A2DCC66F8C0D}"/>
            </a:ext>
          </a:extLst>
        </xdr:cNvPr>
        <xdr:cNvCxnSpPr/>
      </xdr:nvCxnSpPr>
      <xdr:spPr>
        <a:xfrm>
          <a:off x="13629640" y="7000875"/>
          <a:ext cx="74676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116840</xdr:rowOff>
    </xdr:from>
    <xdr:to>
      <xdr:col>76</xdr:col>
      <xdr:colOff>165100</xdr:colOff>
      <xdr:row>42</xdr:row>
      <xdr:rowOff>46990</xdr:rowOff>
    </xdr:to>
    <xdr:sp macro="" textlink="">
      <xdr:nvSpPr>
        <xdr:cNvPr id="307" name="楕円 306">
          <a:extLst>
            <a:ext uri="{FF2B5EF4-FFF2-40B4-BE49-F238E27FC236}">
              <a16:creationId xmlns:a16="http://schemas.microsoft.com/office/drawing/2014/main" id="{3556250D-CE89-4D2C-AC1C-C1168D36EE81}"/>
            </a:ext>
          </a:extLst>
        </xdr:cNvPr>
        <xdr:cNvSpPr/>
      </xdr:nvSpPr>
      <xdr:spPr>
        <a:xfrm>
          <a:off x="12804140" y="69900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127635</xdr:rowOff>
    </xdr:from>
    <xdr:to>
      <xdr:col>81</xdr:col>
      <xdr:colOff>50800</xdr:colOff>
      <xdr:row>41</xdr:row>
      <xdr:rowOff>167640</xdr:rowOff>
    </xdr:to>
    <xdr:cxnSp macro="">
      <xdr:nvCxnSpPr>
        <xdr:cNvPr id="308" name="直線コネクタ 307">
          <a:extLst>
            <a:ext uri="{FF2B5EF4-FFF2-40B4-BE49-F238E27FC236}">
              <a16:creationId xmlns:a16="http://schemas.microsoft.com/office/drawing/2014/main" id="{C6375966-7FF3-4799-B7B3-639115B83231}"/>
            </a:ext>
          </a:extLst>
        </xdr:cNvPr>
        <xdr:cNvCxnSpPr/>
      </xdr:nvCxnSpPr>
      <xdr:spPr>
        <a:xfrm flipV="1">
          <a:off x="12854940" y="7000875"/>
          <a:ext cx="7747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92092</xdr:rowOff>
    </xdr:from>
    <xdr:ext cx="405111" cy="259045"/>
    <xdr:sp macro="" textlink="">
      <xdr:nvSpPr>
        <xdr:cNvPr id="309" name="n_1aveValue【認定こども園・幼稚園・保育所】&#10;有形固定資産減価償却率">
          <a:extLst>
            <a:ext uri="{FF2B5EF4-FFF2-40B4-BE49-F238E27FC236}">
              <a16:creationId xmlns:a16="http://schemas.microsoft.com/office/drawing/2014/main" id="{3C1827A4-9C49-447D-9C22-ECC4EC4D816E}"/>
            </a:ext>
          </a:extLst>
        </xdr:cNvPr>
        <xdr:cNvSpPr txBox="1"/>
      </xdr:nvSpPr>
      <xdr:spPr>
        <a:xfrm>
          <a:off x="13437244" y="612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103522</xdr:rowOff>
    </xdr:from>
    <xdr:ext cx="405111" cy="259045"/>
    <xdr:sp macro="" textlink="">
      <xdr:nvSpPr>
        <xdr:cNvPr id="310" name="n_2aveValue【認定こども園・幼稚園・保育所】&#10;有形固定資産減価償却率">
          <a:extLst>
            <a:ext uri="{FF2B5EF4-FFF2-40B4-BE49-F238E27FC236}">
              <a16:creationId xmlns:a16="http://schemas.microsoft.com/office/drawing/2014/main" id="{7F232BC3-1F3B-474F-BFA7-8EB33ECE7A42}"/>
            </a:ext>
          </a:extLst>
        </xdr:cNvPr>
        <xdr:cNvSpPr txBox="1"/>
      </xdr:nvSpPr>
      <xdr:spPr>
        <a:xfrm>
          <a:off x="12675244" y="613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19702</xdr:rowOff>
    </xdr:from>
    <xdr:ext cx="405111" cy="259045"/>
    <xdr:sp macro="" textlink="">
      <xdr:nvSpPr>
        <xdr:cNvPr id="311" name="n_3aveValue【認定こども園・幼稚園・保育所】&#10;有形固定資産減価償却率">
          <a:extLst>
            <a:ext uri="{FF2B5EF4-FFF2-40B4-BE49-F238E27FC236}">
              <a16:creationId xmlns:a16="http://schemas.microsoft.com/office/drawing/2014/main" id="{C6728ABF-1A8D-4AB8-81E9-16495D30D1C6}"/>
            </a:ext>
          </a:extLst>
        </xdr:cNvPr>
        <xdr:cNvSpPr txBox="1"/>
      </xdr:nvSpPr>
      <xdr:spPr>
        <a:xfrm>
          <a:off x="11900544" y="622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169562</xdr:rowOff>
    </xdr:from>
    <xdr:ext cx="405111" cy="259045"/>
    <xdr:sp macro="" textlink="">
      <xdr:nvSpPr>
        <xdr:cNvPr id="312" name="n_1mainValue【認定こども園・幼稚園・保育所】&#10;有形固定資産減価償却率">
          <a:extLst>
            <a:ext uri="{FF2B5EF4-FFF2-40B4-BE49-F238E27FC236}">
              <a16:creationId xmlns:a16="http://schemas.microsoft.com/office/drawing/2014/main" id="{D4072432-5D2C-49C4-A529-8C56AC59AE11}"/>
            </a:ext>
          </a:extLst>
        </xdr:cNvPr>
        <xdr:cNvSpPr txBox="1"/>
      </xdr:nvSpPr>
      <xdr:spPr>
        <a:xfrm>
          <a:off x="13437244" y="7042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42</xdr:row>
      <xdr:rowOff>38117</xdr:rowOff>
    </xdr:from>
    <xdr:ext cx="405111" cy="259045"/>
    <xdr:sp macro="" textlink="">
      <xdr:nvSpPr>
        <xdr:cNvPr id="313" name="n_2mainValue【認定こども園・幼稚園・保育所】&#10;有形固定資産減価償却率">
          <a:extLst>
            <a:ext uri="{FF2B5EF4-FFF2-40B4-BE49-F238E27FC236}">
              <a16:creationId xmlns:a16="http://schemas.microsoft.com/office/drawing/2014/main" id="{398C4580-3914-49AA-B342-8507C1046FE8}"/>
            </a:ext>
          </a:extLst>
        </xdr:cNvPr>
        <xdr:cNvSpPr txBox="1"/>
      </xdr:nvSpPr>
      <xdr:spPr>
        <a:xfrm>
          <a:off x="12675244" y="707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14" name="正方形/長方形 313">
          <a:extLst>
            <a:ext uri="{FF2B5EF4-FFF2-40B4-BE49-F238E27FC236}">
              <a16:creationId xmlns:a16="http://schemas.microsoft.com/office/drawing/2014/main" id="{8A03A638-D5AF-4454-A1D4-7A9BA84428DE}"/>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15" name="正方形/長方形 314">
          <a:extLst>
            <a:ext uri="{FF2B5EF4-FFF2-40B4-BE49-F238E27FC236}">
              <a16:creationId xmlns:a16="http://schemas.microsoft.com/office/drawing/2014/main" id="{4594628B-B872-4685-9FED-FAA140657568}"/>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16" name="正方形/長方形 315">
          <a:extLst>
            <a:ext uri="{FF2B5EF4-FFF2-40B4-BE49-F238E27FC236}">
              <a16:creationId xmlns:a16="http://schemas.microsoft.com/office/drawing/2014/main" id="{4AAA923E-C0B3-4E70-B84F-8EAB0DDE69AC}"/>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17" name="正方形/長方形 316">
          <a:extLst>
            <a:ext uri="{FF2B5EF4-FFF2-40B4-BE49-F238E27FC236}">
              <a16:creationId xmlns:a16="http://schemas.microsoft.com/office/drawing/2014/main" id="{207C37C2-FE99-415A-BD8A-E0E5ED97B7A1}"/>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18" name="正方形/長方形 317">
          <a:extLst>
            <a:ext uri="{FF2B5EF4-FFF2-40B4-BE49-F238E27FC236}">
              <a16:creationId xmlns:a16="http://schemas.microsoft.com/office/drawing/2014/main" id="{4C1E9D80-9880-4F0C-9B33-F8DE23B3EAE0}"/>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19" name="正方形/長方形 318">
          <a:extLst>
            <a:ext uri="{FF2B5EF4-FFF2-40B4-BE49-F238E27FC236}">
              <a16:creationId xmlns:a16="http://schemas.microsoft.com/office/drawing/2014/main" id="{EEB014FF-5980-4FCD-8359-4800045613E3}"/>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20" name="正方形/長方形 319">
          <a:extLst>
            <a:ext uri="{FF2B5EF4-FFF2-40B4-BE49-F238E27FC236}">
              <a16:creationId xmlns:a16="http://schemas.microsoft.com/office/drawing/2014/main" id="{63776C67-EF2F-40EF-881A-67CC6A22EF43}"/>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21" name="正方形/長方形 320">
          <a:extLst>
            <a:ext uri="{FF2B5EF4-FFF2-40B4-BE49-F238E27FC236}">
              <a16:creationId xmlns:a16="http://schemas.microsoft.com/office/drawing/2014/main" id="{050DE90D-B9A1-4914-9989-1B2925FA1D59}"/>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22" name="テキスト ボックス 321">
          <a:extLst>
            <a:ext uri="{FF2B5EF4-FFF2-40B4-BE49-F238E27FC236}">
              <a16:creationId xmlns:a16="http://schemas.microsoft.com/office/drawing/2014/main" id="{31864AE8-F568-4BA5-8BCB-66FF3DFF5C14}"/>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23" name="直線コネクタ 322">
          <a:extLst>
            <a:ext uri="{FF2B5EF4-FFF2-40B4-BE49-F238E27FC236}">
              <a16:creationId xmlns:a16="http://schemas.microsoft.com/office/drawing/2014/main" id="{38EA31DD-3E2B-45B0-AEFE-F8ED1D326B3B}"/>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24" name="直線コネクタ 323">
          <a:extLst>
            <a:ext uri="{FF2B5EF4-FFF2-40B4-BE49-F238E27FC236}">
              <a16:creationId xmlns:a16="http://schemas.microsoft.com/office/drawing/2014/main" id="{2A90410C-8AA2-46BF-8653-F70E317C6E6D}"/>
            </a:ext>
          </a:extLst>
        </xdr:cNvPr>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25" name="テキスト ボックス 324">
          <a:extLst>
            <a:ext uri="{FF2B5EF4-FFF2-40B4-BE49-F238E27FC236}">
              <a16:creationId xmlns:a16="http://schemas.microsoft.com/office/drawing/2014/main" id="{F3D90D6C-795B-4A96-B990-5A59F219E074}"/>
            </a:ext>
          </a:extLst>
        </xdr:cNvPr>
        <xdr:cNvSpPr txBox="1"/>
      </xdr:nvSpPr>
      <xdr:spPr>
        <a:xfrm>
          <a:off x="1569484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26" name="直線コネクタ 325">
          <a:extLst>
            <a:ext uri="{FF2B5EF4-FFF2-40B4-BE49-F238E27FC236}">
              <a16:creationId xmlns:a16="http://schemas.microsoft.com/office/drawing/2014/main" id="{9DA16325-9B2E-4F0F-87B0-DC397075BB21}"/>
            </a:ext>
          </a:extLst>
        </xdr:cNvPr>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27" name="テキスト ボックス 326">
          <a:extLst>
            <a:ext uri="{FF2B5EF4-FFF2-40B4-BE49-F238E27FC236}">
              <a16:creationId xmlns:a16="http://schemas.microsoft.com/office/drawing/2014/main" id="{546806AB-10C2-4DC6-A1A4-CCFBC874F9B1}"/>
            </a:ext>
          </a:extLst>
        </xdr:cNvPr>
        <xdr:cNvSpPr txBox="1"/>
      </xdr:nvSpPr>
      <xdr:spPr>
        <a:xfrm>
          <a:off x="15694841" y="64185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28" name="直線コネクタ 327">
          <a:extLst>
            <a:ext uri="{FF2B5EF4-FFF2-40B4-BE49-F238E27FC236}">
              <a16:creationId xmlns:a16="http://schemas.microsoft.com/office/drawing/2014/main" id="{8D07AA34-8FFE-494E-B26C-FD53C799DD7F}"/>
            </a:ext>
          </a:extLst>
        </xdr:cNvPr>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29" name="テキスト ボックス 328">
          <a:extLst>
            <a:ext uri="{FF2B5EF4-FFF2-40B4-BE49-F238E27FC236}">
              <a16:creationId xmlns:a16="http://schemas.microsoft.com/office/drawing/2014/main" id="{98841A3C-8069-4FD3-AB5C-CB99983EDF3B}"/>
            </a:ext>
          </a:extLst>
        </xdr:cNvPr>
        <xdr:cNvSpPr txBox="1"/>
      </xdr:nvSpPr>
      <xdr:spPr>
        <a:xfrm>
          <a:off x="15694841" y="597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30" name="直線コネクタ 329">
          <a:extLst>
            <a:ext uri="{FF2B5EF4-FFF2-40B4-BE49-F238E27FC236}">
              <a16:creationId xmlns:a16="http://schemas.microsoft.com/office/drawing/2014/main" id="{A0C8726A-A159-4D75-B72A-C94AF4067E3A}"/>
            </a:ext>
          </a:extLst>
        </xdr:cNvPr>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31" name="テキスト ボックス 330">
          <a:extLst>
            <a:ext uri="{FF2B5EF4-FFF2-40B4-BE49-F238E27FC236}">
              <a16:creationId xmlns:a16="http://schemas.microsoft.com/office/drawing/2014/main" id="{5A9B1A44-CC35-4971-AD30-30F40FAD7FFC}"/>
            </a:ext>
          </a:extLst>
        </xdr:cNvPr>
        <xdr:cNvSpPr txBox="1"/>
      </xdr:nvSpPr>
      <xdr:spPr>
        <a:xfrm>
          <a:off x="15694841" y="5527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32" name="直線コネクタ 331">
          <a:extLst>
            <a:ext uri="{FF2B5EF4-FFF2-40B4-BE49-F238E27FC236}">
              <a16:creationId xmlns:a16="http://schemas.microsoft.com/office/drawing/2014/main" id="{65599E30-5688-4B94-88D2-FE6E98BD96F1}"/>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33" name="テキスト ボックス 332">
          <a:extLst>
            <a:ext uri="{FF2B5EF4-FFF2-40B4-BE49-F238E27FC236}">
              <a16:creationId xmlns:a16="http://schemas.microsoft.com/office/drawing/2014/main" id="{18DD2CE8-D489-48D3-A9FF-3E0160863040}"/>
            </a:ext>
          </a:extLst>
        </xdr:cNvPr>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34" name="【認定こども園・幼稚園・保育所】&#10;一人当たり面積グラフ枠">
          <a:extLst>
            <a:ext uri="{FF2B5EF4-FFF2-40B4-BE49-F238E27FC236}">
              <a16:creationId xmlns:a16="http://schemas.microsoft.com/office/drawing/2014/main" id="{C907DAA9-BA40-4E38-A89E-38F2ADE3273F}"/>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44196</xdr:rowOff>
    </xdr:from>
    <xdr:to>
      <xdr:col>116</xdr:col>
      <xdr:colOff>62864</xdr:colOff>
      <xdr:row>41</xdr:row>
      <xdr:rowOff>115062</xdr:rowOff>
    </xdr:to>
    <xdr:cxnSp macro="">
      <xdr:nvCxnSpPr>
        <xdr:cNvPr id="335" name="直線コネクタ 334">
          <a:extLst>
            <a:ext uri="{FF2B5EF4-FFF2-40B4-BE49-F238E27FC236}">
              <a16:creationId xmlns:a16="http://schemas.microsoft.com/office/drawing/2014/main" id="{A69D1586-199A-4693-BDCE-38F3A83164E4}"/>
            </a:ext>
          </a:extLst>
        </xdr:cNvPr>
        <xdr:cNvCxnSpPr/>
      </xdr:nvCxnSpPr>
      <xdr:spPr>
        <a:xfrm flipV="1">
          <a:off x="19509104" y="5743956"/>
          <a:ext cx="0" cy="12443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336" name="【認定こども園・幼稚園・保育所】&#10;一人当たり面積最小値テキスト">
          <a:extLst>
            <a:ext uri="{FF2B5EF4-FFF2-40B4-BE49-F238E27FC236}">
              <a16:creationId xmlns:a16="http://schemas.microsoft.com/office/drawing/2014/main" id="{00261001-86F6-4EE7-B307-96E78F46E125}"/>
            </a:ext>
          </a:extLst>
        </xdr:cNvPr>
        <xdr:cNvSpPr txBox="1"/>
      </xdr:nvSpPr>
      <xdr:spPr>
        <a:xfrm>
          <a:off x="19547840" y="6992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337" name="直線コネクタ 336">
          <a:extLst>
            <a:ext uri="{FF2B5EF4-FFF2-40B4-BE49-F238E27FC236}">
              <a16:creationId xmlns:a16="http://schemas.microsoft.com/office/drawing/2014/main" id="{2F5D7904-95DD-433F-A1A2-14DC025EF9CB}"/>
            </a:ext>
          </a:extLst>
        </xdr:cNvPr>
        <xdr:cNvCxnSpPr/>
      </xdr:nvCxnSpPr>
      <xdr:spPr>
        <a:xfrm>
          <a:off x="19443700" y="698830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162323</xdr:rowOff>
    </xdr:from>
    <xdr:ext cx="469744" cy="259045"/>
    <xdr:sp macro="" textlink="">
      <xdr:nvSpPr>
        <xdr:cNvPr id="338" name="【認定こども園・幼稚園・保育所】&#10;一人当たり面積最大値テキスト">
          <a:extLst>
            <a:ext uri="{FF2B5EF4-FFF2-40B4-BE49-F238E27FC236}">
              <a16:creationId xmlns:a16="http://schemas.microsoft.com/office/drawing/2014/main" id="{A59CA4AB-46EF-4A6E-9D7B-6D181C899458}"/>
            </a:ext>
          </a:extLst>
        </xdr:cNvPr>
        <xdr:cNvSpPr txBox="1"/>
      </xdr:nvSpPr>
      <xdr:spPr>
        <a:xfrm>
          <a:off x="19547840" y="5526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44196</xdr:rowOff>
    </xdr:from>
    <xdr:to>
      <xdr:col>116</xdr:col>
      <xdr:colOff>152400</xdr:colOff>
      <xdr:row>34</xdr:row>
      <xdr:rowOff>44196</xdr:rowOff>
    </xdr:to>
    <xdr:cxnSp macro="">
      <xdr:nvCxnSpPr>
        <xdr:cNvPr id="339" name="直線コネクタ 338">
          <a:extLst>
            <a:ext uri="{FF2B5EF4-FFF2-40B4-BE49-F238E27FC236}">
              <a16:creationId xmlns:a16="http://schemas.microsoft.com/office/drawing/2014/main" id="{23BF4527-853A-4D1D-9DAB-57910EB6358B}"/>
            </a:ext>
          </a:extLst>
        </xdr:cNvPr>
        <xdr:cNvCxnSpPr/>
      </xdr:nvCxnSpPr>
      <xdr:spPr>
        <a:xfrm>
          <a:off x="19443700" y="574395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55135</xdr:rowOff>
    </xdr:from>
    <xdr:ext cx="469744" cy="259045"/>
    <xdr:sp macro="" textlink="">
      <xdr:nvSpPr>
        <xdr:cNvPr id="340" name="【認定こども園・幼稚園・保育所】&#10;一人当たり面積平均値テキスト">
          <a:extLst>
            <a:ext uri="{FF2B5EF4-FFF2-40B4-BE49-F238E27FC236}">
              <a16:creationId xmlns:a16="http://schemas.microsoft.com/office/drawing/2014/main" id="{B0878A27-FD7E-4F7F-AF9A-B0F6A05ADB2F}"/>
            </a:ext>
          </a:extLst>
        </xdr:cNvPr>
        <xdr:cNvSpPr txBox="1"/>
      </xdr:nvSpPr>
      <xdr:spPr>
        <a:xfrm>
          <a:off x="19547840" y="64254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32258</xdr:rowOff>
    </xdr:from>
    <xdr:to>
      <xdr:col>116</xdr:col>
      <xdr:colOff>114300</xdr:colOff>
      <xdr:row>39</xdr:row>
      <xdr:rowOff>133858</xdr:rowOff>
    </xdr:to>
    <xdr:sp macro="" textlink="">
      <xdr:nvSpPr>
        <xdr:cNvPr id="341" name="フローチャート: 判断 340">
          <a:extLst>
            <a:ext uri="{FF2B5EF4-FFF2-40B4-BE49-F238E27FC236}">
              <a16:creationId xmlns:a16="http://schemas.microsoft.com/office/drawing/2014/main" id="{A7E9BCCA-C167-4E58-AD88-89DA375C7918}"/>
            </a:ext>
          </a:extLst>
        </xdr:cNvPr>
        <xdr:cNvSpPr/>
      </xdr:nvSpPr>
      <xdr:spPr>
        <a:xfrm>
          <a:off x="19458940" y="657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32258</xdr:rowOff>
    </xdr:from>
    <xdr:to>
      <xdr:col>112</xdr:col>
      <xdr:colOff>38100</xdr:colOff>
      <xdr:row>39</xdr:row>
      <xdr:rowOff>133858</xdr:rowOff>
    </xdr:to>
    <xdr:sp macro="" textlink="">
      <xdr:nvSpPr>
        <xdr:cNvPr id="342" name="フローチャート: 判断 341">
          <a:extLst>
            <a:ext uri="{FF2B5EF4-FFF2-40B4-BE49-F238E27FC236}">
              <a16:creationId xmlns:a16="http://schemas.microsoft.com/office/drawing/2014/main" id="{4D5BEB4D-04B0-43FA-9305-6B148DC82C00}"/>
            </a:ext>
          </a:extLst>
        </xdr:cNvPr>
        <xdr:cNvSpPr/>
      </xdr:nvSpPr>
      <xdr:spPr>
        <a:xfrm>
          <a:off x="18735040" y="657021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23114</xdr:rowOff>
    </xdr:from>
    <xdr:to>
      <xdr:col>107</xdr:col>
      <xdr:colOff>101600</xdr:colOff>
      <xdr:row>39</xdr:row>
      <xdr:rowOff>124714</xdr:rowOff>
    </xdr:to>
    <xdr:sp macro="" textlink="">
      <xdr:nvSpPr>
        <xdr:cNvPr id="343" name="フローチャート: 判断 342">
          <a:extLst>
            <a:ext uri="{FF2B5EF4-FFF2-40B4-BE49-F238E27FC236}">
              <a16:creationId xmlns:a16="http://schemas.microsoft.com/office/drawing/2014/main" id="{40AC5997-8121-4FD9-BF77-BC234D7451DD}"/>
            </a:ext>
          </a:extLst>
        </xdr:cNvPr>
        <xdr:cNvSpPr/>
      </xdr:nvSpPr>
      <xdr:spPr>
        <a:xfrm>
          <a:off x="17937480" y="656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96266</xdr:rowOff>
    </xdr:from>
    <xdr:to>
      <xdr:col>102</xdr:col>
      <xdr:colOff>165100</xdr:colOff>
      <xdr:row>40</xdr:row>
      <xdr:rowOff>26416</xdr:rowOff>
    </xdr:to>
    <xdr:sp macro="" textlink="">
      <xdr:nvSpPr>
        <xdr:cNvPr id="344" name="フローチャート: 判断 343">
          <a:extLst>
            <a:ext uri="{FF2B5EF4-FFF2-40B4-BE49-F238E27FC236}">
              <a16:creationId xmlns:a16="http://schemas.microsoft.com/office/drawing/2014/main" id="{D03664EE-6C20-4CB5-B5B8-E56748A1A992}"/>
            </a:ext>
          </a:extLst>
        </xdr:cNvPr>
        <xdr:cNvSpPr/>
      </xdr:nvSpPr>
      <xdr:spPr>
        <a:xfrm>
          <a:off x="17162780" y="663422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45" name="テキスト ボックス 344">
          <a:extLst>
            <a:ext uri="{FF2B5EF4-FFF2-40B4-BE49-F238E27FC236}">
              <a16:creationId xmlns:a16="http://schemas.microsoft.com/office/drawing/2014/main" id="{A8FC5F8D-8F9B-4402-862A-848F22985237}"/>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46" name="テキスト ボックス 345">
          <a:extLst>
            <a:ext uri="{FF2B5EF4-FFF2-40B4-BE49-F238E27FC236}">
              <a16:creationId xmlns:a16="http://schemas.microsoft.com/office/drawing/2014/main" id="{7D24AD51-5252-4D53-86AE-9B85D7B86B95}"/>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47" name="テキスト ボックス 346">
          <a:extLst>
            <a:ext uri="{FF2B5EF4-FFF2-40B4-BE49-F238E27FC236}">
              <a16:creationId xmlns:a16="http://schemas.microsoft.com/office/drawing/2014/main" id="{E06C6B7F-9141-454B-B3E9-31CAB2DCA9EB}"/>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48" name="テキスト ボックス 347">
          <a:extLst>
            <a:ext uri="{FF2B5EF4-FFF2-40B4-BE49-F238E27FC236}">
              <a16:creationId xmlns:a16="http://schemas.microsoft.com/office/drawing/2014/main" id="{9EA8CED1-AC2A-44E4-8BA8-EEDF22DE5635}"/>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49" name="テキスト ボックス 348">
          <a:extLst>
            <a:ext uri="{FF2B5EF4-FFF2-40B4-BE49-F238E27FC236}">
              <a16:creationId xmlns:a16="http://schemas.microsoft.com/office/drawing/2014/main" id="{6E1783FC-F111-40DA-9565-A1FDA4132C17}"/>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114554</xdr:rowOff>
    </xdr:from>
    <xdr:to>
      <xdr:col>116</xdr:col>
      <xdr:colOff>114300</xdr:colOff>
      <xdr:row>40</xdr:row>
      <xdr:rowOff>44704</xdr:rowOff>
    </xdr:to>
    <xdr:sp macro="" textlink="">
      <xdr:nvSpPr>
        <xdr:cNvPr id="350" name="楕円 349">
          <a:extLst>
            <a:ext uri="{FF2B5EF4-FFF2-40B4-BE49-F238E27FC236}">
              <a16:creationId xmlns:a16="http://schemas.microsoft.com/office/drawing/2014/main" id="{E5BD9466-D9A3-4B28-A591-61FBF6551F8A}"/>
            </a:ext>
          </a:extLst>
        </xdr:cNvPr>
        <xdr:cNvSpPr/>
      </xdr:nvSpPr>
      <xdr:spPr>
        <a:xfrm>
          <a:off x="19458940" y="665251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92981</xdr:rowOff>
    </xdr:from>
    <xdr:ext cx="469744" cy="259045"/>
    <xdr:sp macro="" textlink="">
      <xdr:nvSpPr>
        <xdr:cNvPr id="351" name="【認定こども園・幼稚園・保育所】&#10;一人当たり面積該当値テキスト">
          <a:extLst>
            <a:ext uri="{FF2B5EF4-FFF2-40B4-BE49-F238E27FC236}">
              <a16:creationId xmlns:a16="http://schemas.microsoft.com/office/drawing/2014/main" id="{72502A4D-5727-4307-8FD8-6F1BD10B4B03}"/>
            </a:ext>
          </a:extLst>
        </xdr:cNvPr>
        <xdr:cNvSpPr txBox="1"/>
      </xdr:nvSpPr>
      <xdr:spPr>
        <a:xfrm>
          <a:off x="19547840" y="6630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114554</xdr:rowOff>
    </xdr:from>
    <xdr:to>
      <xdr:col>112</xdr:col>
      <xdr:colOff>38100</xdr:colOff>
      <xdr:row>40</xdr:row>
      <xdr:rowOff>44704</xdr:rowOff>
    </xdr:to>
    <xdr:sp macro="" textlink="">
      <xdr:nvSpPr>
        <xdr:cNvPr id="352" name="楕円 351">
          <a:extLst>
            <a:ext uri="{FF2B5EF4-FFF2-40B4-BE49-F238E27FC236}">
              <a16:creationId xmlns:a16="http://schemas.microsoft.com/office/drawing/2014/main" id="{19667993-6BF1-4DB4-8EDB-B5B37294EAB4}"/>
            </a:ext>
          </a:extLst>
        </xdr:cNvPr>
        <xdr:cNvSpPr/>
      </xdr:nvSpPr>
      <xdr:spPr>
        <a:xfrm>
          <a:off x="18735040" y="665251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165354</xdr:rowOff>
    </xdr:from>
    <xdr:to>
      <xdr:col>116</xdr:col>
      <xdr:colOff>63500</xdr:colOff>
      <xdr:row>39</xdr:row>
      <xdr:rowOff>165354</xdr:rowOff>
    </xdr:to>
    <xdr:cxnSp macro="">
      <xdr:nvCxnSpPr>
        <xdr:cNvPr id="353" name="直線コネクタ 352">
          <a:extLst>
            <a:ext uri="{FF2B5EF4-FFF2-40B4-BE49-F238E27FC236}">
              <a16:creationId xmlns:a16="http://schemas.microsoft.com/office/drawing/2014/main" id="{291D04D4-0AFD-46C9-B3D1-867928F5258C}"/>
            </a:ext>
          </a:extLst>
        </xdr:cNvPr>
        <xdr:cNvCxnSpPr/>
      </xdr:nvCxnSpPr>
      <xdr:spPr>
        <a:xfrm>
          <a:off x="18778220" y="6703314"/>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109982</xdr:rowOff>
    </xdr:from>
    <xdr:to>
      <xdr:col>107</xdr:col>
      <xdr:colOff>101600</xdr:colOff>
      <xdr:row>40</xdr:row>
      <xdr:rowOff>40132</xdr:rowOff>
    </xdr:to>
    <xdr:sp macro="" textlink="">
      <xdr:nvSpPr>
        <xdr:cNvPr id="354" name="楕円 353">
          <a:extLst>
            <a:ext uri="{FF2B5EF4-FFF2-40B4-BE49-F238E27FC236}">
              <a16:creationId xmlns:a16="http://schemas.microsoft.com/office/drawing/2014/main" id="{63E5D94A-33BB-4E8C-87DB-4BC5D549A35E}"/>
            </a:ext>
          </a:extLst>
        </xdr:cNvPr>
        <xdr:cNvSpPr/>
      </xdr:nvSpPr>
      <xdr:spPr>
        <a:xfrm>
          <a:off x="17937480" y="664794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160782</xdr:rowOff>
    </xdr:from>
    <xdr:to>
      <xdr:col>111</xdr:col>
      <xdr:colOff>177800</xdr:colOff>
      <xdr:row>39</xdr:row>
      <xdr:rowOff>165354</xdr:rowOff>
    </xdr:to>
    <xdr:cxnSp macro="">
      <xdr:nvCxnSpPr>
        <xdr:cNvPr id="355" name="直線コネクタ 354">
          <a:extLst>
            <a:ext uri="{FF2B5EF4-FFF2-40B4-BE49-F238E27FC236}">
              <a16:creationId xmlns:a16="http://schemas.microsoft.com/office/drawing/2014/main" id="{393A3067-D4A6-416C-9DC8-ADF4BFD09D1E}"/>
            </a:ext>
          </a:extLst>
        </xdr:cNvPr>
        <xdr:cNvCxnSpPr/>
      </xdr:nvCxnSpPr>
      <xdr:spPr>
        <a:xfrm>
          <a:off x="17988280" y="6698742"/>
          <a:ext cx="78994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150385</xdr:rowOff>
    </xdr:from>
    <xdr:ext cx="469744" cy="259045"/>
    <xdr:sp macro="" textlink="">
      <xdr:nvSpPr>
        <xdr:cNvPr id="356" name="n_1aveValue【認定こども園・幼稚園・保育所】&#10;一人当たり面積">
          <a:extLst>
            <a:ext uri="{FF2B5EF4-FFF2-40B4-BE49-F238E27FC236}">
              <a16:creationId xmlns:a16="http://schemas.microsoft.com/office/drawing/2014/main" id="{34D5E702-BFEE-423E-A249-C01292F1901B}"/>
            </a:ext>
          </a:extLst>
        </xdr:cNvPr>
        <xdr:cNvSpPr txBox="1"/>
      </xdr:nvSpPr>
      <xdr:spPr>
        <a:xfrm>
          <a:off x="18561127" y="6353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141241</xdr:rowOff>
    </xdr:from>
    <xdr:ext cx="469744" cy="259045"/>
    <xdr:sp macro="" textlink="">
      <xdr:nvSpPr>
        <xdr:cNvPr id="357" name="n_2aveValue【認定こども園・幼稚園・保育所】&#10;一人当たり面積">
          <a:extLst>
            <a:ext uri="{FF2B5EF4-FFF2-40B4-BE49-F238E27FC236}">
              <a16:creationId xmlns:a16="http://schemas.microsoft.com/office/drawing/2014/main" id="{642FC0C3-147F-45FD-A779-B0D3D4530947}"/>
            </a:ext>
          </a:extLst>
        </xdr:cNvPr>
        <xdr:cNvSpPr txBox="1"/>
      </xdr:nvSpPr>
      <xdr:spPr>
        <a:xfrm>
          <a:off x="17776267" y="6343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42943</xdr:rowOff>
    </xdr:from>
    <xdr:ext cx="469744" cy="259045"/>
    <xdr:sp macro="" textlink="">
      <xdr:nvSpPr>
        <xdr:cNvPr id="358" name="n_3aveValue【認定こども園・幼稚園・保育所】&#10;一人当たり面積">
          <a:extLst>
            <a:ext uri="{FF2B5EF4-FFF2-40B4-BE49-F238E27FC236}">
              <a16:creationId xmlns:a16="http://schemas.microsoft.com/office/drawing/2014/main" id="{F2C08C41-EBFE-48F2-97E2-79C76DA120A7}"/>
            </a:ext>
          </a:extLst>
        </xdr:cNvPr>
        <xdr:cNvSpPr txBox="1"/>
      </xdr:nvSpPr>
      <xdr:spPr>
        <a:xfrm>
          <a:off x="17001567" y="6413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35831</xdr:rowOff>
    </xdr:from>
    <xdr:ext cx="469744" cy="259045"/>
    <xdr:sp macro="" textlink="">
      <xdr:nvSpPr>
        <xdr:cNvPr id="359" name="n_1mainValue【認定こども園・幼稚園・保育所】&#10;一人当たり面積">
          <a:extLst>
            <a:ext uri="{FF2B5EF4-FFF2-40B4-BE49-F238E27FC236}">
              <a16:creationId xmlns:a16="http://schemas.microsoft.com/office/drawing/2014/main" id="{D36BFB31-0764-4819-BFC3-E9A586969345}"/>
            </a:ext>
          </a:extLst>
        </xdr:cNvPr>
        <xdr:cNvSpPr txBox="1"/>
      </xdr:nvSpPr>
      <xdr:spPr>
        <a:xfrm>
          <a:off x="18561127" y="6741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31259</xdr:rowOff>
    </xdr:from>
    <xdr:ext cx="469744" cy="259045"/>
    <xdr:sp macro="" textlink="">
      <xdr:nvSpPr>
        <xdr:cNvPr id="360" name="n_2mainValue【認定こども園・幼稚園・保育所】&#10;一人当たり面積">
          <a:extLst>
            <a:ext uri="{FF2B5EF4-FFF2-40B4-BE49-F238E27FC236}">
              <a16:creationId xmlns:a16="http://schemas.microsoft.com/office/drawing/2014/main" id="{887A47BC-C5F9-4A1B-80EA-ECA09E004C78}"/>
            </a:ext>
          </a:extLst>
        </xdr:cNvPr>
        <xdr:cNvSpPr txBox="1"/>
      </xdr:nvSpPr>
      <xdr:spPr>
        <a:xfrm>
          <a:off x="17776267" y="6736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61" name="正方形/長方形 360">
          <a:extLst>
            <a:ext uri="{FF2B5EF4-FFF2-40B4-BE49-F238E27FC236}">
              <a16:creationId xmlns:a16="http://schemas.microsoft.com/office/drawing/2014/main" id="{AEBD0807-369C-4194-AEDF-87111A527F46}"/>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62" name="正方形/長方形 361">
          <a:extLst>
            <a:ext uri="{FF2B5EF4-FFF2-40B4-BE49-F238E27FC236}">
              <a16:creationId xmlns:a16="http://schemas.microsoft.com/office/drawing/2014/main" id="{F420B1ED-9278-4369-B4AA-322D46BB743A}"/>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63" name="正方形/長方形 362">
          <a:extLst>
            <a:ext uri="{FF2B5EF4-FFF2-40B4-BE49-F238E27FC236}">
              <a16:creationId xmlns:a16="http://schemas.microsoft.com/office/drawing/2014/main" id="{EA18D3D2-A752-44AC-8EEA-44DDE1C1CF0C}"/>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64" name="正方形/長方形 363">
          <a:extLst>
            <a:ext uri="{FF2B5EF4-FFF2-40B4-BE49-F238E27FC236}">
              <a16:creationId xmlns:a16="http://schemas.microsoft.com/office/drawing/2014/main" id="{A1BDC289-3AEA-4575-9D9B-FD26C43CDF9D}"/>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65" name="正方形/長方形 364">
          <a:extLst>
            <a:ext uri="{FF2B5EF4-FFF2-40B4-BE49-F238E27FC236}">
              <a16:creationId xmlns:a16="http://schemas.microsoft.com/office/drawing/2014/main" id="{4D44195D-2C1B-410A-A02D-D3E6B566553A}"/>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66" name="正方形/長方形 365">
          <a:extLst>
            <a:ext uri="{FF2B5EF4-FFF2-40B4-BE49-F238E27FC236}">
              <a16:creationId xmlns:a16="http://schemas.microsoft.com/office/drawing/2014/main" id="{2E0AA421-5A2A-4DBC-9CA5-34B5F25F2E98}"/>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67" name="正方形/長方形 366">
          <a:extLst>
            <a:ext uri="{FF2B5EF4-FFF2-40B4-BE49-F238E27FC236}">
              <a16:creationId xmlns:a16="http://schemas.microsoft.com/office/drawing/2014/main" id="{4D060E17-912D-4455-97B7-D29B035C1DD5}"/>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68" name="正方形/長方形 367">
          <a:extLst>
            <a:ext uri="{FF2B5EF4-FFF2-40B4-BE49-F238E27FC236}">
              <a16:creationId xmlns:a16="http://schemas.microsoft.com/office/drawing/2014/main" id="{1B6E7106-E913-48B3-B7D5-8F110292649A}"/>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69" name="テキスト ボックス 368">
          <a:extLst>
            <a:ext uri="{FF2B5EF4-FFF2-40B4-BE49-F238E27FC236}">
              <a16:creationId xmlns:a16="http://schemas.microsoft.com/office/drawing/2014/main" id="{B36EF272-992E-489B-9789-CECDFE2F0A33}"/>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70" name="直線コネクタ 369">
          <a:extLst>
            <a:ext uri="{FF2B5EF4-FFF2-40B4-BE49-F238E27FC236}">
              <a16:creationId xmlns:a16="http://schemas.microsoft.com/office/drawing/2014/main" id="{574753AD-D9FE-4FFE-AF4B-C83222D913A3}"/>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371" name="テキスト ボックス 370">
          <a:extLst>
            <a:ext uri="{FF2B5EF4-FFF2-40B4-BE49-F238E27FC236}">
              <a16:creationId xmlns:a16="http://schemas.microsoft.com/office/drawing/2014/main" id="{F30596DA-4C97-4736-AE21-F99C67EE25AC}"/>
            </a:ext>
          </a:extLst>
        </xdr:cNvPr>
        <xdr:cNvSpPr txBox="1"/>
      </xdr:nvSpPr>
      <xdr:spPr>
        <a:xfrm>
          <a:off x="1060276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372" name="直線コネクタ 371">
          <a:extLst>
            <a:ext uri="{FF2B5EF4-FFF2-40B4-BE49-F238E27FC236}">
              <a16:creationId xmlns:a16="http://schemas.microsoft.com/office/drawing/2014/main" id="{1C9A70A1-67BE-4A36-B469-D6398C313804}"/>
            </a:ext>
          </a:extLst>
        </xdr:cNvPr>
        <xdr:cNvCxnSpPr/>
      </xdr:nvCxnSpPr>
      <xdr:spPr>
        <a:xfrm>
          <a:off x="10960100" y="10728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373" name="テキスト ボックス 372">
          <a:extLst>
            <a:ext uri="{FF2B5EF4-FFF2-40B4-BE49-F238E27FC236}">
              <a16:creationId xmlns:a16="http://schemas.microsoft.com/office/drawing/2014/main" id="{ED7B7950-95EF-4DA9-8029-0F1F4DF166D3}"/>
            </a:ext>
          </a:extLst>
        </xdr:cNvPr>
        <xdr:cNvSpPr txBox="1"/>
      </xdr:nvSpPr>
      <xdr:spPr>
        <a:xfrm>
          <a:off x="10602761" y="10590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374" name="直線コネクタ 373">
          <a:extLst>
            <a:ext uri="{FF2B5EF4-FFF2-40B4-BE49-F238E27FC236}">
              <a16:creationId xmlns:a16="http://schemas.microsoft.com/office/drawing/2014/main" id="{967626A5-330B-4CD1-A2A1-0DA9969306DD}"/>
            </a:ext>
          </a:extLst>
        </xdr:cNvPr>
        <xdr:cNvCxnSpPr/>
      </xdr:nvCxnSpPr>
      <xdr:spPr>
        <a:xfrm>
          <a:off x="10960100" y="102831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375" name="テキスト ボックス 374">
          <a:extLst>
            <a:ext uri="{FF2B5EF4-FFF2-40B4-BE49-F238E27FC236}">
              <a16:creationId xmlns:a16="http://schemas.microsoft.com/office/drawing/2014/main" id="{0DA5959E-2594-472E-B72A-F22CA84A87F3}"/>
            </a:ext>
          </a:extLst>
        </xdr:cNvPr>
        <xdr:cNvSpPr txBox="1"/>
      </xdr:nvSpPr>
      <xdr:spPr>
        <a:xfrm>
          <a:off x="1060276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376" name="直線コネクタ 375">
          <a:extLst>
            <a:ext uri="{FF2B5EF4-FFF2-40B4-BE49-F238E27FC236}">
              <a16:creationId xmlns:a16="http://schemas.microsoft.com/office/drawing/2014/main" id="{AF3A7A31-FA0E-4E35-BADC-DCC36B9EE47F}"/>
            </a:ext>
          </a:extLst>
        </xdr:cNvPr>
        <xdr:cNvCxnSpPr/>
      </xdr:nvCxnSpPr>
      <xdr:spPr>
        <a:xfrm>
          <a:off x="10960100" y="98374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377" name="テキスト ボックス 376">
          <a:extLst>
            <a:ext uri="{FF2B5EF4-FFF2-40B4-BE49-F238E27FC236}">
              <a16:creationId xmlns:a16="http://schemas.microsoft.com/office/drawing/2014/main" id="{56CEA4E9-1580-4749-B9BF-F53B21D01CA9}"/>
            </a:ext>
          </a:extLst>
        </xdr:cNvPr>
        <xdr:cNvSpPr txBox="1"/>
      </xdr:nvSpPr>
      <xdr:spPr>
        <a:xfrm>
          <a:off x="10602761" y="96990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378" name="直線コネクタ 377">
          <a:extLst>
            <a:ext uri="{FF2B5EF4-FFF2-40B4-BE49-F238E27FC236}">
              <a16:creationId xmlns:a16="http://schemas.microsoft.com/office/drawing/2014/main" id="{C655DFF5-9830-4F00-9504-A2B8519205DC}"/>
            </a:ext>
          </a:extLst>
        </xdr:cNvPr>
        <xdr:cNvCxnSpPr/>
      </xdr:nvCxnSpPr>
      <xdr:spPr>
        <a:xfrm>
          <a:off x="10960100" y="93878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29227</xdr:rowOff>
    </xdr:from>
    <xdr:ext cx="467179" cy="259045"/>
    <xdr:sp macro="" textlink="">
      <xdr:nvSpPr>
        <xdr:cNvPr id="379" name="テキスト ボックス 378">
          <a:extLst>
            <a:ext uri="{FF2B5EF4-FFF2-40B4-BE49-F238E27FC236}">
              <a16:creationId xmlns:a16="http://schemas.microsoft.com/office/drawing/2014/main" id="{31C29817-8B34-40DD-8373-AF17470946A4}"/>
            </a:ext>
          </a:extLst>
        </xdr:cNvPr>
        <xdr:cNvSpPr txBox="1"/>
      </xdr:nvSpPr>
      <xdr:spPr>
        <a:xfrm>
          <a:off x="10561501" y="9249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80" name="直線コネクタ 379">
          <a:extLst>
            <a:ext uri="{FF2B5EF4-FFF2-40B4-BE49-F238E27FC236}">
              <a16:creationId xmlns:a16="http://schemas.microsoft.com/office/drawing/2014/main" id="{3107C681-0D51-4012-BD2B-F4B7FE7334F1}"/>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81" name="テキスト ボックス 380">
          <a:extLst>
            <a:ext uri="{FF2B5EF4-FFF2-40B4-BE49-F238E27FC236}">
              <a16:creationId xmlns:a16="http://schemas.microsoft.com/office/drawing/2014/main" id="{CD25CADD-7453-4EA6-BE5E-59F6FAE6DD5E}"/>
            </a:ext>
          </a:extLst>
        </xdr:cNvPr>
        <xdr:cNvSpPr txBox="1"/>
      </xdr:nvSpPr>
      <xdr:spPr>
        <a:xfrm>
          <a:off x="105615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82" name="【学校施設】&#10;有形固定資産減価償却率グラフ枠">
          <a:extLst>
            <a:ext uri="{FF2B5EF4-FFF2-40B4-BE49-F238E27FC236}">
              <a16:creationId xmlns:a16="http://schemas.microsoft.com/office/drawing/2014/main" id="{48564F3F-71FA-4AC9-B452-BB99FDBAD515}"/>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50292</xdr:rowOff>
    </xdr:from>
    <xdr:to>
      <xdr:col>85</xdr:col>
      <xdr:colOff>126364</xdr:colOff>
      <xdr:row>64</xdr:row>
      <xdr:rowOff>100584</xdr:rowOff>
    </xdr:to>
    <xdr:cxnSp macro="">
      <xdr:nvCxnSpPr>
        <xdr:cNvPr id="383" name="直線コネクタ 382">
          <a:extLst>
            <a:ext uri="{FF2B5EF4-FFF2-40B4-BE49-F238E27FC236}">
              <a16:creationId xmlns:a16="http://schemas.microsoft.com/office/drawing/2014/main" id="{A041D01D-9FD3-40A7-892A-06EFCF991CDC}"/>
            </a:ext>
          </a:extLst>
        </xdr:cNvPr>
        <xdr:cNvCxnSpPr/>
      </xdr:nvCxnSpPr>
      <xdr:spPr>
        <a:xfrm flipV="1">
          <a:off x="14375764" y="9605772"/>
          <a:ext cx="0" cy="1223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104411</xdr:rowOff>
    </xdr:from>
    <xdr:ext cx="405111" cy="259045"/>
    <xdr:sp macro="" textlink="">
      <xdr:nvSpPr>
        <xdr:cNvPr id="384" name="【学校施設】&#10;有形固定資産減価償却率最小値テキスト">
          <a:extLst>
            <a:ext uri="{FF2B5EF4-FFF2-40B4-BE49-F238E27FC236}">
              <a16:creationId xmlns:a16="http://schemas.microsoft.com/office/drawing/2014/main" id="{16A60C6D-C209-4B64-9908-67C8B8351128}"/>
            </a:ext>
          </a:extLst>
        </xdr:cNvPr>
        <xdr:cNvSpPr txBox="1"/>
      </xdr:nvSpPr>
      <xdr:spPr>
        <a:xfrm>
          <a:off x="14414500" y="10833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100584</xdr:rowOff>
    </xdr:from>
    <xdr:to>
      <xdr:col>86</xdr:col>
      <xdr:colOff>25400</xdr:colOff>
      <xdr:row>64</xdr:row>
      <xdr:rowOff>100584</xdr:rowOff>
    </xdr:to>
    <xdr:cxnSp macro="">
      <xdr:nvCxnSpPr>
        <xdr:cNvPr id="385" name="直線コネクタ 384">
          <a:extLst>
            <a:ext uri="{FF2B5EF4-FFF2-40B4-BE49-F238E27FC236}">
              <a16:creationId xmlns:a16="http://schemas.microsoft.com/office/drawing/2014/main" id="{5FD4D323-66CD-4C00-A482-E8865C7A8BE5}"/>
            </a:ext>
          </a:extLst>
        </xdr:cNvPr>
        <xdr:cNvCxnSpPr/>
      </xdr:nvCxnSpPr>
      <xdr:spPr>
        <a:xfrm>
          <a:off x="14287500" y="1082954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168419</xdr:rowOff>
    </xdr:from>
    <xdr:ext cx="405111" cy="259045"/>
    <xdr:sp macro="" textlink="">
      <xdr:nvSpPr>
        <xdr:cNvPr id="386" name="【学校施設】&#10;有形固定資産減価償却率最大値テキスト">
          <a:extLst>
            <a:ext uri="{FF2B5EF4-FFF2-40B4-BE49-F238E27FC236}">
              <a16:creationId xmlns:a16="http://schemas.microsoft.com/office/drawing/2014/main" id="{50E6D484-B480-431A-8B93-F0C127E90CB0}"/>
            </a:ext>
          </a:extLst>
        </xdr:cNvPr>
        <xdr:cNvSpPr txBox="1"/>
      </xdr:nvSpPr>
      <xdr:spPr>
        <a:xfrm>
          <a:off x="14414500" y="9388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50292</xdr:rowOff>
    </xdr:from>
    <xdr:to>
      <xdr:col>86</xdr:col>
      <xdr:colOff>25400</xdr:colOff>
      <xdr:row>57</xdr:row>
      <xdr:rowOff>50292</xdr:rowOff>
    </xdr:to>
    <xdr:cxnSp macro="">
      <xdr:nvCxnSpPr>
        <xdr:cNvPr id="387" name="直線コネクタ 386">
          <a:extLst>
            <a:ext uri="{FF2B5EF4-FFF2-40B4-BE49-F238E27FC236}">
              <a16:creationId xmlns:a16="http://schemas.microsoft.com/office/drawing/2014/main" id="{A00007A4-687A-4466-8879-79CF5FCF9B10}"/>
            </a:ext>
          </a:extLst>
        </xdr:cNvPr>
        <xdr:cNvCxnSpPr/>
      </xdr:nvCxnSpPr>
      <xdr:spPr>
        <a:xfrm>
          <a:off x="14287500" y="960577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90949</xdr:rowOff>
    </xdr:from>
    <xdr:ext cx="405111" cy="259045"/>
    <xdr:sp macro="" textlink="">
      <xdr:nvSpPr>
        <xdr:cNvPr id="388" name="【学校施設】&#10;有形固定資産減価償却率平均値テキスト">
          <a:extLst>
            <a:ext uri="{FF2B5EF4-FFF2-40B4-BE49-F238E27FC236}">
              <a16:creationId xmlns:a16="http://schemas.microsoft.com/office/drawing/2014/main" id="{E8142402-0E91-40DB-8D76-267A53788567}"/>
            </a:ext>
          </a:extLst>
        </xdr:cNvPr>
        <xdr:cNvSpPr txBox="1"/>
      </xdr:nvSpPr>
      <xdr:spPr>
        <a:xfrm>
          <a:off x="14414500" y="99817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68072</xdr:rowOff>
    </xdr:from>
    <xdr:to>
      <xdr:col>85</xdr:col>
      <xdr:colOff>177800</xdr:colOff>
      <xdr:row>60</xdr:row>
      <xdr:rowOff>169672</xdr:rowOff>
    </xdr:to>
    <xdr:sp macro="" textlink="">
      <xdr:nvSpPr>
        <xdr:cNvPr id="389" name="フローチャート: 判断 388">
          <a:extLst>
            <a:ext uri="{FF2B5EF4-FFF2-40B4-BE49-F238E27FC236}">
              <a16:creationId xmlns:a16="http://schemas.microsoft.com/office/drawing/2014/main" id="{E5336789-042A-4A1D-941D-DD9989E2A0EE}"/>
            </a:ext>
          </a:extLst>
        </xdr:cNvPr>
        <xdr:cNvSpPr/>
      </xdr:nvSpPr>
      <xdr:spPr>
        <a:xfrm>
          <a:off x="14325600" y="10126472"/>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84074</xdr:rowOff>
    </xdr:from>
    <xdr:to>
      <xdr:col>81</xdr:col>
      <xdr:colOff>101600</xdr:colOff>
      <xdr:row>61</xdr:row>
      <xdr:rowOff>14224</xdr:rowOff>
    </xdr:to>
    <xdr:sp macro="" textlink="">
      <xdr:nvSpPr>
        <xdr:cNvPr id="390" name="フローチャート: 判断 389">
          <a:extLst>
            <a:ext uri="{FF2B5EF4-FFF2-40B4-BE49-F238E27FC236}">
              <a16:creationId xmlns:a16="http://schemas.microsoft.com/office/drawing/2014/main" id="{96F2F304-61B0-459F-9A6B-76226B938D4D}"/>
            </a:ext>
          </a:extLst>
        </xdr:cNvPr>
        <xdr:cNvSpPr/>
      </xdr:nvSpPr>
      <xdr:spPr>
        <a:xfrm>
          <a:off x="13578840" y="1014247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95504</xdr:rowOff>
    </xdr:from>
    <xdr:to>
      <xdr:col>76</xdr:col>
      <xdr:colOff>165100</xdr:colOff>
      <xdr:row>61</xdr:row>
      <xdr:rowOff>25654</xdr:rowOff>
    </xdr:to>
    <xdr:sp macro="" textlink="">
      <xdr:nvSpPr>
        <xdr:cNvPr id="391" name="フローチャート: 判断 390">
          <a:extLst>
            <a:ext uri="{FF2B5EF4-FFF2-40B4-BE49-F238E27FC236}">
              <a16:creationId xmlns:a16="http://schemas.microsoft.com/office/drawing/2014/main" id="{F0EA441B-E804-44B0-AC8A-3A07DF801A05}"/>
            </a:ext>
          </a:extLst>
        </xdr:cNvPr>
        <xdr:cNvSpPr/>
      </xdr:nvSpPr>
      <xdr:spPr>
        <a:xfrm>
          <a:off x="12804140" y="1015390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118364</xdr:rowOff>
    </xdr:from>
    <xdr:to>
      <xdr:col>72</xdr:col>
      <xdr:colOff>38100</xdr:colOff>
      <xdr:row>61</xdr:row>
      <xdr:rowOff>48514</xdr:rowOff>
    </xdr:to>
    <xdr:sp macro="" textlink="">
      <xdr:nvSpPr>
        <xdr:cNvPr id="392" name="フローチャート: 判断 391">
          <a:extLst>
            <a:ext uri="{FF2B5EF4-FFF2-40B4-BE49-F238E27FC236}">
              <a16:creationId xmlns:a16="http://schemas.microsoft.com/office/drawing/2014/main" id="{E3AAF732-7FDE-42CF-801C-F3532E496F1E}"/>
            </a:ext>
          </a:extLst>
        </xdr:cNvPr>
        <xdr:cNvSpPr/>
      </xdr:nvSpPr>
      <xdr:spPr>
        <a:xfrm>
          <a:off x="12029440" y="1017676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93" name="テキスト ボックス 392">
          <a:extLst>
            <a:ext uri="{FF2B5EF4-FFF2-40B4-BE49-F238E27FC236}">
              <a16:creationId xmlns:a16="http://schemas.microsoft.com/office/drawing/2014/main" id="{9C88829D-0D7F-41CB-B184-B4959848AB58}"/>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94" name="テキスト ボックス 393">
          <a:extLst>
            <a:ext uri="{FF2B5EF4-FFF2-40B4-BE49-F238E27FC236}">
              <a16:creationId xmlns:a16="http://schemas.microsoft.com/office/drawing/2014/main" id="{D8B3B6B9-43AF-4390-86C8-CC50F16CCA2D}"/>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95" name="テキスト ボックス 394">
          <a:extLst>
            <a:ext uri="{FF2B5EF4-FFF2-40B4-BE49-F238E27FC236}">
              <a16:creationId xmlns:a16="http://schemas.microsoft.com/office/drawing/2014/main" id="{A594006C-9F01-479E-BF4A-8C41386D821E}"/>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96" name="テキスト ボックス 395">
          <a:extLst>
            <a:ext uri="{FF2B5EF4-FFF2-40B4-BE49-F238E27FC236}">
              <a16:creationId xmlns:a16="http://schemas.microsoft.com/office/drawing/2014/main" id="{E90B34F7-99C8-4AA8-8F1B-7181044DCB7E}"/>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97" name="テキスト ボックス 396">
          <a:extLst>
            <a:ext uri="{FF2B5EF4-FFF2-40B4-BE49-F238E27FC236}">
              <a16:creationId xmlns:a16="http://schemas.microsoft.com/office/drawing/2014/main" id="{1D8AD0FE-8707-4728-912C-C4B77AC2C880}"/>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54356</xdr:rowOff>
    </xdr:from>
    <xdr:to>
      <xdr:col>85</xdr:col>
      <xdr:colOff>177800</xdr:colOff>
      <xdr:row>61</xdr:row>
      <xdr:rowOff>155956</xdr:rowOff>
    </xdr:to>
    <xdr:sp macro="" textlink="">
      <xdr:nvSpPr>
        <xdr:cNvPr id="398" name="楕円 397">
          <a:extLst>
            <a:ext uri="{FF2B5EF4-FFF2-40B4-BE49-F238E27FC236}">
              <a16:creationId xmlns:a16="http://schemas.microsoft.com/office/drawing/2014/main" id="{5148A564-E802-4C6C-8B38-42ACA00FB015}"/>
            </a:ext>
          </a:extLst>
        </xdr:cNvPr>
        <xdr:cNvSpPr/>
      </xdr:nvSpPr>
      <xdr:spPr>
        <a:xfrm>
          <a:off x="14325600" y="10280396"/>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32783</xdr:rowOff>
    </xdr:from>
    <xdr:ext cx="405111" cy="259045"/>
    <xdr:sp macro="" textlink="">
      <xdr:nvSpPr>
        <xdr:cNvPr id="399" name="【学校施設】&#10;有形固定資産減価償却率該当値テキスト">
          <a:extLst>
            <a:ext uri="{FF2B5EF4-FFF2-40B4-BE49-F238E27FC236}">
              <a16:creationId xmlns:a16="http://schemas.microsoft.com/office/drawing/2014/main" id="{32DFCA07-17BE-46C6-A457-D6F6E10A4876}"/>
            </a:ext>
          </a:extLst>
        </xdr:cNvPr>
        <xdr:cNvSpPr txBox="1"/>
      </xdr:nvSpPr>
      <xdr:spPr>
        <a:xfrm>
          <a:off x="14414500" y="10258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90932</xdr:rowOff>
    </xdr:from>
    <xdr:to>
      <xdr:col>81</xdr:col>
      <xdr:colOff>101600</xdr:colOff>
      <xdr:row>62</xdr:row>
      <xdr:rowOff>21082</xdr:rowOff>
    </xdr:to>
    <xdr:sp macro="" textlink="">
      <xdr:nvSpPr>
        <xdr:cNvPr id="400" name="楕円 399">
          <a:extLst>
            <a:ext uri="{FF2B5EF4-FFF2-40B4-BE49-F238E27FC236}">
              <a16:creationId xmlns:a16="http://schemas.microsoft.com/office/drawing/2014/main" id="{420F5953-1C06-468B-9F2A-6B0C90D216AD}"/>
            </a:ext>
          </a:extLst>
        </xdr:cNvPr>
        <xdr:cNvSpPr/>
      </xdr:nvSpPr>
      <xdr:spPr>
        <a:xfrm>
          <a:off x="13578840" y="1031697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105156</xdr:rowOff>
    </xdr:from>
    <xdr:to>
      <xdr:col>85</xdr:col>
      <xdr:colOff>127000</xdr:colOff>
      <xdr:row>61</xdr:row>
      <xdr:rowOff>141732</xdr:rowOff>
    </xdr:to>
    <xdr:cxnSp macro="">
      <xdr:nvCxnSpPr>
        <xdr:cNvPr id="401" name="直線コネクタ 400">
          <a:extLst>
            <a:ext uri="{FF2B5EF4-FFF2-40B4-BE49-F238E27FC236}">
              <a16:creationId xmlns:a16="http://schemas.microsoft.com/office/drawing/2014/main" id="{47D65ACE-E24C-4D10-8B30-26EBE226FE0F}"/>
            </a:ext>
          </a:extLst>
        </xdr:cNvPr>
        <xdr:cNvCxnSpPr/>
      </xdr:nvCxnSpPr>
      <xdr:spPr>
        <a:xfrm flipV="1">
          <a:off x="13629640" y="10331196"/>
          <a:ext cx="74676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129794</xdr:rowOff>
    </xdr:from>
    <xdr:to>
      <xdr:col>76</xdr:col>
      <xdr:colOff>165100</xdr:colOff>
      <xdr:row>62</xdr:row>
      <xdr:rowOff>59944</xdr:rowOff>
    </xdr:to>
    <xdr:sp macro="" textlink="">
      <xdr:nvSpPr>
        <xdr:cNvPr id="402" name="楕円 401">
          <a:extLst>
            <a:ext uri="{FF2B5EF4-FFF2-40B4-BE49-F238E27FC236}">
              <a16:creationId xmlns:a16="http://schemas.microsoft.com/office/drawing/2014/main" id="{F72D3608-5C58-4CFB-88AA-86E548C407E1}"/>
            </a:ext>
          </a:extLst>
        </xdr:cNvPr>
        <xdr:cNvSpPr/>
      </xdr:nvSpPr>
      <xdr:spPr>
        <a:xfrm>
          <a:off x="12804140" y="1035583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141732</xdr:rowOff>
    </xdr:from>
    <xdr:to>
      <xdr:col>81</xdr:col>
      <xdr:colOff>50800</xdr:colOff>
      <xdr:row>62</xdr:row>
      <xdr:rowOff>9144</xdr:rowOff>
    </xdr:to>
    <xdr:cxnSp macro="">
      <xdr:nvCxnSpPr>
        <xdr:cNvPr id="403" name="直線コネクタ 402">
          <a:extLst>
            <a:ext uri="{FF2B5EF4-FFF2-40B4-BE49-F238E27FC236}">
              <a16:creationId xmlns:a16="http://schemas.microsoft.com/office/drawing/2014/main" id="{9212C6FA-80F6-458D-BBAC-90A24A709595}"/>
            </a:ext>
          </a:extLst>
        </xdr:cNvPr>
        <xdr:cNvCxnSpPr/>
      </xdr:nvCxnSpPr>
      <xdr:spPr>
        <a:xfrm flipV="1">
          <a:off x="12854940" y="10367772"/>
          <a:ext cx="774700" cy="35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30751</xdr:rowOff>
    </xdr:from>
    <xdr:ext cx="405111" cy="259045"/>
    <xdr:sp macro="" textlink="">
      <xdr:nvSpPr>
        <xdr:cNvPr id="404" name="n_1aveValue【学校施設】&#10;有形固定資産減価償却率">
          <a:extLst>
            <a:ext uri="{FF2B5EF4-FFF2-40B4-BE49-F238E27FC236}">
              <a16:creationId xmlns:a16="http://schemas.microsoft.com/office/drawing/2014/main" id="{084FD961-911F-4C85-8195-F418A8675B38}"/>
            </a:ext>
          </a:extLst>
        </xdr:cNvPr>
        <xdr:cNvSpPr txBox="1"/>
      </xdr:nvSpPr>
      <xdr:spPr>
        <a:xfrm>
          <a:off x="13437244" y="9921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42181</xdr:rowOff>
    </xdr:from>
    <xdr:ext cx="405111" cy="259045"/>
    <xdr:sp macro="" textlink="">
      <xdr:nvSpPr>
        <xdr:cNvPr id="405" name="n_2aveValue【学校施設】&#10;有形固定資産減価償却率">
          <a:extLst>
            <a:ext uri="{FF2B5EF4-FFF2-40B4-BE49-F238E27FC236}">
              <a16:creationId xmlns:a16="http://schemas.microsoft.com/office/drawing/2014/main" id="{9018EB82-2B23-46FE-8FA2-20DF1776C032}"/>
            </a:ext>
          </a:extLst>
        </xdr:cNvPr>
        <xdr:cNvSpPr txBox="1"/>
      </xdr:nvSpPr>
      <xdr:spPr>
        <a:xfrm>
          <a:off x="12675244" y="9932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65041</xdr:rowOff>
    </xdr:from>
    <xdr:ext cx="405111" cy="259045"/>
    <xdr:sp macro="" textlink="">
      <xdr:nvSpPr>
        <xdr:cNvPr id="406" name="n_3aveValue【学校施設】&#10;有形固定資産減価償却率">
          <a:extLst>
            <a:ext uri="{FF2B5EF4-FFF2-40B4-BE49-F238E27FC236}">
              <a16:creationId xmlns:a16="http://schemas.microsoft.com/office/drawing/2014/main" id="{0257FE23-97B1-424E-96F8-E1ACD379B5A8}"/>
            </a:ext>
          </a:extLst>
        </xdr:cNvPr>
        <xdr:cNvSpPr txBox="1"/>
      </xdr:nvSpPr>
      <xdr:spPr>
        <a:xfrm>
          <a:off x="11900544" y="9955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12209</xdr:rowOff>
    </xdr:from>
    <xdr:ext cx="405111" cy="259045"/>
    <xdr:sp macro="" textlink="">
      <xdr:nvSpPr>
        <xdr:cNvPr id="407" name="n_1mainValue【学校施設】&#10;有形固定資産減価償却率">
          <a:extLst>
            <a:ext uri="{FF2B5EF4-FFF2-40B4-BE49-F238E27FC236}">
              <a16:creationId xmlns:a16="http://schemas.microsoft.com/office/drawing/2014/main" id="{F95EF8F5-F07B-4467-8F48-C4744B4DB28A}"/>
            </a:ext>
          </a:extLst>
        </xdr:cNvPr>
        <xdr:cNvSpPr txBox="1"/>
      </xdr:nvSpPr>
      <xdr:spPr>
        <a:xfrm>
          <a:off x="13437244" y="10405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51071</xdr:rowOff>
    </xdr:from>
    <xdr:ext cx="405111" cy="259045"/>
    <xdr:sp macro="" textlink="">
      <xdr:nvSpPr>
        <xdr:cNvPr id="408" name="n_2mainValue【学校施設】&#10;有形固定資産減価償却率">
          <a:extLst>
            <a:ext uri="{FF2B5EF4-FFF2-40B4-BE49-F238E27FC236}">
              <a16:creationId xmlns:a16="http://schemas.microsoft.com/office/drawing/2014/main" id="{B41B9EF5-7683-4B25-8B70-B733FD081C11}"/>
            </a:ext>
          </a:extLst>
        </xdr:cNvPr>
        <xdr:cNvSpPr txBox="1"/>
      </xdr:nvSpPr>
      <xdr:spPr>
        <a:xfrm>
          <a:off x="12675244" y="10444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09" name="正方形/長方形 408">
          <a:extLst>
            <a:ext uri="{FF2B5EF4-FFF2-40B4-BE49-F238E27FC236}">
              <a16:creationId xmlns:a16="http://schemas.microsoft.com/office/drawing/2014/main" id="{298EC30A-8848-4B13-A196-52BB3DCD9FD2}"/>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10" name="正方形/長方形 409">
          <a:extLst>
            <a:ext uri="{FF2B5EF4-FFF2-40B4-BE49-F238E27FC236}">
              <a16:creationId xmlns:a16="http://schemas.microsoft.com/office/drawing/2014/main" id="{38E0BC7F-66FF-41B6-974A-EDD0E361BA11}"/>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11" name="正方形/長方形 410">
          <a:extLst>
            <a:ext uri="{FF2B5EF4-FFF2-40B4-BE49-F238E27FC236}">
              <a16:creationId xmlns:a16="http://schemas.microsoft.com/office/drawing/2014/main" id="{0079D40B-12A8-4A68-A0AA-85BA071B1030}"/>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12" name="正方形/長方形 411">
          <a:extLst>
            <a:ext uri="{FF2B5EF4-FFF2-40B4-BE49-F238E27FC236}">
              <a16:creationId xmlns:a16="http://schemas.microsoft.com/office/drawing/2014/main" id="{DD078D0A-1233-4477-BA84-009BD17BA25D}"/>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13" name="正方形/長方形 412">
          <a:extLst>
            <a:ext uri="{FF2B5EF4-FFF2-40B4-BE49-F238E27FC236}">
              <a16:creationId xmlns:a16="http://schemas.microsoft.com/office/drawing/2014/main" id="{913565D4-9DBC-415C-94E2-C0B82193777D}"/>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14" name="正方形/長方形 413">
          <a:extLst>
            <a:ext uri="{FF2B5EF4-FFF2-40B4-BE49-F238E27FC236}">
              <a16:creationId xmlns:a16="http://schemas.microsoft.com/office/drawing/2014/main" id="{FC6383BB-6CB5-478C-B905-0C51216A934E}"/>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15" name="正方形/長方形 414">
          <a:extLst>
            <a:ext uri="{FF2B5EF4-FFF2-40B4-BE49-F238E27FC236}">
              <a16:creationId xmlns:a16="http://schemas.microsoft.com/office/drawing/2014/main" id="{39D9FF7C-FB56-483A-94FE-C4587AB222AF}"/>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16" name="正方形/長方形 415">
          <a:extLst>
            <a:ext uri="{FF2B5EF4-FFF2-40B4-BE49-F238E27FC236}">
              <a16:creationId xmlns:a16="http://schemas.microsoft.com/office/drawing/2014/main" id="{CA955162-D244-47AE-A95D-A4159153A5A1}"/>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17" name="テキスト ボックス 416">
          <a:extLst>
            <a:ext uri="{FF2B5EF4-FFF2-40B4-BE49-F238E27FC236}">
              <a16:creationId xmlns:a16="http://schemas.microsoft.com/office/drawing/2014/main" id="{CE63CAFD-EB81-4111-905A-C137C2B73406}"/>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18" name="直線コネクタ 417">
          <a:extLst>
            <a:ext uri="{FF2B5EF4-FFF2-40B4-BE49-F238E27FC236}">
              <a16:creationId xmlns:a16="http://schemas.microsoft.com/office/drawing/2014/main" id="{49D6F7CE-1384-48DD-88CF-C62972AC9D41}"/>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19" name="テキスト ボックス 418">
          <a:extLst>
            <a:ext uri="{FF2B5EF4-FFF2-40B4-BE49-F238E27FC236}">
              <a16:creationId xmlns:a16="http://schemas.microsoft.com/office/drawing/2014/main" id="{8FC20C56-8113-412E-BBB2-BF36ECED0FE2}"/>
            </a:ext>
          </a:extLst>
        </xdr:cNvPr>
        <xdr:cNvSpPr txBox="1"/>
      </xdr:nvSpPr>
      <xdr:spPr>
        <a:xfrm>
          <a:off x="1569484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20" name="直線コネクタ 419">
          <a:extLst>
            <a:ext uri="{FF2B5EF4-FFF2-40B4-BE49-F238E27FC236}">
              <a16:creationId xmlns:a16="http://schemas.microsoft.com/office/drawing/2014/main" id="{1F181101-0A0B-4AAD-94CD-CA6095EC3B62}"/>
            </a:ext>
          </a:extLst>
        </xdr:cNvPr>
        <xdr:cNvCxnSpPr/>
      </xdr:nvCxnSpPr>
      <xdr:spPr>
        <a:xfrm>
          <a:off x="16093440" y="10728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21" name="テキスト ボックス 420">
          <a:extLst>
            <a:ext uri="{FF2B5EF4-FFF2-40B4-BE49-F238E27FC236}">
              <a16:creationId xmlns:a16="http://schemas.microsoft.com/office/drawing/2014/main" id="{B0E1E59D-B5E0-418D-B968-B0B7C6F8DAD9}"/>
            </a:ext>
          </a:extLst>
        </xdr:cNvPr>
        <xdr:cNvSpPr txBox="1"/>
      </xdr:nvSpPr>
      <xdr:spPr>
        <a:xfrm>
          <a:off x="15694841" y="1059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22" name="直線コネクタ 421">
          <a:extLst>
            <a:ext uri="{FF2B5EF4-FFF2-40B4-BE49-F238E27FC236}">
              <a16:creationId xmlns:a16="http://schemas.microsoft.com/office/drawing/2014/main" id="{2A72699A-026C-4D4F-BE5D-024EB0B3127D}"/>
            </a:ext>
          </a:extLst>
        </xdr:cNvPr>
        <xdr:cNvCxnSpPr/>
      </xdr:nvCxnSpPr>
      <xdr:spPr>
        <a:xfrm>
          <a:off x="16093440" y="10283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23" name="テキスト ボックス 422">
          <a:extLst>
            <a:ext uri="{FF2B5EF4-FFF2-40B4-BE49-F238E27FC236}">
              <a16:creationId xmlns:a16="http://schemas.microsoft.com/office/drawing/2014/main" id="{C78EBCFE-3E72-45A6-B322-DDC411043A05}"/>
            </a:ext>
          </a:extLst>
        </xdr:cNvPr>
        <xdr:cNvSpPr txBox="1"/>
      </xdr:nvSpPr>
      <xdr:spPr>
        <a:xfrm>
          <a:off x="1569484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24" name="直線コネクタ 423">
          <a:extLst>
            <a:ext uri="{FF2B5EF4-FFF2-40B4-BE49-F238E27FC236}">
              <a16:creationId xmlns:a16="http://schemas.microsoft.com/office/drawing/2014/main" id="{DF804A19-16F0-4C6E-9B24-8F01AE418E15}"/>
            </a:ext>
          </a:extLst>
        </xdr:cNvPr>
        <xdr:cNvCxnSpPr/>
      </xdr:nvCxnSpPr>
      <xdr:spPr>
        <a:xfrm>
          <a:off x="16093440" y="98374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25" name="テキスト ボックス 424">
          <a:extLst>
            <a:ext uri="{FF2B5EF4-FFF2-40B4-BE49-F238E27FC236}">
              <a16:creationId xmlns:a16="http://schemas.microsoft.com/office/drawing/2014/main" id="{AB0503C5-DE20-467E-BF30-243F750593F4}"/>
            </a:ext>
          </a:extLst>
        </xdr:cNvPr>
        <xdr:cNvSpPr txBox="1"/>
      </xdr:nvSpPr>
      <xdr:spPr>
        <a:xfrm>
          <a:off x="15694841" y="96990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26" name="直線コネクタ 425">
          <a:extLst>
            <a:ext uri="{FF2B5EF4-FFF2-40B4-BE49-F238E27FC236}">
              <a16:creationId xmlns:a16="http://schemas.microsoft.com/office/drawing/2014/main" id="{D0700C77-8FE5-4BC6-B221-C1DA3D8D262F}"/>
            </a:ext>
          </a:extLst>
        </xdr:cNvPr>
        <xdr:cNvCxnSpPr/>
      </xdr:nvCxnSpPr>
      <xdr:spPr>
        <a:xfrm>
          <a:off x="16093440" y="93878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27" name="テキスト ボックス 426">
          <a:extLst>
            <a:ext uri="{FF2B5EF4-FFF2-40B4-BE49-F238E27FC236}">
              <a16:creationId xmlns:a16="http://schemas.microsoft.com/office/drawing/2014/main" id="{4B35E433-EF92-418B-BC54-38452E3095DA}"/>
            </a:ext>
          </a:extLst>
        </xdr:cNvPr>
        <xdr:cNvSpPr txBox="1"/>
      </xdr:nvSpPr>
      <xdr:spPr>
        <a:xfrm>
          <a:off x="15694841" y="9249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28" name="直線コネクタ 427">
          <a:extLst>
            <a:ext uri="{FF2B5EF4-FFF2-40B4-BE49-F238E27FC236}">
              <a16:creationId xmlns:a16="http://schemas.microsoft.com/office/drawing/2014/main" id="{FFBCD509-9208-4FB4-9281-CA0DC9C7955E}"/>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29" name="テキスト ボックス 428">
          <a:extLst>
            <a:ext uri="{FF2B5EF4-FFF2-40B4-BE49-F238E27FC236}">
              <a16:creationId xmlns:a16="http://schemas.microsoft.com/office/drawing/2014/main" id="{E2C03913-E3A5-46A1-B729-2358E84F9FFC}"/>
            </a:ext>
          </a:extLst>
        </xdr:cNvPr>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30" name="【学校施設】&#10;一人当たり面積グラフ枠">
          <a:extLst>
            <a:ext uri="{FF2B5EF4-FFF2-40B4-BE49-F238E27FC236}">
              <a16:creationId xmlns:a16="http://schemas.microsoft.com/office/drawing/2014/main" id="{34C90899-F600-4E68-B1FE-CF903261F48D}"/>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109728</xdr:rowOff>
    </xdr:from>
    <xdr:to>
      <xdr:col>116</xdr:col>
      <xdr:colOff>62864</xdr:colOff>
      <xdr:row>64</xdr:row>
      <xdr:rowOff>57150</xdr:rowOff>
    </xdr:to>
    <xdr:cxnSp macro="">
      <xdr:nvCxnSpPr>
        <xdr:cNvPr id="431" name="直線コネクタ 430">
          <a:extLst>
            <a:ext uri="{FF2B5EF4-FFF2-40B4-BE49-F238E27FC236}">
              <a16:creationId xmlns:a16="http://schemas.microsoft.com/office/drawing/2014/main" id="{0F495AE3-CDC0-4262-9A97-AA8D841E3A83}"/>
            </a:ext>
          </a:extLst>
        </xdr:cNvPr>
        <xdr:cNvCxnSpPr/>
      </xdr:nvCxnSpPr>
      <xdr:spPr>
        <a:xfrm flipV="1">
          <a:off x="19509104" y="9329928"/>
          <a:ext cx="0" cy="1456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60977</xdr:rowOff>
    </xdr:from>
    <xdr:ext cx="469744" cy="259045"/>
    <xdr:sp macro="" textlink="">
      <xdr:nvSpPr>
        <xdr:cNvPr id="432" name="【学校施設】&#10;一人当たり面積最小値テキスト">
          <a:extLst>
            <a:ext uri="{FF2B5EF4-FFF2-40B4-BE49-F238E27FC236}">
              <a16:creationId xmlns:a16="http://schemas.microsoft.com/office/drawing/2014/main" id="{C9EC4F1C-B0BF-4BF5-83E4-8C6849C03A77}"/>
            </a:ext>
          </a:extLst>
        </xdr:cNvPr>
        <xdr:cNvSpPr txBox="1"/>
      </xdr:nvSpPr>
      <xdr:spPr>
        <a:xfrm>
          <a:off x="19547840" y="10789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57150</xdr:rowOff>
    </xdr:from>
    <xdr:to>
      <xdr:col>116</xdr:col>
      <xdr:colOff>152400</xdr:colOff>
      <xdr:row>64</xdr:row>
      <xdr:rowOff>57150</xdr:rowOff>
    </xdr:to>
    <xdr:cxnSp macro="">
      <xdr:nvCxnSpPr>
        <xdr:cNvPr id="433" name="直線コネクタ 432">
          <a:extLst>
            <a:ext uri="{FF2B5EF4-FFF2-40B4-BE49-F238E27FC236}">
              <a16:creationId xmlns:a16="http://schemas.microsoft.com/office/drawing/2014/main" id="{B596E87C-7605-47DE-9133-C151A082B69B}"/>
            </a:ext>
          </a:extLst>
        </xdr:cNvPr>
        <xdr:cNvCxnSpPr/>
      </xdr:nvCxnSpPr>
      <xdr:spPr>
        <a:xfrm>
          <a:off x="19443700" y="107861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56405</xdr:rowOff>
    </xdr:from>
    <xdr:ext cx="469744" cy="259045"/>
    <xdr:sp macro="" textlink="">
      <xdr:nvSpPr>
        <xdr:cNvPr id="434" name="【学校施設】&#10;一人当たり面積最大値テキスト">
          <a:extLst>
            <a:ext uri="{FF2B5EF4-FFF2-40B4-BE49-F238E27FC236}">
              <a16:creationId xmlns:a16="http://schemas.microsoft.com/office/drawing/2014/main" id="{8409B133-D356-46D6-A6D8-8088BE5FDCD1}"/>
            </a:ext>
          </a:extLst>
        </xdr:cNvPr>
        <xdr:cNvSpPr txBox="1"/>
      </xdr:nvSpPr>
      <xdr:spPr>
        <a:xfrm>
          <a:off x="19547840" y="9108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109728</xdr:rowOff>
    </xdr:from>
    <xdr:to>
      <xdr:col>116</xdr:col>
      <xdr:colOff>152400</xdr:colOff>
      <xdr:row>55</xdr:row>
      <xdr:rowOff>109728</xdr:rowOff>
    </xdr:to>
    <xdr:cxnSp macro="">
      <xdr:nvCxnSpPr>
        <xdr:cNvPr id="435" name="直線コネクタ 434">
          <a:extLst>
            <a:ext uri="{FF2B5EF4-FFF2-40B4-BE49-F238E27FC236}">
              <a16:creationId xmlns:a16="http://schemas.microsoft.com/office/drawing/2014/main" id="{26F72692-1072-41F8-9E7D-98DFED035B74}"/>
            </a:ext>
          </a:extLst>
        </xdr:cNvPr>
        <xdr:cNvCxnSpPr/>
      </xdr:nvCxnSpPr>
      <xdr:spPr>
        <a:xfrm>
          <a:off x="19443700" y="932992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82161</xdr:rowOff>
    </xdr:from>
    <xdr:ext cx="469744" cy="259045"/>
    <xdr:sp macro="" textlink="">
      <xdr:nvSpPr>
        <xdr:cNvPr id="436" name="【学校施設】&#10;一人当たり面積平均値テキスト">
          <a:extLst>
            <a:ext uri="{FF2B5EF4-FFF2-40B4-BE49-F238E27FC236}">
              <a16:creationId xmlns:a16="http://schemas.microsoft.com/office/drawing/2014/main" id="{FE43917B-5630-42DA-BD87-02D12378F60E}"/>
            </a:ext>
          </a:extLst>
        </xdr:cNvPr>
        <xdr:cNvSpPr txBox="1"/>
      </xdr:nvSpPr>
      <xdr:spPr>
        <a:xfrm>
          <a:off x="19547840" y="104758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103734</xdr:rowOff>
    </xdr:from>
    <xdr:to>
      <xdr:col>116</xdr:col>
      <xdr:colOff>114300</xdr:colOff>
      <xdr:row>63</xdr:row>
      <xdr:rowOff>33884</xdr:rowOff>
    </xdr:to>
    <xdr:sp macro="" textlink="">
      <xdr:nvSpPr>
        <xdr:cNvPr id="437" name="フローチャート: 判断 436">
          <a:extLst>
            <a:ext uri="{FF2B5EF4-FFF2-40B4-BE49-F238E27FC236}">
              <a16:creationId xmlns:a16="http://schemas.microsoft.com/office/drawing/2014/main" id="{B376A3B4-D006-4BC8-9D1A-F025D5E9B824}"/>
            </a:ext>
          </a:extLst>
        </xdr:cNvPr>
        <xdr:cNvSpPr/>
      </xdr:nvSpPr>
      <xdr:spPr>
        <a:xfrm>
          <a:off x="19458940" y="1049741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77674</xdr:rowOff>
    </xdr:from>
    <xdr:to>
      <xdr:col>112</xdr:col>
      <xdr:colOff>38100</xdr:colOff>
      <xdr:row>63</xdr:row>
      <xdr:rowOff>7824</xdr:rowOff>
    </xdr:to>
    <xdr:sp macro="" textlink="">
      <xdr:nvSpPr>
        <xdr:cNvPr id="438" name="フローチャート: 判断 437">
          <a:extLst>
            <a:ext uri="{FF2B5EF4-FFF2-40B4-BE49-F238E27FC236}">
              <a16:creationId xmlns:a16="http://schemas.microsoft.com/office/drawing/2014/main" id="{CFA8BBE4-0A67-4414-B878-4B15641B6018}"/>
            </a:ext>
          </a:extLst>
        </xdr:cNvPr>
        <xdr:cNvSpPr/>
      </xdr:nvSpPr>
      <xdr:spPr>
        <a:xfrm>
          <a:off x="18735040" y="1047135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84531</xdr:rowOff>
    </xdr:from>
    <xdr:to>
      <xdr:col>107</xdr:col>
      <xdr:colOff>101600</xdr:colOff>
      <xdr:row>63</xdr:row>
      <xdr:rowOff>14681</xdr:rowOff>
    </xdr:to>
    <xdr:sp macro="" textlink="">
      <xdr:nvSpPr>
        <xdr:cNvPr id="439" name="フローチャート: 判断 438">
          <a:extLst>
            <a:ext uri="{FF2B5EF4-FFF2-40B4-BE49-F238E27FC236}">
              <a16:creationId xmlns:a16="http://schemas.microsoft.com/office/drawing/2014/main" id="{18E2A248-B38B-41D4-A4E8-69E2200B487F}"/>
            </a:ext>
          </a:extLst>
        </xdr:cNvPr>
        <xdr:cNvSpPr/>
      </xdr:nvSpPr>
      <xdr:spPr>
        <a:xfrm>
          <a:off x="17937480" y="1047821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21437</xdr:rowOff>
    </xdr:from>
    <xdr:to>
      <xdr:col>102</xdr:col>
      <xdr:colOff>165100</xdr:colOff>
      <xdr:row>62</xdr:row>
      <xdr:rowOff>123037</xdr:rowOff>
    </xdr:to>
    <xdr:sp macro="" textlink="">
      <xdr:nvSpPr>
        <xdr:cNvPr id="440" name="フローチャート: 判断 439">
          <a:extLst>
            <a:ext uri="{FF2B5EF4-FFF2-40B4-BE49-F238E27FC236}">
              <a16:creationId xmlns:a16="http://schemas.microsoft.com/office/drawing/2014/main" id="{8365A35E-81C1-4B5F-8E7E-9A4343BC95CD}"/>
            </a:ext>
          </a:extLst>
        </xdr:cNvPr>
        <xdr:cNvSpPr/>
      </xdr:nvSpPr>
      <xdr:spPr>
        <a:xfrm>
          <a:off x="17162780" y="10415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41" name="テキスト ボックス 440">
          <a:extLst>
            <a:ext uri="{FF2B5EF4-FFF2-40B4-BE49-F238E27FC236}">
              <a16:creationId xmlns:a16="http://schemas.microsoft.com/office/drawing/2014/main" id="{97EB1E46-C810-47C9-A8C6-F4B416CE089D}"/>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42" name="テキスト ボックス 441">
          <a:extLst>
            <a:ext uri="{FF2B5EF4-FFF2-40B4-BE49-F238E27FC236}">
              <a16:creationId xmlns:a16="http://schemas.microsoft.com/office/drawing/2014/main" id="{D66B84E6-431C-4214-8A1E-4014B46239DF}"/>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43" name="テキスト ボックス 442">
          <a:extLst>
            <a:ext uri="{FF2B5EF4-FFF2-40B4-BE49-F238E27FC236}">
              <a16:creationId xmlns:a16="http://schemas.microsoft.com/office/drawing/2014/main" id="{F766164E-307D-4A86-BE33-DABE599D4561}"/>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44" name="テキスト ボックス 443">
          <a:extLst>
            <a:ext uri="{FF2B5EF4-FFF2-40B4-BE49-F238E27FC236}">
              <a16:creationId xmlns:a16="http://schemas.microsoft.com/office/drawing/2014/main" id="{89629130-993B-4FFA-A71E-8801053BBDB6}"/>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45" name="テキスト ボックス 444">
          <a:extLst>
            <a:ext uri="{FF2B5EF4-FFF2-40B4-BE49-F238E27FC236}">
              <a16:creationId xmlns:a16="http://schemas.microsoft.com/office/drawing/2014/main" id="{48312EC4-728B-4AFD-B12F-44FB712E01F8}"/>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79045</xdr:rowOff>
    </xdr:from>
    <xdr:to>
      <xdr:col>116</xdr:col>
      <xdr:colOff>114300</xdr:colOff>
      <xdr:row>63</xdr:row>
      <xdr:rowOff>9195</xdr:rowOff>
    </xdr:to>
    <xdr:sp macro="" textlink="">
      <xdr:nvSpPr>
        <xdr:cNvPr id="446" name="楕円 445">
          <a:extLst>
            <a:ext uri="{FF2B5EF4-FFF2-40B4-BE49-F238E27FC236}">
              <a16:creationId xmlns:a16="http://schemas.microsoft.com/office/drawing/2014/main" id="{43B019CE-5F02-4294-AAF1-F6CF61A1F910}"/>
            </a:ext>
          </a:extLst>
        </xdr:cNvPr>
        <xdr:cNvSpPr/>
      </xdr:nvSpPr>
      <xdr:spPr>
        <a:xfrm>
          <a:off x="19458940" y="104727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101922</xdr:rowOff>
    </xdr:from>
    <xdr:ext cx="469744" cy="259045"/>
    <xdr:sp macro="" textlink="">
      <xdr:nvSpPr>
        <xdr:cNvPr id="447" name="【学校施設】&#10;一人当たり面積該当値テキスト">
          <a:extLst>
            <a:ext uri="{FF2B5EF4-FFF2-40B4-BE49-F238E27FC236}">
              <a16:creationId xmlns:a16="http://schemas.microsoft.com/office/drawing/2014/main" id="{CC6B789F-C8CD-418B-AB31-414D1B62953F}"/>
            </a:ext>
          </a:extLst>
        </xdr:cNvPr>
        <xdr:cNvSpPr txBox="1"/>
      </xdr:nvSpPr>
      <xdr:spPr>
        <a:xfrm>
          <a:off x="19547840" y="10327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81331</xdr:rowOff>
    </xdr:from>
    <xdr:to>
      <xdr:col>112</xdr:col>
      <xdr:colOff>38100</xdr:colOff>
      <xdr:row>63</xdr:row>
      <xdr:rowOff>11481</xdr:rowOff>
    </xdr:to>
    <xdr:sp macro="" textlink="">
      <xdr:nvSpPr>
        <xdr:cNvPr id="448" name="楕円 447">
          <a:extLst>
            <a:ext uri="{FF2B5EF4-FFF2-40B4-BE49-F238E27FC236}">
              <a16:creationId xmlns:a16="http://schemas.microsoft.com/office/drawing/2014/main" id="{ED3D68CC-88B6-45FC-9F75-6D35CE670F8D}"/>
            </a:ext>
          </a:extLst>
        </xdr:cNvPr>
        <xdr:cNvSpPr/>
      </xdr:nvSpPr>
      <xdr:spPr>
        <a:xfrm>
          <a:off x="18735040" y="1047501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129845</xdr:rowOff>
    </xdr:from>
    <xdr:to>
      <xdr:col>116</xdr:col>
      <xdr:colOff>63500</xdr:colOff>
      <xdr:row>62</xdr:row>
      <xdr:rowOff>132131</xdr:rowOff>
    </xdr:to>
    <xdr:cxnSp macro="">
      <xdr:nvCxnSpPr>
        <xdr:cNvPr id="449" name="直線コネクタ 448">
          <a:extLst>
            <a:ext uri="{FF2B5EF4-FFF2-40B4-BE49-F238E27FC236}">
              <a16:creationId xmlns:a16="http://schemas.microsoft.com/office/drawing/2014/main" id="{3E24841D-FDAC-4BCB-B9D2-6BDAF27A9576}"/>
            </a:ext>
          </a:extLst>
        </xdr:cNvPr>
        <xdr:cNvCxnSpPr/>
      </xdr:nvCxnSpPr>
      <xdr:spPr>
        <a:xfrm flipV="1">
          <a:off x="18778220" y="10523525"/>
          <a:ext cx="73152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76759</xdr:rowOff>
    </xdr:from>
    <xdr:to>
      <xdr:col>107</xdr:col>
      <xdr:colOff>101600</xdr:colOff>
      <xdr:row>63</xdr:row>
      <xdr:rowOff>6909</xdr:rowOff>
    </xdr:to>
    <xdr:sp macro="" textlink="">
      <xdr:nvSpPr>
        <xdr:cNvPr id="450" name="楕円 449">
          <a:extLst>
            <a:ext uri="{FF2B5EF4-FFF2-40B4-BE49-F238E27FC236}">
              <a16:creationId xmlns:a16="http://schemas.microsoft.com/office/drawing/2014/main" id="{B8FF271A-EE5A-4D5F-970C-37269E29E8D3}"/>
            </a:ext>
          </a:extLst>
        </xdr:cNvPr>
        <xdr:cNvSpPr/>
      </xdr:nvSpPr>
      <xdr:spPr>
        <a:xfrm>
          <a:off x="17937480" y="1047043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127559</xdr:rowOff>
    </xdr:from>
    <xdr:to>
      <xdr:col>111</xdr:col>
      <xdr:colOff>177800</xdr:colOff>
      <xdr:row>62</xdr:row>
      <xdr:rowOff>132131</xdr:rowOff>
    </xdr:to>
    <xdr:cxnSp macro="">
      <xdr:nvCxnSpPr>
        <xdr:cNvPr id="451" name="直線コネクタ 450">
          <a:extLst>
            <a:ext uri="{FF2B5EF4-FFF2-40B4-BE49-F238E27FC236}">
              <a16:creationId xmlns:a16="http://schemas.microsoft.com/office/drawing/2014/main" id="{14EA0F9F-E0DA-4195-90E1-05F4DD82556E}"/>
            </a:ext>
          </a:extLst>
        </xdr:cNvPr>
        <xdr:cNvCxnSpPr/>
      </xdr:nvCxnSpPr>
      <xdr:spPr>
        <a:xfrm>
          <a:off x="17988280" y="10521239"/>
          <a:ext cx="78994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24351</xdr:rowOff>
    </xdr:from>
    <xdr:ext cx="469744" cy="259045"/>
    <xdr:sp macro="" textlink="">
      <xdr:nvSpPr>
        <xdr:cNvPr id="452" name="n_1aveValue【学校施設】&#10;一人当たり面積">
          <a:extLst>
            <a:ext uri="{FF2B5EF4-FFF2-40B4-BE49-F238E27FC236}">
              <a16:creationId xmlns:a16="http://schemas.microsoft.com/office/drawing/2014/main" id="{FF33AAE3-9724-46ED-B16B-60F69162022E}"/>
            </a:ext>
          </a:extLst>
        </xdr:cNvPr>
        <xdr:cNvSpPr txBox="1"/>
      </xdr:nvSpPr>
      <xdr:spPr>
        <a:xfrm>
          <a:off x="18561127" y="10250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5808</xdr:rowOff>
    </xdr:from>
    <xdr:ext cx="469744" cy="259045"/>
    <xdr:sp macro="" textlink="">
      <xdr:nvSpPr>
        <xdr:cNvPr id="453" name="n_2aveValue【学校施設】&#10;一人当たり面積">
          <a:extLst>
            <a:ext uri="{FF2B5EF4-FFF2-40B4-BE49-F238E27FC236}">
              <a16:creationId xmlns:a16="http://schemas.microsoft.com/office/drawing/2014/main" id="{FFCC6626-2861-433D-A939-8CC51F8E404A}"/>
            </a:ext>
          </a:extLst>
        </xdr:cNvPr>
        <xdr:cNvSpPr txBox="1"/>
      </xdr:nvSpPr>
      <xdr:spPr>
        <a:xfrm>
          <a:off x="17776267" y="10567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139564</xdr:rowOff>
    </xdr:from>
    <xdr:ext cx="469744" cy="259045"/>
    <xdr:sp macro="" textlink="">
      <xdr:nvSpPr>
        <xdr:cNvPr id="454" name="n_3aveValue【学校施設】&#10;一人当たり面積">
          <a:extLst>
            <a:ext uri="{FF2B5EF4-FFF2-40B4-BE49-F238E27FC236}">
              <a16:creationId xmlns:a16="http://schemas.microsoft.com/office/drawing/2014/main" id="{7B66C957-A1AD-48B4-AB93-3B538ED931B8}"/>
            </a:ext>
          </a:extLst>
        </xdr:cNvPr>
        <xdr:cNvSpPr txBox="1"/>
      </xdr:nvSpPr>
      <xdr:spPr>
        <a:xfrm>
          <a:off x="17001567" y="10197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2608</xdr:rowOff>
    </xdr:from>
    <xdr:ext cx="469744" cy="259045"/>
    <xdr:sp macro="" textlink="">
      <xdr:nvSpPr>
        <xdr:cNvPr id="455" name="n_1mainValue【学校施設】&#10;一人当たり面積">
          <a:extLst>
            <a:ext uri="{FF2B5EF4-FFF2-40B4-BE49-F238E27FC236}">
              <a16:creationId xmlns:a16="http://schemas.microsoft.com/office/drawing/2014/main" id="{971ACAB1-9F41-48E0-A75F-67C23E134682}"/>
            </a:ext>
          </a:extLst>
        </xdr:cNvPr>
        <xdr:cNvSpPr txBox="1"/>
      </xdr:nvSpPr>
      <xdr:spPr>
        <a:xfrm>
          <a:off x="18561127" y="10563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23436</xdr:rowOff>
    </xdr:from>
    <xdr:ext cx="469744" cy="259045"/>
    <xdr:sp macro="" textlink="">
      <xdr:nvSpPr>
        <xdr:cNvPr id="456" name="n_2mainValue【学校施設】&#10;一人当たり面積">
          <a:extLst>
            <a:ext uri="{FF2B5EF4-FFF2-40B4-BE49-F238E27FC236}">
              <a16:creationId xmlns:a16="http://schemas.microsoft.com/office/drawing/2014/main" id="{EB3967CF-FE0C-458D-A3C1-301EC5757FEE}"/>
            </a:ext>
          </a:extLst>
        </xdr:cNvPr>
        <xdr:cNvSpPr txBox="1"/>
      </xdr:nvSpPr>
      <xdr:spPr>
        <a:xfrm>
          <a:off x="17776267" y="10249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57" name="正方形/長方形 456">
          <a:extLst>
            <a:ext uri="{FF2B5EF4-FFF2-40B4-BE49-F238E27FC236}">
              <a16:creationId xmlns:a16="http://schemas.microsoft.com/office/drawing/2014/main" id="{7309544A-1583-40D8-88A3-E104BB3F6E2C}"/>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58" name="正方形/長方形 457">
          <a:extLst>
            <a:ext uri="{FF2B5EF4-FFF2-40B4-BE49-F238E27FC236}">
              <a16:creationId xmlns:a16="http://schemas.microsoft.com/office/drawing/2014/main" id="{B273CF96-52BB-481D-A6EF-1E93AC1EA090}"/>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59" name="正方形/長方形 458">
          <a:extLst>
            <a:ext uri="{FF2B5EF4-FFF2-40B4-BE49-F238E27FC236}">
              <a16:creationId xmlns:a16="http://schemas.microsoft.com/office/drawing/2014/main" id="{1C871096-2CAF-41A5-8242-BF8795D73934}"/>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60" name="正方形/長方形 459">
          <a:extLst>
            <a:ext uri="{FF2B5EF4-FFF2-40B4-BE49-F238E27FC236}">
              <a16:creationId xmlns:a16="http://schemas.microsoft.com/office/drawing/2014/main" id="{47C5A44A-4CE7-4137-97B7-FA34F9DD1BA0}"/>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61" name="正方形/長方形 460">
          <a:extLst>
            <a:ext uri="{FF2B5EF4-FFF2-40B4-BE49-F238E27FC236}">
              <a16:creationId xmlns:a16="http://schemas.microsoft.com/office/drawing/2014/main" id="{C4A0CD61-2571-4791-A91F-17ADC4526EF4}"/>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62" name="正方形/長方形 461">
          <a:extLst>
            <a:ext uri="{FF2B5EF4-FFF2-40B4-BE49-F238E27FC236}">
              <a16:creationId xmlns:a16="http://schemas.microsoft.com/office/drawing/2014/main" id="{357AD79B-71DE-4D7E-9B29-B947B53B51BB}"/>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63" name="正方形/長方形 462">
          <a:extLst>
            <a:ext uri="{FF2B5EF4-FFF2-40B4-BE49-F238E27FC236}">
              <a16:creationId xmlns:a16="http://schemas.microsoft.com/office/drawing/2014/main" id="{713975B4-747C-4878-8C5A-013A78C0AAF6}"/>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64" name="正方形/長方形 463">
          <a:extLst>
            <a:ext uri="{FF2B5EF4-FFF2-40B4-BE49-F238E27FC236}">
              <a16:creationId xmlns:a16="http://schemas.microsoft.com/office/drawing/2014/main" id="{C4033498-334F-4D5C-9BF5-FBEC7B07484F}"/>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65" name="テキスト ボックス 464">
          <a:extLst>
            <a:ext uri="{FF2B5EF4-FFF2-40B4-BE49-F238E27FC236}">
              <a16:creationId xmlns:a16="http://schemas.microsoft.com/office/drawing/2014/main" id="{397C41DD-5164-4027-911B-D51B2D5E6857}"/>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66" name="直線コネクタ 465">
          <a:extLst>
            <a:ext uri="{FF2B5EF4-FFF2-40B4-BE49-F238E27FC236}">
              <a16:creationId xmlns:a16="http://schemas.microsoft.com/office/drawing/2014/main" id="{2C99CB49-42C8-4069-BC6D-27B296CDDE64}"/>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67" name="直線コネクタ 466">
          <a:extLst>
            <a:ext uri="{FF2B5EF4-FFF2-40B4-BE49-F238E27FC236}">
              <a16:creationId xmlns:a16="http://schemas.microsoft.com/office/drawing/2014/main" id="{3532D955-DFB0-4869-B34E-85B1A7DA4FA4}"/>
            </a:ext>
          </a:extLst>
        </xdr:cNvPr>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68" name="テキスト ボックス 467">
          <a:extLst>
            <a:ext uri="{FF2B5EF4-FFF2-40B4-BE49-F238E27FC236}">
              <a16:creationId xmlns:a16="http://schemas.microsoft.com/office/drawing/2014/main" id="{94DA29EE-4C5C-4309-90B1-05903E68076E}"/>
            </a:ext>
          </a:extLst>
        </xdr:cNvPr>
        <xdr:cNvSpPr txBox="1"/>
      </xdr:nvSpPr>
      <xdr:spPr>
        <a:xfrm>
          <a:off x="10666881" y="1444354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69" name="直線コネクタ 468">
          <a:extLst>
            <a:ext uri="{FF2B5EF4-FFF2-40B4-BE49-F238E27FC236}">
              <a16:creationId xmlns:a16="http://schemas.microsoft.com/office/drawing/2014/main" id="{7BBC16DF-5475-4E1D-8F25-09B11FD5E53E}"/>
            </a:ext>
          </a:extLst>
        </xdr:cNvPr>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70" name="テキスト ボックス 469">
          <a:extLst>
            <a:ext uri="{FF2B5EF4-FFF2-40B4-BE49-F238E27FC236}">
              <a16:creationId xmlns:a16="http://schemas.microsoft.com/office/drawing/2014/main" id="{EBFA69A2-C5B3-49B5-892F-3609A68B5DD6}"/>
            </a:ext>
          </a:extLst>
        </xdr:cNvPr>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71" name="直線コネクタ 470">
          <a:extLst>
            <a:ext uri="{FF2B5EF4-FFF2-40B4-BE49-F238E27FC236}">
              <a16:creationId xmlns:a16="http://schemas.microsoft.com/office/drawing/2014/main" id="{A619EB25-52A9-4CD7-A610-B6E2EAE13DA6}"/>
            </a:ext>
          </a:extLst>
        </xdr:cNvPr>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72" name="テキスト ボックス 471">
          <a:extLst>
            <a:ext uri="{FF2B5EF4-FFF2-40B4-BE49-F238E27FC236}">
              <a16:creationId xmlns:a16="http://schemas.microsoft.com/office/drawing/2014/main" id="{702558E0-4D66-403E-9742-C84D4ECBB267}"/>
            </a:ext>
          </a:extLst>
        </xdr:cNvPr>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73" name="直線コネクタ 472">
          <a:extLst>
            <a:ext uri="{FF2B5EF4-FFF2-40B4-BE49-F238E27FC236}">
              <a16:creationId xmlns:a16="http://schemas.microsoft.com/office/drawing/2014/main" id="{40A4F3E6-B54B-428A-A33D-F7808CA66791}"/>
            </a:ext>
          </a:extLst>
        </xdr:cNvPr>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74" name="テキスト ボックス 473">
          <a:extLst>
            <a:ext uri="{FF2B5EF4-FFF2-40B4-BE49-F238E27FC236}">
              <a16:creationId xmlns:a16="http://schemas.microsoft.com/office/drawing/2014/main" id="{2BAB61EA-E760-4D10-8662-3EEBE15CA6C3}"/>
            </a:ext>
          </a:extLst>
        </xdr:cNvPr>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75" name="直線コネクタ 474">
          <a:extLst>
            <a:ext uri="{FF2B5EF4-FFF2-40B4-BE49-F238E27FC236}">
              <a16:creationId xmlns:a16="http://schemas.microsoft.com/office/drawing/2014/main" id="{6465952A-CCB0-420C-8838-14B1B9E5F7CE}"/>
            </a:ext>
          </a:extLst>
        </xdr:cNvPr>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76" name="テキスト ボックス 475">
          <a:extLst>
            <a:ext uri="{FF2B5EF4-FFF2-40B4-BE49-F238E27FC236}">
              <a16:creationId xmlns:a16="http://schemas.microsoft.com/office/drawing/2014/main" id="{84AE51FA-D1F4-4262-8E3F-C229146D5A7D}"/>
            </a:ext>
          </a:extLst>
        </xdr:cNvPr>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77" name="直線コネクタ 476">
          <a:extLst>
            <a:ext uri="{FF2B5EF4-FFF2-40B4-BE49-F238E27FC236}">
              <a16:creationId xmlns:a16="http://schemas.microsoft.com/office/drawing/2014/main" id="{EB697CDA-4366-4A0B-A24B-5B6BED14AF1E}"/>
            </a:ext>
          </a:extLst>
        </xdr:cNvPr>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78" name="テキスト ボックス 477">
          <a:extLst>
            <a:ext uri="{FF2B5EF4-FFF2-40B4-BE49-F238E27FC236}">
              <a16:creationId xmlns:a16="http://schemas.microsoft.com/office/drawing/2014/main" id="{7F190C5A-63EF-41D8-8E18-E7E2215C0AB0}"/>
            </a:ext>
          </a:extLst>
        </xdr:cNvPr>
        <xdr:cNvSpPr txBox="1"/>
      </xdr:nvSpPr>
      <xdr:spPr>
        <a:xfrm>
          <a:off x="1056150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79" name="直線コネクタ 478">
          <a:extLst>
            <a:ext uri="{FF2B5EF4-FFF2-40B4-BE49-F238E27FC236}">
              <a16:creationId xmlns:a16="http://schemas.microsoft.com/office/drawing/2014/main" id="{F8DC205D-99A5-4E2C-B41F-81B39ECCB243}"/>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80" name="テキスト ボックス 479">
          <a:extLst>
            <a:ext uri="{FF2B5EF4-FFF2-40B4-BE49-F238E27FC236}">
              <a16:creationId xmlns:a16="http://schemas.microsoft.com/office/drawing/2014/main" id="{1B60EC74-993D-4AA9-B439-A51D5FC380FA}"/>
            </a:ext>
          </a:extLst>
        </xdr:cNvPr>
        <xdr:cNvSpPr txBox="1"/>
      </xdr:nvSpPr>
      <xdr:spPr>
        <a:xfrm>
          <a:off x="105615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81" name="【児童館】&#10;有形固定資産減価償却率グラフ枠">
          <a:extLst>
            <a:ext uri="{FF2B5EF4-FFF2-40B4-BE49-F238E27FC236}">
              <a16:creationId xmlns:a16="http://schemas.microsoft.com/office/drawing/2014/main" id="{1858E68C-66E0-48B1-BD4A-801FE37DB91D}"/>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85</xdr:row>
      <xdr:rowOff>163830</xdr:rowOff>
    </xdr:to>
    <xdr:cxnSp macro="">
      <xdr:nvCxnSpPr>
        <xdr:cNvPr id="482" name="直線コネクタ 481">
          <a:extLst>
            <a:ext uri="{FF2B5EF4-FFF2-40B4-BE49-F238E27FC236}">
              <a16:creationId xmlns:a16="http://schemas.microsoft.com/office/drawing/2014/main" id="{D21C62CD-D2B8-4878-A2FE-1E4F8F3ED0A0}"/>
            </a:ext>
          </a:extLst>
        </xdr:cNvPr>
        <xdr:cNvCxnSpPr/>
      </xdr:nvCxnSpPr>
      <xdr:spPr>
        <a:xfrm flipV="1">
          <a:off x="14375764" y="12987201"/>
          <a:ext cx="0" cy="1426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167657</xdr:rowOff>
    </xdr:from>
    <xdr:ext cx="405111" cy="259045"/>
    <xdr:sp macro="" textlink="">
      <xdr:nvSpPr>
        <xdr:cNvPr id="483" name="【児童館】&#10;有形固定資産減価償却率最小値テキスト">
          <a:extLst>
            <a:ext uri="{FF2B5EF4-FFF2-40B4-BE49-F238E27FC236}">
              <a16:creationId xmlns:a16="http://schemas.microsoft.com/office/drawing/2014/main" id="{6A03D1DD-2752-48F9-8240-34894E3E8A44}"/>
            </a:ext>
          </a:extLst>
        </xdr:cNvPr>
        <xdr:cNvSpPr txBox="1"/>
      </xdr:nvSpPr>
      <xdr:spPr>
        <a:xfrm>
          <a:off x="14414500" y="1441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163830</xdr:rowOff>
    </xdr:from>
    <xdr:to>
      <xdr:col>86</xdr:col>
      <xdr:colOff>25400</xdr:colOff>
      <xdr:row>85</xdr:row>
      <xdr:rowOff>163830</xdr:rowOff>
    </xdr:to>
    <xdr:cxnSp macro="">
      <xdr:nvCxnSpPr>
        <xdr:cNvPr id="484" name="直線コネクタ 483">
          <a:extLst>
            <a:ext uri="{FF2B5EF4-FFF2-40B4-BE49-F238E27FC236}">
              <a16:creationId xmlns:a16="http://schemas.microsoft.com/office/drawing/2014/main" id="{C44F8690-71B1-4006-B5F8-9813E517BFB5}"/>
            </a:ext>
          </a:extLst>
        </xdr:cNvPr>
        <xdr:cNvCxnSpPr/>
      </xdr:nvCxnSpPr>
      <xdr:spPr>
        <a:xfrm>
          <a:off x="14287500" y="144132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485" name="【児童館】&#10;有形固定資産減価償却率最大値テキスト">
          <a:extLst>
            <a:ext uri="{FF2B5EF4-FFF2-40B4-BE49-F238E27FC236}">
              <a16:creationId xmlns:a16="http://schemas.microsoft.com/office/drawing/2014/main" id="{6BC118BB-A858-4111-90D6-7818ECB22CB9}"/>
            </a:ext>
          </a:extLst>
        </xdr:cNvPr>
        <xdr:cNvSpPr txBox="1"/>
      </xdr:nvSpPr>
      <xdr:spPr>
        <a:xfrm>
          <a:off x="14414500" y="12766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486" name="直線コネクタ 485">
          <a:extLst>
            <a:ext uri="{FF2B5EF4-FFF2-40B4-BE49-F238E27FC236}">
              <a16:creationId xmlns:a16="http://schemas.microsoft.com/office/drawing/2014/main" id="{029811D8-E5A5-4B08-A987-EF7E6892D25A}"/>
            </a:ext>
          </a:extLst>
        </xdr:cNvPr>
        <xdr:cNvCxnSpPr/>
      </xdr:nvCxnSpPr>
      <xdr:spPr>
        <a:xfrm>
          <a:off x="14287500" y="1298720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52269</xdr:rowOff>
    </xdr:from>
    <xdr:ext cx="405111" cy="259045"/>
    <xdr:sp macro="" textlink="">
      <xdr:nvSpPr>
        <xdr:cNvPr id="487" name="【児童館】&#10;有形固定資産減価償却率平均値テキスト">
          <a:extLst>
            <a:ext uri="{FF2B5EF4-FFF2-40B4-BE49-F238E27FC236}">
              <a16:creationId xmlns:a16="http://schemas.microsoft.com/office/drawing/2014/main" id="{CE58B4F7-CB1F-489A-9073-EED2BF903A12}"/>
            </a:ext>
          </a:extLst>
        </xdr:cNvPr>
        <xdr:cNvSpPr txBox="1"/>
      </xdr:nvSpPr>
      <xdr:spPr>
        <a:xfrm>
          <a:off x="14414500" y="136311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73842</xdr:rowOff>
    </xdr:from>
    <xdr:to>
      <xdr:col>85</xdr:col>
      <xdr:colOff>177800</xdr:colOff>
      <xdr:row>82</xdr:row>
      <xdr:rowOff>3992</xdr:rowOff>
    </xdr:to>
    <xdr:sp macro="" textlink="">
      <xdr:nvSpPr>
        <xdr:cNvPr id="488" name="フローチャート: 判断 487">
          <a:extLst>
            <a:ext uri="{FF2B5EF4-FFF2-40B4-BE49-F238E27FC236}">
              <a16:creationId xmlns:a16="http://schemas.microsoft.com/office/drawing/2014/main" id="{57677DEC-7246-4E0C-B990-ACAF0E778072}"/>
            </a:ext>
          </a:extLst>
        </xdr:cNvPr>
        <xdr:cNvSpPr/>
      </xdr:nvSpPr>
      <xdr:spPr>
        <a:xfrm>
          <a:off x="14325600" y="13652682"/>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78739</xdr:rowOff>
    </xdr:from>
    <xdr:to>
      <xdr:col>81</xdr:col>
      <xdr:colOff>101600</xdr:colOff>
      <xdr:row>82</xdr:row>
      <xdr:rowOff>8889</xdr:rowOff>
    </xdr:to>
    <xdr:sp macro="" textlink="">
      <xdr:nvSpPr>
        <xdr:cNvPr id="489" name="フローチャート: 判断 488">
          <a:extLst>
            <a:ext uri="{FF2B5EF4-FFF2-40B4-BE49-F238E27FC236}">
              <a16:creationId xmlns:a16="http://schemas.microsoft.com/office/drawing/2014/main" id="{95BFAF36-D02D-482B-96D5-F839F6E0933D}"/>
            </a:ext>
          </a:extLst>
        </xdr:cNvPr>
        <xdr:cNvSpPr/>
      </xdr:nvSpPr>
      <xdr:spPr>
        <a:xfrm>
          <a:off x="13578840" y="1365757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91802</xdr:rowOff>
    </xdr:from>
    <xdr:to>
      <xdr:col>76</xdr:col>
      <xdr:colOff>165100</xdr:colOff>
      <xdr:row>82</xdr:row>
      <xdr:rowOff>21952</xdr:rowOff>
    </xdr:to>
    <xdr:sp macro="" textlink="">
      <xdr:nvSpPr>
        <xdr:cNvPr id="490" name="フローチャート: 判断 489">
          <a:extLst>
            <a:ext uri="{FF2B5EF4-FFF2-40B4-BE49-F238E27FC236}">
              <a16:creationId xmlns:a16="http://schemas.microsoft.com/office/drawing/2014/main" id="{D435A8B1-CE75-4C40-A8C7-FCDEE1604856}"/>
            </a:ext>
          </a:extLst>
        </xdr:cNvPr>
        <xdr:cNvSpPr/>
      </xdr:nvSpPr>
      <xdr:spPr>
        <a:xfrm>
          <a:off x="12804140" y="1367064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72208</xdr:rowOff>
    </xdr:from>
    <xdr:to>
      <xdr:col>72</xdr:col>
      <xdr:colOff>38100</xdr:colOff>
      <xdr:row>83</xdr:row>
      <xdr:rowOff>2358</xdr:rowOff>
    </xdr:to>
    <xdr:sp macro="" textlink="">
      <xdr:nvSpPr>
        <xdr:cNvPr id="491" name="フローチャート: 判断 490">
          <a:extLst>
            <a:ext uri="{FF2B5EF4-FFF2-40B4-BE49-F238E27FC236}">
              <a16:creationId xmlns:a16="http://schemas.microsoft.com/office/drawing/2014/main" id="{160777F1-4AB2-4C1B-A7F6-2A680939AA21}"/>
            </a:ext>
          </a:extLst>
        </xdr:cNvPr>
        <xdr:cNvSpPr/>
      </xdr:nvSpPr>
      <xdr:spPr>
        <a:xfrm>
          <a:off x="12029440" y="1381868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92" name="テキスト ボックス 491">
          <a:extLst>
            <a:ext uri="{FF2B5EF4-FFF2-40B4-BE49-F238E27FC236}">
              <a16:creationId xmlns:a16="http://schemas.microsoft.com/office/drawing/2014/main" id="{98493B4A-A68E-404E-A1A6-38B2077495BD}"/>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93" name="テキスト ボックス 492">
          <a:extLst>
            <a:ext uri="{FF2B5EF4-FFF2-40B4-BE49-F238E27FC236}">
              <a16:creationId xmlns:a16="http://schemas.microsoft.com/office/drawing/2014/main" id="{73AEEAD3-78BF-427A-AB20-D7D64559055E}"/>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94" name="テキスト ボックス 493">
          <a:extLst>
            <a:ext uri="{FF2B5EF4-FFF2-40B4-BE49-F238E27FC236}">
              <a16:creationId xmlns:a16="http://schemas.microsoft.com/office/drawing/2014/main" id="{153FA4EE-6F21-423F-9C0E-DDA719C5B252}"/>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95" name="テキスト ボックス 494">
          <a:extLst>
            <a:ext uri="{FF2B5EF4-FFF2-40B4-BE49-F238E27FC236}">
              <a16:creationId xmlns:a16="http://schemas.microsoft.com/office/drawing/2014/main" id="{5499DBDC-0142-417C-B8BA-0FC5FAE014B7}"/>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96" name="テキスト ボックス 495">
          <a:extLst>
            <a:ext uri="{FF2B5EF4-FFF2-40B4-BE49-F238E27FC236}">
              <a16:creationId xmlns:a16="http://schemas.microsoft.com/office/drawing/2014/main" id="{4AD28C44-DDEE-4D0C-AE8F-716024764A66}"/>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152219</xdr:rowOff>
    </xdr:from>
    <xdr:to>
      <xdr:col>85</xdr:col>
      <xdr:colOff>177800</xdr:colOff>
      <xdr:row>81</xdr:row>
      <xdr:rowOff>82369</xdr:rowOff>
    </xdr:to>
    <xdr:sp macro="" textlink="">
      <xdr:nvSpPr>
        <xdr:cNvPr id="497" name="楕円 496">
          <a:extLst>
            <a:ext uri="{FF2B5EF4-FFF2-40B4-BE49-F238E27FC236}">
              <a16:creationId xmlns:a16="http://schemas.microsoft.com/office/drawing/2014/main" id="{6D8964DF-017B-4A6A-87F6-F5BD5E197A09}"/>
            </a:ext>
          </a:extLst>
        </xdr:cNvPr>
        <xdr:cNvSpPr/>
      </xdr:nvSpPr>
      <xdr:spPr>
        <a:xfrm>
          <a:off x="14325600" y="13563419"/>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3646</xdr:rowOff>
    </xdr:from>
    <xdr:ext cx="405111" cy="259045"/>
    <xdr:sp macro="" textlink="">
      <xdr:nvSpPr>
        <xdr:cNvPr id="498" name="【児童館】&#10;有形固定資産減価償却率該当値テキスト">
          <a:extLst>
            <a:ext uri="{FF2B5EF4-FFF2-40B4-BE49-F238E27FC236}">
              <a16:creationId xmlns:a16="http://schemas.microsoft.com/office/drawing/2014/main" id="{A13AD2B9-1ECB-4E8A-B42C-383907644AD9}"/>
            </a:ext>
          </a:extLst>
        </xdr:cNvPr>
        <xdr:cNvSpPr txBox="1"/>
      </xdr:nvSpPr>
      <xdr:spPr>
        <a:xfrm>
          <a:off x="14414500" y="13414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11793</xdr:rowOff>
    </xdr:from>
    <xdr:to>
      <xdr:col>81</xdr:col>
      <xdr:colOff>101600</xdr:colOff>
      <xdr:row>81</xdr:row>
      <xdr:rowOff>113393</xdr:rowOff>
    </xdr:to>
    <xdr:sp macro="" textlink="">
      <xdr:nvSpPr>
        <xdr:cNvPr id="499" name="楕円 498">
          <a:extLst>
            <a:ext uri="{FF2B5EF4-FFF2-40B4-BE49-F238E27FC236}">
              <a16:creationId xmlns:a16="http://schemas.microsoft.com/office/drawing/2014/main" id="{A131D95C-02D1-4A1B-84D8-3006B6374994}"/>
            </a:ext>
          </a:extLst>
        </xdr:cNvPr>
        <xdr:cNvSpPr/>
      </xdr:nvSpPr>
      <xdr:spPr>
        <a:xfrm>
          <a:off x="13578840" y="13590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31569</xdr:rowOff>
    </xdr:from>
    <xdr:to>
      <xdr:col>85</xdr:col>
      <xdr:colOff>127000</xdr:colOff>
      <xdr:row>81</xdr:row>
      <xdr:rowOff>62593</xdr:rowOff>
    </xdr:to>
    <xdr:cxnSp macro="">
      <xdr:nvCxnSpPr>
        <xdr:cNvPr id="500" name="直線コネクタ 499">
          <a:extLst>
            <a:ext uri="{FF2B5EF4-FFF2-40B4-BE49-F238E27FC236}">
              <a16:creationId xmlns:a16="http://schemas.microsoft.com/office/drawing/2014/main" id="{C388A909-C137-4031-9CF7-E54E4DB24D9C}"/>
            </a:ext>
          </a:extLst>
        </xdr:cNvPr>
        <xdr:cNvCxnSpPr/>
      </xdr:nvCxnSpPr>
      <xdr:spPr>
        <a:xfrm flipV="1">
          <a:off x="13629640" y="13610409"/>
          <a:ext cx="74676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28121</xdr:rowOff>
    </xdr:from>
    <xdr:to>
      <xdr:col>76</xdr:col>
      <xdr:colOff>165100</xdr:colOff>
      <xdr:row>81</xdr:row>
      <xdr:rowOff>129721</xdr:rowOff>
    </xdr:to>
    <xdr:sp macro="" textlink="">
      <xdr:nvSpPr>
        <xdr:cNvPr id="501" name="楕円 500">
          <a:extLst>
            <a:ext uri="{FF2B5EF4-FFF2-40B4-BE49-F238E27FC236}">
              <a16:creationId xmlns:a16="http://schemas.microsoft.com/office/drawing/2014/main" id="{DFA36864-F743-45C8-8994-A55B52890B91}"/>
            </a:ext>
          </a:extLst>
        </xdr:cNvPr>
        <xdr:cNvSpPr/>
      </xdr:nvSpPr>
      <xdr:spPr>
        <a:xfrm>
          <a:off x="12804140" y="1360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62593</xdr:rowOff>
    </xdr:from>
    <xdr:to>
      <xdr:col>81</xdr:col>
      <xdr:colOff>50800</xdr:colOff>
      <xdr:row>81</xdr:row>
      <xdr:rowOff>78921</xdr:rowOff>
    </xdr:to>
    <xdr:cxnSp macro="">
      <xdr:nvCxnSpPr>
        <xdr:cNvPr id="502" name="直線コネクタ 501">
          <a:extLst>
            <a:ext uri="{FF2B5EF4-FFF2-40B4-BE49-F238E27FC236}">
              <a16:creationId xmlns:a16="http://schemas.microsoft.com/office/drawing/2014/main" id="{7DB858D6-24FC-4540-94BF-A8F4E7333AD2}"/>
            </a:ext>
          </a:extLst>
        </xdr:cNvPr>
        <xdr:cNvCxnSpPr/>
      </xdr:nvCxnSpPr>
      <xdr:spPr>
        <a:xfrm flipV="1">
          <a:off x="12854940" y="13641433"/>
          <a:ext cx="7747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16</xdr:rowOff>
    </xdr:from>
    <xdr:ext cx="405111" cy="259045"/>
    <xdr:sp macro="" textlink="">
      <xdr:nvSpPr>
        <xdr:cNvPr id="503" name="n_1aveValue【児童館】&#10;有形固定資産減価償却率">
          <a:extLst>
            <a:ext uri="{FF2B5EF4-FFF2-40B4-BE49-F238E27FC236}">
              <a16:creationId xmlns:a16="http://schemas.microsoft.com/office/drawing/2014/main" id="{627EC4A8-B29E-4D99-B5C5-BBFDF00B8305}"/>
            </a:ext>
          </a:extLst>
        </xdr:cNvPr>
        <xdr:cNvSpPr txBox="1"/>
      </xdr:nvSpPr>
      <xdr:spPr>
        <a:xfrm>
          <a:off x="13437244" y="13746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13079</xdr:rowOff>
    </xdr:from>
    <xdr:ext cx="405111" cy="259045"/>
    <xdr:sp macro="" textlink="">
      <xdr:nvSpPr>
        <xdr:cNvPr id="504" name="n_2aveValue【児童館】&#10;有形固定資産減価償却率">
          <a:extLst>
            <a:ext uri="{FF2B5EF4-FFF2-40B4-BE49-F238E27FC236}">
              <a16:creationId xmlns:a16="http://schemas.microsoft.com/office/drawing/2014/main" id="{C80948C7-A05D-4EB5-9766-6007724B137C}"/>
            </a:ext>
          </a:extLst>
        </xdr:cNvPr>
        <xdr:cNvSpPr txBox="1"/>
      </xdr:nvSpPr>
      <xdr:spPr>
        <a:xfrm>
          <a:off x="12675244" y="13759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18885</xdr:rowOff>
    </xdr:from>
    <xdr:ext cx="405111" cy="259045"/>
    <xdr:sp macro="" textlink="">
      <xdr:nvSpPr>
        <xdr:cNvPr id="505" name="n_3aveValue【児童館】&#10;有形固定資産減価償却率">
          <a:extLst>
            <a:ext uri="{FF2B5EF4-FFF2-40B4-BE49-F238E27FC236}">
              <a16:creationId xmlns:a16="http://schemas.microsoft.com/office/drawing/2014/main" id="{438869E0-2783-4E1C-92AD-9EB2B723A3D0}"/>
            </a:ext>
          </a:extLst>
        </xdr:cNvPr>
        <xdr:cNvSpPr txBox="1"/>
      </xdr:nvSpPr>
      <xdr:spPr>
        <a:xfrm>
          <a:off x="11900544" y="13597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129920</xdr:rowOff>
    </xdr:from>
    <xdr:ext cx="405111" cy="259045"/>
    <xdr:sp macro="" textlink="">
      <xdr:nvSpPr>
        <xdr:cNvPr id="506" name="n_1mainValue【児童館】&#10;有形固定資産減価償却率">
          <a:extLst>
            <a:ext uri="{FF2B5EF4-FFF2-40B4-BE49-F238E27FC236}">
              <a16:creationId xmlns:a16="http://schemas.microsoft.com/office/drawing/2014/main" id="{E953A0C8-C943-4EF2-8038-40F09E4DD40C}"/>
            </a:ext>
          </a:extLst>
        </xdr:cNvPr>
        <xdr:cNvSpPr txBox="1"/>
      </xdr:nvSpPr>
      <xdr:spPr>
        <a:xfrm>
          <a:off x="13437244" y="13373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146248</xdr:rowOff>
    </xdr:from>
    <xdr:ext cx="405111" cy="259045"/>
    <xdr:sp macro="" textlink="">
      <xdr:nvSpPr>
        <xdr:cNvPr id="507" name="n_2mainValue【児童館】&#10;有形固定資産減価償却率">
          <a:extLst>
            <a:ext uri="{FF2B5EF4-FFF2-40B4-BE49-F238E27FC236}">
              <a16:creationId xmlns:a16="http://schemas.microsoft.com/office/drawing/2014/main" id="{99CC434C-E65D-4007-AE85-CB615FC7832A}"/>
            </a:ext>
          </a:extLst>
        </xdr:cNvPr>
        <xdr:cNvSpPr txBox="1"/>
      </xdr:nvSpPr>
      <xdr:spPr>
        <a:xfrm>
          <a:off x="12675244" y="13389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08" name="正方形/長方形 507">
          <a:extLst>
            <a:ext uri="{FF2B5EF4-FFF2-40B4-BE49-F238E27FC236}">
              <a16:creationId xmlns:a16="http://schemas.microsoft.com/office/drawing/2014/main" id="{1F9DB371-F238-46C9-A6F9-7CC832FA39D4}"/>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09" name="正方形/長方形 508">
          <a:extLst>
            <a:ext uri="{FF2B5EF4-FFF2-40B4-BE49-F238E27FC236}">
              <a16:creationId xmlns:a16="http://schemas.microsoft.com/office/drawing/2014/main" id="{E3E29EEF-45A7-41D3-9204-9A4C1D4ADDFD}"/>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10" name="正方形/長方形 509">
          <a:extLst>
            <a:ext uri="{FF2B5EF4-FFF2-40B4-BE49-F238E27FC236}">
              <a16:creationId xmlns:a16="http://schemas.microsoft.com/office/drawing/2014/main" id="{29E181F9-BC0E-42A0-B065-F356389134EA}"/>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11" name="正方形/長方形 510">
          <a:extLst>
            <a:ext uri="{FF2B5EF4-FFF2-40B4-BE49-F238E27FC236}">
              <a16:creationId xmlns:a16="http://schemas.microsoft.com/office/drawing/2014/main" id="{8798695B-1E59-4B05-B926-94EBF3AA8653}"/>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12" name="正方形/長方形 511">
          <a:extLst>
            <a:ext uri="{FF2B5EF4-FFF2-40B4-BE49-F238E27FC236}">
              <a16:creationId xmlns:a16="http://schemas.microsoft.com/office/drawing/2014/main" id="{CD61AB8B-F9E6-4F8A-8B82-D2C14FFD6296}"/>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13" name="正方形/長方形 512">
          <a:extLst>
            <a:ext uri="{FF2B5EF4-FFF2-40B4-BE49-F238E27FC236}">
              <a16:creationId xmlns:a16="http://schemas.microsoft.com/office/drawing/2014/main" id="{07AB60FF-1542-43F7-BBFF-38C1E03579E6}"/>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14" name="正方形/長方形 513">
          <a:extLst>
            <a:ext uri="{FF2B5EF4-FFF2-40B4-BE49-F238E27FC236}">
              <a16:creationId xmlns:a16="http://schemas.microsoft.com/office/drawing/2014/main" id="{FCBFB069-FC57-4D51-B1CA-B4E5BDBD4B75}"/>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15" name="正方形/長方形 514">
          <a:extLst>
            <a:ext uri="{FF2B5EF4-FFF2-40B4-BE49-F238E27FC236}">
              <a16:creationId xmlns:a16="http://schemas.microsoft.com/office/drawing/2014/main" id="{75391E58-D682-4D37-AB1F-061A77290CF9}"/>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16" name="テキスト ボックス 515">
          <a:extLst>
            <a:ext uri="{FF2B5EF4-FFF2-40B4-BE49-F238E27FC236}">
              <a16:creationId xmlns:a16="http://schemas.microsoft.com/office/drawing/2014/main" id="{AB71AB8B-9CD3-441F-B822-3C992AC61232}"/>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17" name="直線コネクタ 516">
          <a:extLst>
            <a:ext uri="{FF2B5EF4-FFF2-40B4-BE49-F238E27FC236}">
              <a16:creationId xmlns:a16="http://schemas.microsoft.com/office/drawing/2014/main" id="{8D947D0C-A62A-4039-93DF-6C49D107CE6C}"/>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18" name="直線コネクタ 517">
          <a:extLst>
            <a:ext uri="{FF2B5EF4-FFF2-40B4-BE49-F238E27FC236}">
              <a16:creationId xmlns:a16="http://schemas.microsoft.com/office/drawing/2014/main" id="{6C9BA83C-D4B8-4511-9D4E-0CB1FB6A1ECC}"/>
            </a:ext>
          </a:extLst>
        </xdr:cNvPr>
        <xdr:cNvCxnSpPr/>
      </xdr:nvCxnSpPr>
      <xdr:spPr>
        <a:xfrm>
          <a:off x="1609344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19" name="テキスト ボックス 518">
          <a:extLst>
            <a:ext uri="{FF2B5EF4-FFF2-40B4-BE49-F238E27FC236}">
              <a16:creationId xmlns:a16="http://schemas.microsoft.com/office/drawing/2014/main" id="{38C44E76-E14F-4B87-A57B-57AE26D401BD}"/>
            </a:ext>
          </a:extLst>
        </xdr:cNvPr>
        <xdr:cNvSpPr txBox="1"/>
      </xdr:nvSpPr>
      <xdr:spPr>
        <a:xfrm>
          <a:off x="1569484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20" name="直線コネクタ 519">
          <a:extLst>
            <a:ext uri="{FF2B5EF4-FFF2-40B4-BE49-F238E27FC236}">
              <a16:creationId xmlns:a16="http://schemas.microsoft.com/office/drawing/2014/main" id="{57E8DD1B-64D6-4DBA-BB0F-1C1C49E11A9D}"/>
            </a:ext>
          </a:extLst>
        </xdr:cNvPr>
        <xdr:cNvCxnSpPr/>
      </xdr:nvCxnSpPr>
      <xdr:spPr>
        <a:xfrm>
          <a:off x="1609344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21" name="テキスト ボックス 520">
          <a:extLst>
            <a:ext uri="{FF2B5EF4-FFF2-40B4-BE49-F238E27FC236}">
              <a16:creationId xmlns:a16="http://schemas.microsoft.com/office/drawing/2014/main" id="{B48F11DC-447B-42F6-B152-7D9801C77278}"/>
            </a:ext>
          </a:extLst>
        </xdr:cNvPr>
        <xdr:cNvSpPr txBox="1"/>
      </xdr:nvSpPr>
      <xdr:spPr>
        <a:xfrm>
          <a:off x="1569484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22" name="直線コネクタ 521">
          <a:extLst>
            <a:ext uri="{FF2B5EF4-FFF2-40B4-BE49-F238E27FC236}">
              <a16:creationId xmlns:a16="http://schemas.microsoft.com/office/drawing/2014/main" id="{0369DA3A-FF58-4F0E-9C5A-F087B689F21E}"/>
            </a:ext>
          </a:extLst>
        </xdr:cNvPr>
        <xdr:cNvCxnSpPr/>
      </xdr:nvCxnSpPr>
      <xdr:spPr>
        <a:xfrm>
          <a:off x="1609344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23" name="テキスト ボックス 522">
          <a:extLst>
            <a:ext uri="{FF2B5EF4-FFF2-40B4-BE49-F238E27FC236}">
              <a16:creationId xmlns:a16="http://schemas.microsoft.com/office/drawing/2014/main" id="{7F2A0B75-C17C-46ED-918F-30EC76C759F4}"/>
            </a:ext>
          </a:extLst>
        </xdr:cNvPr>
        <xdr:cNvSpPr txBox="1"/>
      </xdr:nvSpPr>
      <xdr:spPr>
        <a:xfrm>
          <a:off x="1569484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24" name="直線コネクタ 523">
          <a:extLst>
            <a:ext uri="{FF2B5EF4-FFF2-40B4-BE49-F238E27FC236}">
              <a16:creationId xmlns:a16="http://schemas.microsoft.com/office/drawing/2014/main" id="{97CD22F2-D5D0-4931-92CE-2C536E3F32E2}"/>
            </a:ext>
          </a:extLst>
        </xdr:cNvPr>
        <xdr:cNvCxnSpPr/>
      </xdr:nvCxnSpPr>
      <xdr:spPr>
        <a:xfrm>
          <a:off x="1609344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25" name="テキスト ボックス 524">
          <a:extLst>
            <a:ext uri="{FF2B5EF4-FFF2-40B4-BE49-F238E27FC236}">
              <a16:creationId xmlns:a16="http://schemas.microsoft.com/office/drawing/2014/main" id="{0FB8FFB5-C90C-41D8-A1B3-314D975DD8EA}"/>
            </a:ext>
          </a:extLst>
        </xdr:cNvPr>
        <xdr:cNvSpPr txBox="1"/>
      </xdr:nvSpPr>
      <xdr:spPr>
        <a:xfrm>
          <a:off x="1569484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26" name="直線コネクタ 525">
          <a:extLst>
            <a:ext uri="{FF2B5EF4-FFF2-40B4-BE49-F238E27FC236}">
              <a16:creationId xmlns:a16="http://schemas.microsoft.com/office/drawing/2014/main" id="{5A33AC9D-8F40-4C66-8945-5F3304F85787}"/>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27" name="テキスト ボックス 526">
          <a:extLst>
            <a:ext uri="{FF2B5EF4-FFF2-40B4-BE49-F238E27FC236}">
              <a16:creationId xmlns:a16="http://schemas.microsoft.com/office/drawing/2014/main" id="{F9CA1D37-91F7-4067-8F79-DBBE6AACBEB7}"/>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28" name="【児童館】&#10;一人当たり面積グラフ枠">
          <a:extLst>
            <a:ext uri="{FF2B5EF4-FFF2-40B4-BE49-F238E27FC236}">
              <a16:creationId xmlns:a16="http://schemas.microsoft.com/office/drawing/2014/main" id="{41402475-C031-4CD2-B3F9-EA9C7D5A9947}"/>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163830</xdr:rowOff>
    </xdr:from>
    <xdr:to>
      <xdr:col>116</xdr:col>
      <xdr:colOff>62864</xdr:colOff>
      <xdr:row>85</xdr:row>
      <xdr:rowOff>118111</xdr:rowOff>
    </xdr:to>
    <xdr:cxnSp macro="">
      <xdr:nvCxnSpPr>
        <xdr:cNvPr id="529" name="直線コネクタ 528">
          <a:extLst>
            <a:ext uri="{FF2B5EF4-FFF2-40B4-BE49-F238E27FC236}">
              <a16:creationId xmlns:a16="http://schemas.microsoft.com/office/drawing/2014/main" id="{4830A2CB-782A-498E-B16C-2A390BD3F521}"/>
            </a:ext>
          </a:extLst>
        </xdr:cNvPr>
        <xdr:cNvCxnSpPr/>
      </xdr:nvCxnSpPr>
      <xdr:spPr>
        <a:xfrm flipV="1">
          <a:off x="19509104" y="13072110"/>
          <a:ext cx="0" cy="1295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121938</xdr:rowOff>
    </xdr:from>
    <xdr:ext cx="469744" cy="259045"/>
    <xdr:sp macro="" textlink="">
      <xdr:nvSpPr>
        <xdr:cNvPr id="530" name="【児童館】&#10;一人当たり面積最小値テキスト">
          <a:extLst>
            <a:ext uri="{FF2B5EF4-FFF2-40B4-BE49-F238E27FC236}">
              <a16:creationId xmlns:a16="http://schemas.microsoft.com/office/drawing/2014/main" id="{A7672374-7AD0-4804-AFC8-E48BFC59DB38}"/>
            </a:ext>
          </a:extLst>
        </xdr:cNvPr>
        <xdr:cNvSpPr txBox="1"/>
      </xdr:nvSpPr>
      <xdr:spPr>
        <a:xfrm>
          <a:off x="19547840" y="14371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118111</xdr:rowOff>
    </xdr:from>
    <xdr:to>
      <xdr:col>116</xdr:col>
      <xdr:colOff>152400</xdr:colOff>
      <xdr:row>85</xdr:row>
      <xdr:rowOff>118111</xdr:rowOff>
    </xdr:to>
    <xdr:cxnSp macro="">
      <xdr:nvCxnSpPr>
        <xdr:cNvPr id="531" name="直線コネクタ 530">
          <a:extLst>
            <a:ext uri="{FF2B5EF4-FFF2-40B4-BE49-F238E27FC236}">
              <a16:creationId xmlns:a16="http://schemas.microsoft.com/office/drawing/2014/main" id="{AC93753C-88F3-478A-9126-B9F5D72BA78D}"/>
            </a:ext>
          </a:extLst>
        </xdr:cNvPr>
        <xdr:cNvCxnSpPr/>
      </xdr:nvCxnSpPr>
      <xdr:spPr>
        <a:xfrm>
          <a:off x="19443700" y="1436751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110507</xdr:rowOff>
    </xdr:from>
    <xdr:ext cx="469744" cy="259045"/>
    <xdr:sp macro="" textlink="">
      <xdr:nvSpPr>
        <xdr:cNvPr id="532" name="【児童館】&#10;一人当たり面積最大値テキスト">
          <a:extLst>
            <a:ext uri="{FF2B5EF4-FFF2-40B4-BE49-F238E27FC236}">
              <a16:creationId xmlns:a16="http://schemas.microsoft.com/office/drawing/2014/main" id="{B2905E45-866A-498F-AA54-C76AB828B5C3}"/>
            </a:ext>
          </a:extLst>
        </xdr:cNvPr>
        <xdr:cNvSpPr txBox="1"/>
      </xdr:nvSpPr>
      <xdr:spPr>
        <a:xfrm>
          <a:off x="19547840" y="12851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163830</xdr:rowOff>
    </xdr:from>
    <xdr:to>
      <xdr:col>116</xdr:col>
      <xdr:colOff>152400</xdr:colOff>
      <xdr:row>77</xdr:row>
      <xdr:rowOff>163830</xdr:rowOff>
    </xdr:to>
    <xdr:cxnSp macro="">
      <xdr:nvCxnSpPr>
        <xdr:cNvPr id="533" name="直線コネクタ 532">
          <a:extLst>
            <a:ext uri="{FF2B5EF4-FFF2-40B4-BE49-F238E27FC236}">
              <a16:creationId xmlns:a16="http://schemas.microsoft.com/office/drawing/2014/main" id="{40D0E89E-8BDE-4844-9D6A-871184EF016D}"/>
            </a:ext>
          </a:extLst>
        </xdr:cNvPr>
        <xdr:cNvCxnSpPr/>
      </xdr:nvCxnSpPr>
      <xdr:spPr>
        <a:xfrm>
          <a:off x="19443700" y="130721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80027</xdr:rowOff>
    </xdr:from>
    <xdr:ext cx="469744" cy="259045"/>
    <xdr:sp macro="" textlink="">
      <xdr:nvSpPr>
        <xdr:cNvPr id="534" name="【児童館】&#10;一人当たり面積平均値テキスト">
          <a:extLst>
            <a:ext uri="{FF2B5EF4-FFF2-40B4-BE49-F238E27FC236}">
              <a16:creationId xmlns:a16="http://schemas.microsoft.com/office/drawing/2014/main" id="{CE297FDC-3F05-41F6-9ACF-47B92E101BD0}"/>
            </a:ext>
          </a:extLst>
        </xdr:cNvPr>
        <xdr:cNvSpPr txBox="1"/>
      </xdr:nvSpPr>
      <xdr:spPr>
        <a:xfrm>
          <a:off x="19547840" y="13826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535" name="フローチャート: 判断 534">
          <a:extLst>
            <a:ext uri="{FF2B5EF4-FFF2-40B4-BE49-F238E27FC236}">
              <a16:creationId xmlns:a16="http://schemas.microsoft.com/office/drawing/2014/main" id="{7547485E-112A-46BE-882A-AEC772C5095F}"/>
            </a:ext>
          </a:extLst>
        </xdr:cNvPr>
        <xdr:cNvSpPr/>
      </xdr:nvSpPr>
      <xdr:spPr>
        <a:xfrm>
          <a:off x="19458940" y="138480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78739</xdr:rowOff>
    </xdr:from>
    <xdr:to>
      <xdr:col>112</xdr:col>
      <xdr:colOff>38100</xdr:colOff>
      <xdr:row>83</xdr:row>
      <xdr:rowOff>8889</xdr:rowOff>
    </xdr:to>
    <xdr:sp macro="" textlink="">
      <xdr:nvSpPr>
        <xdr:cNvPr id="536" name="フローチャート: 判断 535">
          <a:extLst>
            <a:ext uri="{FF2B5EF4-FFF2-40B4-BE49-F238E27FC236}">
              <a16:creationId xmlns:a16="http://schemas.microsoft.com/office/drawing/2014/main" id="{0ED0B5E3-7E12-46E6-AE7B-C3B1448B3D60}"/>
            </a:ext>
          </a:extLst>
        </xdr:cNvPr>
        <xdr:cNvSpPr/>
      </xdr:nvSpPr>
      <xdr:spPr>
        <a:xfrm>
          <a:off x="18735040" y="1382521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101600</xdr:rowOff>
    </xdr:from>
    <xdr:to>
      <xdr:col>107</xdr:col>
      <xdr:colOff>101600</xdr:colOff>
      <xdr:row>83</xdr:row>
      <xdr:rowOff>31750</xdr:rowOff>
    </xdr:to>
    <xdr:sp macro="" textlink="">
      <xdr:nvSpPr>
        <xdr:cNvPr id="537" name="フローチャート: 判断 536">
          <a:extLst>
            <a:ext uri="{FF2B5EF4-FFF2-40B4-BE49-F238E27FC236}">
              <a16:creationId xmlns:a16="http://schemas.microsoft.com/office/drawing/2014/main" id="{07387CAB-830A-4A37-A4DE-10D0983E7320}"/>
            </a:ext>
          </a:extLst>
        </xdr:cNvPr>
        <xdr:cNvSpPr/>
      </xdr:nvSpPr>
      <xdr:spPr>
        <a:xfrm>
          <a:off x="17937480" y="138480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124461</xdr:rowOff>
    </xdr:from>
    <xdr:to>
      <xdr:col>102</xdr:col>
      <xdr:colOff>165100</xdr:colOff>
      <xdr:row>83</xdr:row>
      <xdr:rowOff>54611</xdr:rowOff>
    </xdr:to>
    <xdr:sp macro="" textlink="">
      <xdr:nvSpPr>
        <xdr:cNvPr id="538" name="フローチャート: 判断 537">
          <a:extLst>
            <a:ext uri="{FF2B5EF4-FFF2-40B4-BE49-F238E27FC236}">
              <a16:creationId xmlns:a16="http://schemas.microsoft.com/office/drawing/2014/main" id="{24B878EE-339F-44DC-A01D-A278ACDF937E}"/>
            </a:ext>
          </a:extLst>
        </xdr:cNvPr>
        <xdr:cNvSpPr/>
      </xdr:nvSpPr>
      <xdr:spPr>
        <a:xfrm>
          <a:off x="17162780" y="1387094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39" name="テキスト ボックス 538">
          <a:extLst>
            <a:ext uri="{FF2B5EF4-FFF2-40B4-BE49-F238E27FC236}">
              <a16:creationId xmlns:a16="http://schemas.microsoft.com/office/drawing/2014/main" id="{878EE145-C219-43AE-8ED9-DB5562ABCAB5}"/>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40" name="テキスト ボックス 539">
          <a:extLst>
            <a:ext uri="{FF2B5EF4-FFF2-40B4-BE49-F238E27FC236}">
              <a16:creationId xmlns:a16="http://schemas.microsoft.com/office/drawing/2014/main" id="{70C828FB-03BB-44B0-BEA0-C2BCABA43394}"/>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41" name="テキスト ボックス 540">
          <a:extLst>
            <a:ext uri="{FF2B5EF4-FFF2-40B4-BE49-F238E27FC236}">
              <a16:creationId xmlns:a16="http://schemas.microsoft.com/office/drawing/2014/main" id="{BFD15A91-6F35-4AA0-A2DC-CC931CEB2DFF}"/>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42" name="テキスト ボックス 541">
          <a:extLst>
            <a:ext uri="{FF2B5EF4-FFF2-40B4-BE49-F238E27FC236}">
              <a16:creationId xmlns:a16="http://schemas.microsoft.com/office/drawing/2014/main" id="{B6FAD0B0-1458-44C2-9364-49B295566B92}"/>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43" name="テキスト ボックス 542">
          <a:extLst>
            <a:ext uri="{FF2B5EF4-FFF2-40B4-BE49-F238E27FC236}">
              <a16:creationId xmlns:a16="http://schemas.microsoft.com/office/drawing/2014/main" id="{370AA621-9539-446C-B5DF-21C8CC513CDC}"/>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55880</xdr:rowOff>
    </xdr:from>
    <xdr:to>
      <xdr:col>116</xdr:col>
      <xdr:colOff>114300</xdr:colOff>
      <xdr:row>82</xdr:row>
      <xdr:rowOff>157480</xdr:rowOff>
    </xdr:to>
    <xdr:sp macro="" textlink="">
      <xdr:nvSpPr>
        <xdr:cNvPr id="544" name="楕円 543">
          <a:extLst>
            <a:ext uri="{FF2B5EF4-FFF2-40B4-BE49-F238E27FC236}">
              <a16:creationId xmlns:a16="http://schemas.microsoft.com/office/drawing/2014/main" id="{4F7F4820-A513-4B11-AE32-CCCB4440828C}"/>
            </a:ext>
          </a:extLst>
        </xdr:cNvPr>
        <xdr:cNvSpPr/>
      </xdr:nvSpPr>
      <xdr:spPr>
        <a:xfrm>
          <a:off x="19458940" y="1380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78757</xdr:rowOff>
    </xdr:from>
    <xdr:ext cx="469744" cy="259045"/>
    <xdr:sp macro="" textlink="">
      <xdr:nvSpPr>
        <xdr:cNvPr id="545" name="【児童館】&#10;一人当たり面積該当値テキスト">
          <a:extLst>
            <a:ext uri="{FF2B5EF4-FFF2-40B4-BE49-F238E27FC236}">
              <a16:creationId xmlns:a16="http://schemas.microsoft.com/office/drawing/2014/main" id="{7E26F439-65CA-41D4-82B9-11FE7E47FEE4}"/>
            </a:ext>
          </a:extLst>
        </xdr:cNvPr>
        <xdr:cNvSpPr txBox="1"/>
      </xdr:nvSpPr>
      <xdr:spPr>
        <a:xfrm>
          <a:off x="19547840" y="13657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55880</xdr:rowOff>
    </xdr:from>
    <xdr:to>
      <xdr:col>112</xdr:col>
      <xdr:colOff>38100</xdr:colOff>
      <xdr:row>82</xdr:row>
      <xdr:rowOff>157480</xdr:rowOff>
    </xdr:to>
    <xdr:sp macro="" textlink="">
      <xdr:nvSpPr>
        <xdr:cNvPr id="546" name="楕円 545">
          <a:extLst>
            <a:ext uri="{FF2B5EF4-FFF2-40B4-BE49-F238E27FC236}">
              <a16:creationId xmlns:a16="http://schemas.microsoft.com/office/drawing/2014/main" id="{252F7949-A6F5-41DB-90C0-75D48F3154E2}"/>
            </a:ext>
          </a:extLst>
        </xdr:cNvPr>
        <xdr:cNvSpPr/>
      </xdr:nvSpPr>
      <xdr:spPr>
        <a:xfrm>
          <a:off x="18735040" y="1380236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106680</xdr:rowOff>
    </xdr:from>
    <xdr:to>
      <xdr:col>116</xdr:col>
      <xdr:colOff>63500</xdr:colOff>
      <xdr:row>82</xdr:row>
      <xdr:rowOff>106680</xdr:rowOff>
    </xdr:to>
    <xdr:cxnSp macro="">
      <xdr:nvCxnSpPr>
        <xdr:cNvPr id="547" name="直線コネクタ 546">
          <a:extLst>
            <a:ext uri="{FF2B5EF4-FFF2-40B4-BE49-F238E27FC236}">
              <a16:creationId xmlns:a16="http://schemas.microsoft.com/office/drawing/2014/main" id="{98812705-784D-4E91-BF69-AD8BE70948E9}"/>
            </a:ext>
          </a:extLst>
        </xdr:cNvPr>
        <xdr:cNvCxnSpPr/>
      </xdr:nvCxnSpPr>
      <xdr:spPr>
        <a:xfrm>
          <a:off x="18778220" y="1385316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55880</xdr:rowOff>
    </xdr:from>
    <xdr:to>
      <xdr:col>107</xdr:col>
      <xdr:colOff>101600</xdr:colOff>
      <xdr:row>82</xdr:row>
      <xdr:rowOff>157480</xdr:rowOff>
    </xdr:to>
    <xdr:sp macro="" textlink="">
      <xdr:nvSpPr>
        <xdr:cNvPr id="548" name="楕円 547">
          <a:extLst>
            <a:ext uri="{FF2B5EF4-FFF2-40B4-BE49-F238E27FC236}">
              <a16:creationId xmlns:a16="http://schemas.microsoft.com/office/drawing/2014/main" id="{F841CDCC-3AFF-410D-997A-901AF6EEA0CC}"/>
            </a:ext>
          </a:extLst>
        </xdr:cNvPr>
        <xdr:cNvSpPr/>
      </xdr:nvSpPr>
      <xdr:spPr>
        <a:xfrm>
          <a:off x="17937480" y="1380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106680</xdr:rowOff>
    </xdr:from>
    <xdr:to>
      <xdr:col>111</xdr:col>
      <xdr:colOff>177800</xdr:colOff>
      <xdr:row>82</xdr:row>
      <xdr:rowOff>106680</xdr:rowOff>
    </xdr:to>
    <xdr:cxnSp macro="">
      <xdr:nvCxnSpPr>
        <xdr:cNvPr id="549" name="直線コネクタ 548">
          <a:extLst>
            <a:ext uri="{FF2B5EF4-FFF2-40B4-BE49-F238E27FC236}">
              <a16:creationId xmlns:a16="http://schemas.microsoft.com/office/drawing/2014/main" id="{7D6D393C-5A42-4307-A0FE-D93B0F67E5B4}"/>
            </a:ext>
          </a:extLst>
        </xdr:cNvPr>
        <xdr:cNvCxnSpPr/>
      </xdr:nvCxnSpPr>
      <xdr:spPr>
        <a:xfrm>
          <a:off x="17988280" y="1385316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16</xdr:rowOff>
    </xdr:from>
    <xdr:ext cx="469744" cy="259045"/>
    <xdr:sp macro="" textlink="">
      <xdr:nvSpPr>
        <xdr:cNvPr id="550" name="n_1aveValue【児童館】&#10;一人当たり面積">
          <a:extLst>
            <a:ext uri="{FF2B5EF4-FFF2-40B4-BE49-F238E27FC236}">
              <a16:creationId xmlns:a16="http://schemas.microsoft.com/office/drawing/2014/main" id="{FA3A8745-AEB9-4649-AC5E-E69C96494956}"/>
            </a:ext>
          </a:extLst>
        </xdr:cNvPr>
        <xdr:cNvSpPr txBox="1"/>
      </xdr:nvSpPr>
      <xdr:spPr>
        <a:xfrm>
          <a:off x="18561127" y="13914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22877</xdr:rowOff>
    </xdr:from>
    <xdr:ext cx="469744" cy="259045"/>
    <xdr:sp macro="" textlink="">
      <xdr:nvSpPr>
        <xdr:cNvPr id="551" name="n_2aveValue【児童館】&#10;一人当たり面積">
          <a:extLst>
            <a:ext uri="{FF2B5EF4-FFF2-40B4-BE49-F238E27FC236}">
              <a16:creationId xmlns:a16="http://schemas.microsoft.com/office/drawing/2014/main" id="{87CB5DBB-5476-4750-8204-0A16158CD386}"/>
            </a:ext>
          </a:extLst>
        </xdr:cNvPr>
        <xdr:cNvSpPr txBox="1"/>
      </xdr:nvSpPr>
      <xdr:spPr>
        <a:xfrm>
          <a:off x="17776267" y="13936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71138</xdr:rowOff>
    </xdr:from>
    <xdr:ext cx="469744" cy="259045"/>
    <xdr:sp macro="" textlink="">
      <xdr:nvSpPr>
        <xdr:cNvPr id="552" name="n_3aveValue【児童館】&#10;一人当たり面積">
          <a:extLst>
            <a:ext uri="{FF2B5EF4-FFF2-40B4-BE49-F238E27FC236}">
              <a16:creationId xmlns:a16="http://schemas.microsoft.com/office/drawing/2014/main" id="{646EAECE-55C7-49FC-9DBC-9357A5D9DE7B}"/>
            </a:ext>
          </a:extLst>
        </xdr:cNvPr>
        <xdr:cNvSpPr txBox="1"/>
      </xdr:nvSpPr>
      <xdr:spPr>
        <a:xfrm>
          <a:off x="17001567" y="13649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2557</xdr:rowOff>
    </xdr:from>
    <xdr:ext cx="469744" cy="259045"/>
    <xdr:sp macro="" textlink="">
      <xdr:nvSpPr>
        <xdr:cNvPr id="553" name="n_1mainValue【児童館】&#10;一人当たり面積">
          <a:extLst>
            <a:ext uri="{FF2B5EF4-FFF2-40B4-BE49-F238E27FC236}">
              <a16:creationId xmlns:a16="http://schemas.microsoft.com/office/drawing/2014/main" id="{B823EAB1-2AFB-4BF1-8070-3EB38266D492}"/>
            </a:ext>
          </a:extLst>
        </xdr:cNvPr>
        <xdr:cNvSpPr txBox="1"/>
      </xdr:nvSpPr>
      <xdr:spPr>
        <a:xfrm>
          <a:off x="18561127" y="1358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2557</xdr:rowOff>
    </xdr:from>
    <xdr:ext cx="469744" cy="259045"/>
    <xdr:sp macro="" textlink="">
      <xdr:nvSpPr>
        <xdr:cNvPr id="554" name="n_2mainValue【児童館】&#10;一人当たり面積">
          <a:extLst>
            <a:ext uri="{FF2B5EF4-FFF2-40B4-BE49-F238E27FC236}">
              <a16:creationId xmlns:a16="http://schemas.microsoft.com/office/drawing/2014/main" id="{FDD41232-B3AC-40A9-B68A-961092F433EA}"/>
            </a:ext>
          </a:extLst>
        </xdr:cNvPr>
        <xdr:cNvSpPr txBox="1"/>
      </xdr:nvSpPr>
      <xdr:spPr>
        <a:xfrm>
          <a:off x="17776267" y="1358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55" name="正方形/長方形 554">
          <a:extLst>
            <a:ext uri="{FF2B5EF4-FFF2-40B4-BE49-F238E27FC236}">
              <a16:creationId xmlns:a16="http://schemas.microsoft.com/office/drawing/2014/main" id="{ABA2E520-2E57-43EC-A28B-F23F78B3989D}"/>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56" name="正方形/長方形 555">
          <a:extLst>
            <a:ext uri="{FF2B5EF4-FFF2-40B4-BE49-F238E27FC236}">
              <a16:creationId xmlns:a16="http://schemas.microsoft.com/office/drawing/2014/main" id="{1FB56180-FE4B-4F03-8F4C-ADAB6AFFB7AB}"/>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57" name="正方形/長方形 556">
          <a:extLst>
            <a:ext uri="{FF2B5EF4-FFF2-40B4-BE49-F238E27FC236}">
              <a16:creationId xmlns:a16="http://schemas.microsoft.com/office/drawing/2014/main" id="{AF23AFC1-11AF-459A-B8F3-918E606D8ABD}"/>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58" name="正方形/長方形 557">
          <a:extLst>
            <a:ext uri="{FF2B5EF4-FFF2-40B4-BE49-F238E27FC236}">
              <a16:creationId xmlns:a16="http://schemas.microsoft.com/office/drawing/2014/main" id="{F4138341-84A2-4489-B810-6C288A65BAE7}"/>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59" name="正方形/長方形 558">
          <a:extLst>
            <a:ext uri="{FF2B5EF4-FFF2-40B4-BE49-F238E27FC236}">
              <a16:creationId xmlns:a16="http://schemas.microsoft.com/office/drawing/2014/main" id="{0CD58933-51F5-44AD-9101-B7C720E16F5F}"/>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60" name="正方形/長方形 559">
          <a:extLst>
            <a:ext uri="{FF2B5EF4-FFF2-40B4-BE49-F238E27FC236}">
              <a16:creationId xmlns:a16="http://schemas.microsoft.com/office/drawing/2014/main" id="{F3174830-E5D7-42D5-B652-4BCA08C051C5}"/>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61" name="正方形/長方形 560">
          <a:extLst>
            <a:ext uri="{FF2B5EF4-FFF2-40B4-BE49-F238E27FC236}">
              <a16:creationId xmlns:a16="http://schemas.microsoft.com/office/drawing/2014/main" id="{2FC6264E-9C46-47C9-89DF-541FA742C9E1}"/>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2" name="正方形/長方形 561">
          <a:extLst>
            <a:ext uri="{FF2B5EF4-FFF2-40B4-BE49-F238E27FC236}">
              <a16:creationId xmlns:a16="http://schemas.microsoft.com/office/drawing/2014/main" id="{B936B642-B561-41D4-988F-D0AC22894B9C}"/>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63" name="テキスト ボックス 562">
          <a:extLst>
            <a:ext uri="{FF2B5EF4-FFF2-40B4-BE49-F238E27FC236}">
              <a16:creationId xmlns:a16="http://schemas.microsoft.com/office/drawing/2014/main" id="{D3D77820-0133-4869-8587-4027DDCFE03C}"/>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64" name="直線コネクタ 563">
          <a:extLst>
            <a:ext uri="{FF2B5EF4-FFF2-40B4-BE49-F238E27FC236}">
              <a16:creationId xmlns:a16="http://schemas.microsoft.com/office/drawing/2014/main" id="{7D905213-2DAB-42B4-84A7-F9459DE2CB8F}"/>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65" name="直線コネクタ 564">
          <a:extLst>
            <a:ext uri="{FF2B5EF4-FFF2-40B4-BE49-F238E27FC236}">
              <a16:creationId xmlns:a16="http://schemas.microsoft.com/office/drawing/2014/main" id="{53A1D3E8-0661-4B26-9E56-A8CCFF80FEA0}"/>
            </a:ext>
          </a:extLst>
        </xdr:cNvPr>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66" name="テキスト ボックス 565">
          <a:extLst>
            <a:ext uri="{FF2B5EF4-FFF2-40B4-BE49-F238E27FC236}">
              <a16:creationId xmlns:a16="http://schemas.microsoft.com/office/drawing/2014/main" id="{87C78CCD-1A61-4374-A88A-AC0F2704C01B}"/>
            </a:ext>
          </a:extLst>
        </xdr:cNvPr>
        <xdr:cNvSpPr txBox="1"/>
      </xdr:nvSpPr>
      <xdr:spPr>
        <a:xfrm>
          <a:off x="10666881" y="1816972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67" name="直線コネクタ 566">
          <a:extLst>
            <a:ext uri="{FF2B5EF4-FFF2-40B4-BE49-F238E27FC236}">
              <a16:creationId xmlns:a16="http://schemas.microsoft.com/office/drawing/2014/main" id="{72349CBC-C671-483D-B325-008026EFA08C}"/>
            </a:ext>
          </a:extLst>
        </xdr:cNvPr>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68" name="テキスト ボックス 567">
          <a:extLst>
            <a:ext uri="{FF2B5EF4-FFF2-40B4-BE49-F238E27FC236}">
              <a16:creationId xmlns:a16="http://schemas.microsoft.com/office/drawing/2014/main" id="{0730B996-1D79-45E8-9049-30882B0E4FE7}"/>
            </a:ext>
          </a:extLst>
        </xdr:cNvPr>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69" name="直線コネクタ 568">
          <a:extLst>
            <a:ext uri="{FF2B5EF4-FFF2-40B4-BE49-F238E27FC236}">
              <a16:creationId xmlns:a16="http://schemas.microsoft.com/office/drawing/2014/main" id="{E2D237C2-05D6-43BF-83A5-14EFC0CF9048}"/>
            </a:ext>
          </a:extLst>
        </xdr:cNvPr>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70" name="テキスト ボックス 569">
          <a:extLst>
            <a:ext uri="{FF2B5EF4-FFF2-40B4-BE49-F238E27FC236}">
              <a16:creationId xmlns:a16="http://schemas.microsoft.com/office/drawing/2014/main" id="{18C15492-A23A-468B-A120-41A6925C43E0}"/>
            </a:ext>
          </a:extLst>
        </xdr:cNvPr>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71" name="直線コネクタ 570">
          <a:extLst>
            <a:ext uri="{FF2B5EF4-FFF2-40B4-BE49-F238E27FC236}">
              <a16:creationId xmlns:a16="http://schemas.microsoft.com/office/drawing/2014/main" id="{0BC84660-632C-46CA-8AE2-75DEEFA6D595}"/>
            </a:ext>
          </a:extLst>
        </xdr:cNvPr>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72" name="テキスト ボックス 571">
          <a:extLst>
            <a:ext uri="{FF2B5EF4-FFF2-40B4-BE49-F238E27FC236}">
              <a16:creationId xmlns:a16="http://schemas.microsoft.com/office/drawing/2014/main" id="{F5EAD771-0538-46BE-B1F6-E9A665F94706}"/>
            </a:ext>
          </a:extLst>
        </xdr:cNvPr>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73" name="直線コネクタ 572">
          <a:extLst>
            <a:ext uri="{FF2B5EF4-FFF2-40B4-BE49-F238E27FC236}">
              <a16:creationId xmlns:a16="http://schemas.microsoft.com/office/drawing/2014/main" id="{9C1952E7-35CC-4C69-8791-252674F2372C}"/>
            </a:ext>
          </a:extLst>
        </xdr:cNvPr>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74" name="テキスト ボックス 573">
          <a:extLst>
            <a:ext uri="{FF2B5EF4-FFF2-40B4-BE49-F238E27FC236}">
              <a16:creationId xmlns:a16="http://schemas.microsoft.com/office/drawing/2014/main" id="{A8715331-3DAC-426D-A909-B302159C7892}"/>
            </a:ext>
          </a:extLst>
        </xdr:cNvPr>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75" name="直線コネクタ 574">
          <a:extLst>
            <a:ext uri="{FF2B5EF4-FFF2-40B4-BE49-F238E27FC236}">
              <a16:creationId xmlns:a16="http://schemas.microsoft.com/office/drawing/2014/main" id="{B4323C97-1478-4E5C-90D3-5E0A63647430}"/>
            </a:ext>
          </a:extLst>
        </xdr:cNvPr>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76" name="テキスト ボックス 575">
          <a:extLst>
            <a:ext uri="{FF2B5EF4-FFF2-40B4-BE49-F238E27FC236}">
              <a16:creationId xmlns:a16="http://schemas.microsoft.com/office/drawing/2014/main" id="{67F18620-DD4C-4BE0-B9F8-AC9D4DFCB638}"/>
            </a:ext>
          </a:extLst>
        </xdr:cNvPr>
        <xdr:cNvSpPr txBox="1"/>
      </xdr:nvSpPr>
      <xdr:spPr>
        <a:xfrm>
          <a:off x="1056150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77" name="直線コネクタ 576">
          <a:extLst>
            <a:ext uri="{FF2B5EF4-FFF2-40B4-BE49-F238E27FC236}">
              <a16:creationId xmlns:a16="http://schemas.microsoft.com/office/drawing/2014/main" id="{A19A05E1-4DB6-4709-A361-06DD8C7F563A}"/>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78" name="テキスト ボックス 577">
          <a:extLst>
            <a:ext uri="{FF2B5EF4-FFF2-40B4-BE49-F238E27FC236}">
              <a16:creationId xmlns:a16="http://schemas.microsoft.com/office/drawing/2014/main" id="{5D2387FF-1EE1-41D7-8813-552EE4A49407}"/>
            </a:ext>
          </a:extLst>
        </xdr:cNvPr>
        <xdr:cNvSpPr txBox="1"/>
      </xdr:nvSpPr>
      <xdr:spPr>
        <a:xfrm>
          <a:off x="105615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79" name="【公民館】&#10;有形固定資産減価償却率グラフ枠">
          <a:extLst>
            <a:ext uri="{FF2B5EF4-FFF2-40B4-BE49-F238E27FC236}">
              <a16:creationId xmlns:a16="http://schemas.microsoft.com/office/drawing/2014/main" id="{23B09925-D86D-4AFE-A915-2BD56772514B}"/>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22316</xdr:rowOff>
    </xdr:to>
    <xdr:cxnSp macro="">
      <xdr:nvCxnSpPr>
        <xdr:cNvPr id="580" name="直線コネクタ 579">
          <a:extLst>
            <a:ext uri="{FF2B5EF4-FFF2-40B4-BE49-F238E27FC236}">
              <a16:creationId xmlns:a16="http://schemas.microsoft.com/office/drawing/2014/main" id="{78962B4F-47C3-4F0F-A967-5D28FFC7891F}"/>
            </a:ext>
          </a:extLst>
        </xdr:cNvPr>
        <xdr:cNvCxnSpPr/>
      </xdr:nvCxnSpPr>
      <xdr:spPr>
        <a:xfrm flipV="1">
          <a:off x="14375764" y="16713381"/>
          <a:ext cx="0" cy="141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26143</xdr:rowOff>
    </xdr:from>
    <xdr:ext cx="405111" cy="259045"/>
    <xdr:sp macro="" textlink="">
      <xdr:nvSpPr>
        <xdr:cNvPr id="581" name="【公民館】&#10;有形固定資産減価償却率最小値テキスト">
          <a:extLst>
            <a:ext uri="{FF2B5EF4-FFF2-40B4-BE49-F238E27FC236}">
              <a16:creationId xmlns:a16="http://schemas.microsoft.com/office/drawing/2014/main" id="{7D449465-0CA4-453D-8405-07B0B25472B5}"/>
            </a:ext>
          </a:extLst>
        </xdr:cNvPr>
        <xdr:cNvSpPr txBox="1"/>
      </xdr:nvSpPr>
      <xdr:spPr>
        <a:xfrm>
          <a:off x="14414500" y="18131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22316</xdr:rowOff>
    </xdr:from>
    <xdr:to>
      <xdr:col>86</xdr:col>
      <xdr:colOff>25400</xdr:colOff>
      <xdr:row>108</xdr:row>
      <xdr:rowOff>22316</xdr:rowOff>
    </xdr:to>
    <xdr:cxnSp macro="">
      <xdr:nvCxnSpPr>
        <xdr:cNvPr id="582" name="直線コネクタ 581">
          <a:extLst>
            <a:ext uri="{FF2B5EF4-FFF2-40B4-BE49-F238E27FC236}">
              <a16:creationId xmlns:a16="http://schemas.microsoft.com/office/drawing/2014/main" id="{C1EEF60C-4AFD-4986-B12D-E6076524059C}"/>
            </a:ext>
          </a:extLst>
        </xdr:cNvPr>
        <xdr:cNvCxnSpPr/>
      </xdr:nvCxnSpPr>
      <xdr:spPr>
        <a:xfrm>
          <a:off x="14287500" y="1812743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83" name="【公民館】&#10;有形固定資産減価償却率最大値テキスト">
          <a:extLst>
            <a:ext uri="{FF2B5EF4-FFF2-40B4-BE49-F238E27FC236}">
              <a16:creationId xmlns:a16="http://schemas.microsoft.com/office/drawing/2014/main" id="{32CEE870-AB3C-4EFF-8388-C44D80CA8E3C}"/>
            </a:ext>
          </a:extLst>
        </xdr:cNvPr>
        <xdr:cNvSpPr txBox="1"/>
      </xdr:nvSpPr>
      <xdr:spPr>
        <a:xfrm>
          <a:off x="14414500" y="16492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84" name="直線コネクタ 583">
          <a:extLst>
            <a:ext uri="{FF2B5EF4-FFF2-40B4-BE49-F238E27FC236}">
              <a16:creationId xmlns:a16="http://schemas.microsoft.com/office/drawing/2014/main" id="{9612D8CB-B3B5-457D-99FC-3DC95D388753}"/>
            </a:ext>
          </a:extLst>
        </xdr:cNvPr>
        <xdr:cNvCxnSpPr/>
      </xdr:nvCxnSpPr>
      <xdr:spPr>
        <a:xfrm>
          <a:off x="14287500" y="167133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67871</xdr:rowOff>
    </xdr:from>
    <xdr:ext cx="405111" cy="259045"/>
    <xdr:sp macro="" textlink="">
      <xdr:nvSpPr>
        <xdr:cNvPr id="585" name="【公民館】&#10;有形固定資産減価償却率平均値テキスト">
          <a:extLst>
            <a:ext uri="{FF2B5EF4-FFF2-40B4-BE49-F238E27FC236}">
              <a16:creationId xmlns:a16="http://schemas.microsoft.com/office/drawing/2014/main" id="{022F932A-9274-49BA-86E8-CBE779CDF0BC}"/>
            </a:ext>
          </a:extLst>
        </xdr:cNvPr>
        <xdr:cNvSpPr txBox="1"/>
      </xdr:nvSpPr>
      <xdr:spPr>
        <a:xfrm>
          <a:off x="14414500" y="171671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44994</xdr:rowOff>
    </xdr:from>
    <xdr:to>
      <xdr:col>85</xdr:col>
      <xdr:colOff>177800</xdr:colOff>
      <xdr:row>103</xdr:row>
      <xdr:rowOff>146594</xdr:rowOff>
    </xdr:to>
    <xdr:sp macro="" textlink="">
      <xdr:nvSpPr>
        <xdr:cNvPr id="586" name="フローチャート: 判断 585">
          <a:extLst>
            <a:ext uri="{FF2B5EF4-FFF2-40B4-BE49-F238E27FC236}">
              <a16:creationId xmlns:a16="http://schemas.microsoft.com/office/drawing/2014/main" id="{9D9EEF30-91F3-45BB-90C2-6BFF8E3BB9B7}"/>
            </a:ext>
          </a:extLst>
        </xdr:cNvPr>
        <xdr:cNvSpPr/>
      </xdr:nvSpPr>
      <xdr:spPr>
        <a:xfrm>
          <a:off x="14325600" y="17311914"/>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53158</xdr:rowOff>
    </xdr:from>
    <xdr:to>
      <xdr:col>81</xdr:col>
      <xdr:colOff>101600</xdr:colOff>
      <xdr:row>103</xdr:row>
      <xdr:rowOff>154758</xdr:rowOff>
    </xdr:to>
    <xdr:sp macro="" textlink="">
      <xdr:nvSpPr>
        <xdr:cNvPr id="587" name="フローチャート: 判断 586">
          <a:extLst>
            <a:ext uri="{FF2B5EF4-FFF2-40B4-BE49-F238E27FC236}">
              <a16:creationId xmlns:a16="http://schemas.microsoft.com/office/drawing/2014/main" id="{8D82B8A7-42C3-48BC-853C-DE8CB14471EF}"/>
            </a:ext>
          </a:extLst>
        </xdr:cNvPr>
        <xdr:cNvSpPr/>
      </xdr:nvSpPr>
      <xdr:spPr>
        <a:xfrm>
          <a:off x="13578840" y="1732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44994</xdr:rowOff>
    </xdr:from>
    <xdr:to>
      <xdr:col>76</xdr:col>
      <xdr:colOff>165100</xdr:colOff>
      <xdr:row>103</xdr:row>
      <xdr:rowOff>146594</xdr:rowOff>
    </xdr:to>
    <xdr:sp macro="" textlink="">
      <xdr:nvSpPr>
        <xdr:cNvPr id="588" name="フローチャート: 判断 587">
          <a:extLst>
            <a:ext uri="{FF2B5EF4-FFF2-40B4-BE49-F238E27FC236}">
              <a16:creationId xmlns:a16="http://schemas.microsoft.com/office/drawing/2014/main" id="{3BB50D3D-8682-4348-BDFB-2E853C31DBFB}"/>
            </a:ext>
          </a:extLst>
        </xdr:cNvPr>
        <xdr:cNvSpPr/>
      </xdr:nvSpPr>
      <xdr:spPr>
        <a:xfrm>
          <a:off x="12804140" y="1731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40095</xdr:rowOff>
    </xdr:from>
    <xdr:to>
      <xdr:col>72</xdr:col>
      <xdr:colOff>38100</xdr:colOff>
      <xdr:row>103</xdr:row>
      <xdr:rowOff>141695</xdr:rowOff>
    </xdr:to>
    <xdr:sp macro="" textlink="">
      <xdr:nvSpPr>
        <xdr:cNvPr id="589" name="フローチャート: 判断 588">
          <a:extLst>
            <a:ext uri="{FF2B5EF4-FFF2-40B4-BE49-F238E27FC236}">
              <a16:creationId xmlns:a16="http://schemas.microsoft.com/office/drawing/2014/main" id="{F759BE10-F1EB-46DB-8FF9-8523B374910E}"/>
            </a:ext>
          </a:extLst>
        </xdr:cNvPr>
        <xdr:cNvSpPr/>
      </xdr:nvSpPr>
      <xdr:spPr>
        <a:xfrm>
          <a:off x="12029440" y="1730701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90" name="テキスト ボックス 589">
          <a:extLst>
            <a:ext uri="{FF2B5EF4-FFF2-40B4-BE49-F238E27FC236}">
              <a16:creationId xmlns:a16="http://schemas.microsoft.com/office/drawing/2014/main" id="{B8D2170B-A343-4A69-A7E0-27598E743E1A}"/>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91" name="テキスト ボックス 590">
          <a:extLst>
            <a:ext uri="{FF2B5EF4-FFF2-40B4-BE49-F238E27FC236}">
              <a16:creationId xmlns:a16="http://schemas.microsoft.com/office/drawing/2014/main" id="{CEC3D17F-EB3C-4E37-B70E-0E49DE47CA65}"/>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92" name="テキスト ボックス 591">
          <a:extLst>
            <a:ext uri="{FF2B5EF4-FFF2-40B4-BE49-F238E27FC236}">
              <a16:creationId xmlns:a16="http://schemas.microsoft.com/office/drawing/2014/main" id="{0D9837C5-B518-4A75-8452-4FB313D3521B}"/>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93" name="テキスト ボックス 592">
          <a:extLst>
            <a:ext uri="{FF2B5EF4-FFF2-40B4-BE49-F238E27FC236}">
              <a16:creationId xmlns:a16="http://schemas.microsoft.com/office/drawing/2014/main" id="{C25AF85D-7057-4D29-ACBC-2118367414D6}"/>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94" name="テキスト ボックス 593">
          <a:extLst>
            <a:ext uri="{FF2B5EF4-FFF2-40B4-BE49-F238E27FC236}">
              <a16:creationId xmlns:a16="http://schemas.microsoft.com/office/drawing/2014/main" id="{BD9BFB46-3AD6-46D8-AF3C-5FFB2E0C6216}"/>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102144</xdr:rowOff>
    </xdr:from>
    <xdr:to>
      <xdr:col>85</xdr:col>
      <xdr:colOff>177800</xdr:colOff>
      <xdr:row>104</xdr:row>
      <xdr:rowOff>32294</xdr:rowOff>
    </xdr:to>
    <xdr:sp macro="" textlink="">
      <xdr:nvSpPr>
        <xdr:cNvPr id="595" name="楕円 594">
          <a:extLst>
            <a:ext uri="{FF2B5EF4-FFF2-40B4-BE49-F238E27FC236}">
              <a16:creationId xmlns:a16="http://schemas.microsoft.com/office/drawing/2014/main" id="{407D3FA1-5770-4ABB-8E40-B35BAC073F03}"/>
            </a:ext>
          </a:extLst>
        </xdr:cNvPr>
        <xdr:cNvSpPr/>
      </xdr:nvSpPr>
      <xdr:spPr>
        <a:xfrm>
          <a:off x="14325600" y="17369064"/>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80571</xdr:rowOff>
    </xdr:from>
    <xdr:ext cx="405111" cy="259045"/>
    <xdr:sp macro="" textlink="">
      <xdr:nvSpPr>
        <xdr:cNvPr id="596" name="【公民館】&#10;有形固定資産減価償却率該当値テキスト">
          <a:extLst>
            <a:ext uri="{FF2B5EF4-FFF2-40B4-BE49-F238E27FC236}">
              <a16:creationId xmlns:a16="http://schemas.microsoft.com/office/drawing/2014/main" id="{8397A6E7-15CC-450B-A26B-06AB94CBFC73}"/>
            </a:ext>
          </a:extLst>
        </xdr:cNvPr>
        <xdr:cNvSpPr txBox="1"/>
      </xdr:nvSpPr>
      <xdr:spPr>
        <a:xfrm>
          <a:off x="14414500" y="17347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129902</xdr:rowOff>
    </xdr:from>
    <xdr:to>
      <xdr:col>81</xdr:col>
      <xdr:colOff>101600</xdr:colOff>
      <xdr:row>104</xdr:row>
      <xdr:rowOff>60052</xdr:rowOff>
    </xdr:to>
    <xdr:sp macro="" textlink="">
      <xdr:nvSpPr>
        <xdr:cNvPr id="597" name="楕円 596">
          <a:extLst>
            <a:ext uri="{FF2B5EF4-FFF2-40B4-BE49-F238E27FC236}">
              <a16:creationId xmlns:a16="http://schemas.microsoft.com/office/drawing/2014/main" id="{A7BD93B4-3D56-426F-A22F-9638E5177898}"/>
            </a:ext>
          </a:extLst>
        </xdr:cNvPr>
        <xdr:cNvSpPr/>
      </xdr:nvSpPr>
      <xdr:spPr>
        <a:xfrm>
          <a:off x="13578840" y="1739682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152944</xdr:rowOff>
    </xdr:from>
    <xdr:to>
      <xdr:col>85</xdr:col>
      <xdr:colOff>127000</xdr:colOff>
      <xdr:row>104</xdr:row>
      <xdr:rowOff>9252</xdr:rowOff>
    </xdr:to>
    <xdr:cxnSp macro="">
      <xdr:nvCxnSpPr>
        <xdr:cNvPr id="598" name="直線コネクタ 597">
          <a:extLst>
            <a:ext uri="{FF2B5EF4-FFF2-40B4-BE49-F238E27FC236}">
              <a16:creationId xmlns:a16="http://schemas.microsoft.com/office/drawing/2014/main" id="{5C75D4BB-5AEA-4AD5-9F06-E724406BB7C7}"/>
            </a:ext>
          </a:extLst>
        </xdr:cNvPr>
        <xdr:cNvCxnSpPr/>
      </xdr:nvCxnSpPr>
      <xdr:spPr>
        <a:xfrm flipV="1">
          <a:off x="13629640" y="17419864"/>
          <a:ext cx="746760" cy="23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152763</xdr:rowOff>
    </xdr:from>
    <xdr:to>
      <xdr:col>76</xdr:col>
      <xdr:colOff>165100</xdr:colOff>
      <xdr:row>104</xdr:row>
      <xdr:rowOff>82913</xdr:rowOff>
    </xdr:to>
    <xdr:sp macro="" textlink="">
      <xdr:nvSpPr>
        <xdr:cNvPr id="599" name="楕円 598">
          <a:extLst>
            <a:ext uri="{FF2B5EF4-FFF2-40B4-BE49-F238E27FC236}">
              <a16:creationId xmlns:a16="http://schemas.microsoft.com/office/drawing/2014/main" id="{D4963A3F-271D-475A-8CF3-93C156AD3627}"/>
            </a:ext>
          </a:extLst>
        </xdr:cNvPr>
        <xdr:cNvSpPr/>
      </xdr:nvSpPr>
      <xdr:spPr>
        <a:xfrm>
          <a:off x="12804140" y="1741968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9252</xdr:rowOff>
    </xdr:from>
    <xdr:to>
      <xdr:col>81</xdr:col>
      <xdr:colOff>50800</xdr:colOff>
      <xdr:row>104</xdr:row>
      <xdr:rowOff>32113</xdr:rowOff>
    </xdr:to>
    <xdr:cxnSp macro="">
      <xdr:nvCxnSpPr>
        <xdr:cNvPr id="600" name="直線コネクタ 599">
          <a:extLst>
            <a:ext uri="{FF2B5EF4-FFF2-40B4-BE49-F238E27FC236}">
              <a16:creationId xmlns:a16="http://schemas.microsoft.com/office/drawing/2014/main" id="{648BDE87-58E6-4F47-9B15-1CA3988B8000}"/>
            </a:ext>
          </a:extLst>
        </xdr:cNvPr>
        <xdr:cNvCxnSpPr/>
      </xdr:nvCxnSpPr>
      <xdr:spPr>
        <a:xfrm flipV="1">
          <a:off x="12854940" y="17443812"/>
          <a:ext cx="7747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171285</xdr:rowOff>
    </xdr:from>
    <xdr:ext cx="405111" cy="259045"/>
    <xdr:sp macro="" textlink="">
      <xdr:nvSpPr>
        <xdr:cNvPr id="601" name="n_1aveValue【公民館】&#10;有形固定資産減価償却率">
          <a:extLst>
            <a:ext uri="{FF2B5EF4-FFF2-40B4-BE49-F238E27FC236}">
              <a16:creationId xmlns:a16="http://schemas.microsoft.com/office/drawing/2014/main" id="{63747D39-2DA4-4E7F-A51F-3ADC1E3C8AAF}"/>
            </a:ext>
          </a:extLst>
        </xdr:cNvPr>
        <xdr:cNvSpPr txBox="1"/>
      </xdr:nvSpPr>
      <xdr:spPr>
        <a:xfrm>
          <a:off x="13437244" y="17102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163121</xdr:rowOff>
    </xdr:from>
    <xdr:ext cx="405111" cy="259045"/>
    <xdr:sp macro="" textlink="">
      <xdr:nvSpPr>
        <xdr:cNvPr id="602" name="n_2aveValue【公民館】&#10;有形固定資産減価償却率">
          <a:extLst>
            <a:ext uri="{FF2B5EF4-FFF2-40B4-BE49-F238E27FC236}">
              <a16:creationId xmlns:a16="http://schemas.microsoft.com/office/drawing/2014/main" id="{36653BDD-A83A-4FC7-A593-2B1C79DA45D7}"/>
            </a:ext>
          </a:extLst>
        </xdr:cNvPr>
        <xdr:cNvSpPr txBox="1"/>
      </xdr:nvSpPr>
      <xdr:spPr>
        <a:xfrm>
          <a:off x="12675244" y="17094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158222</xdr:rowOff>
    </xdr:from>
    <xdr:ext cx="405111" cy="259045"/>
    <xdr:sp macro="" textlink="">
      <xdr:nvSpPr>
        <xdr:cNvPr id="603" name="n_3aveValue【公民館】&#10;有形固定資産減価償却率">
          <a:extLst>
            <a:ext uri="{FF2B5EF4-FFF2-40B4-BE49-F238E27FC236}">
              <a16:creationId xmlns:a16="http://schemas.microsoft.com/office/drawing/2014/main" id="{0321BB5E-4EFD-488E-AB4E-B6E901030324}"/>
            </a:ext>
          </a:extLst>
        </xdr:cNvPr>
        <xdr:cNvSpPr txBox="1"/>
      </xdr:nvSpPr>
      <xdr:spPr>
        <a:xfrm>
          <a:off x="11900544" y="17089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51179</xdr:rowOff>
    </xdr:from>
    <xdr:ext cx="405111" cy="259045"/>
    <xdr:sp macro="" textlink="">
      <xdr:nvSpPr>
        <xdr:cNvPr id="604" name="n_1mainValue【公民館】&#10;有形固定資産減価償却率">
          <a:extLst>
            <a:ext uri="{FF2B5EF4-FFF2-40B4-BE49-F238E27FC236}">
              <a16:creationId xmlns:a16="http://schemas.microsoft.com/office/drawing/2014/main" id="{C1E1DC35-9F99-4F3A-B78E-E7A08F94CC04}"/>
            </a:ext>
          </a:extLst>
        </xdr:cNvPr>
        <xdr:cNvSpPr txBox="1"/>
      </xdr:nvSpPr>
      <xdr:spPr>
        <a:xfrm>
          <a:off x="13437244" y="17485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74040</xdr:rowOff>
    </xdr:from>
    <xdr:ext cx="405111" cy="259045"/>
    <xdr:sp macro="" textlink="">
      <xdr:nvSpPr>
        <xdr:cNvPr id="605" name="n_2mainValue【公民館】&#10;有形固定資産減価償却率">
          <a:extLst>
            <a:ext uri="{FF2B5EF4-FFF2-40B4-BE49-F238E27FC236}">
              <a16:creationId xmlns:a16="http://schemas.microsoft.com/office/drawing/2014/main" id="{22C21480-FC52-4FB5-B2D4-B9804AECA89F}"/>
            </a:ext>
          </a:extLst>
        </xdr:cNvPr>
        <xdr:cNvSpPr txBox="1"/>
      </xdr:nvSpPr>
      <xdr:spPr>
        <a:xfrm>
          <a:off x="12675244" y="17508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06" name="正方形/長方形 605">
          <a:extLst>
            <a:ext uri="{FF2B5EF4-FFF2-40B4-BE49-F238E27FC236}">
              <a16:creationId xmlns:a16="http://schemas.microsoft.com/office/drawing/2014/main" id="{60823026-E7D7-487E-85AD-38FDA65D5140}"/>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7" name="正方形/長方形 606">
          <a:extLst>
            <a:ext uri="{FF2B5EF4-FFF2-40B4-BE49-F238E27FC236}">
              <a16:creationId xmlns:a16="http://schemas.microsoft.com/office/drawing/2014/main" id="{DBFDC225-9C2D-4975-87DF-F56D144CD264}"/>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8" name="正方形/長方形 607">
          <a:extLst>
            <a:ext uri="{FF2B5EF4-FFF2-40B4-BE49-F238E27FC236}">
              <a16:creationId xmlns:a16="http://schemas.microsoft.com/office/drawing/2014/main" id="{4F1D2014-1D5E-446F-8363-5DFA455530DC}"/>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9" name="正方形/長方形 608">
          <a:extLst>
            <a:ext uri="{FF2B5EF4-FFF2-40B4-BE49-F238E27FC236}">
              <a16:creationId xmlns:a16="http://schemas.microsoft.com/office/drawing/2014/main" id="{3B820040-8A0B-4126-9626-0E7C9B8C4FF6}"/>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10" name="正方形/長方形 609">
          <a:extLst>
            <a:ext uri="{FF2B5EF4-FFF2-40B4-BE49-F238E27FC236}">
              <a16:creationId xmlns:a16="http://schemas.microsoft.com/office/drawing/2014/main" id="{6587FC15-B3A8-4680-AC58-D7293C49722F}"/>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11" name="正方形/長方形 610">
          <a:extLst>
            <a:ext uri="{FF2B5EF4-FFF2-40B4-BE49-F238E27FC236}">
              <a16:creationId xmlns:a16="http://schemas.microsoft.com/office/drawing/2014/main" id="{E7879BB1-AD42-426C-8725-47881F70A4CA}"/>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12" name="正方形/長方形 611">
          <a:extLst>
            <a:ext uri="{FF2B5EF4-FFF2-40B4-BE49-F238E27FC236}">
              <a16:creationId xmlns:a16="http://schemas.microsoft.com/office/drawing/2014/main" id="{9D323B6E-AA01-4A09-B9FA-C6FD9F2BDB49}"/>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13" name="正方形/長方形 612">
          <a:extLst>
            <a:ext uri="{FF2B5EF4-FFF2-40B4-BE49-F238E27FC236}">
              <a16:creationId xmlns:a16="http://schemas.microsoft.com/office/drawing/2014/main" id="{663A698E-4B70-484C-8DF1-AFF9815FA464}"/>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14" name="テキスト ボックス 613">
          <a:extLst>
            <a:ext uri="{FF2B5EF4-FFF2-40B4-BE49-F238E27FC236}">
              <a16:creationId xmlns:a16="http://schemas.microsoft.com/office/drawing/2014/main" id="{AC73685C-1386-4D39-BC24-5A59BCD40354}"/>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15" name="直線コネクタ 614">
          <a:extLst>
            <a:ext uri="{FF2B5EF4-FFF2-40B4-BE49-F238E27FC236}">
              <a16:creationId xmlns:a16="http://schemas.microsoft.com/office/drawing/2014/main" id="{9729048D-FEAC-4862-92F8-97F722C5C8C8}"/>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16" name="直線コネクタ 615">
          <a:extLst>
            <a:ext uri="{FF2B5EF4-FFF2-40B4-BE49-F238E27FC236}">
              <a16:creationId xmlns:a16="http://schemas.microsoft.com/office/drawing/2014/main" id="{1088A39E-939A-46A8-ACE5-4462BB8DCBED}"/>
            </a:ext>
          </a:extLst>
        </xdr:cNvPr>
        <xdr:cNvCxnSpPr/>
      </xdr:nvCxnSpPr>
      <xdr:spPr>
        <a:xfrm>
          <a:off x="1609344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17" name="テキスト ボックス 616">
          <a:extLst>
            <a:ext uri="{FF2B5EF4-FFF2-40B4-BE49-F238E27FC236}">
              <a16:creationId xmlns:a16="http://schemas.microsoft.com/office/drawing/2014/main" id="{E6644A5A-3E65-4648-9790-3BD90F58A75D}"/>
            </a:ext>
          </a:extLst>
        </xdr:cNvPr>
        <xdr:cNvSpPr txBox="1"/>
      </xdr:nvSpPr>
      <xdr:spPr>
        <a:xfrm>
          <a:off x="1569484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18" name="直線コネクタ 617">
          <a:extLst>
            <a:ext uri="{FF2B5EF4-FFF2-40B4-BE49-F238E27FC236}">
              <a16:creationId xmlns:a16="http://schemas.microsoft.com/office/drawing/2014/main" id="{CEFF7395-54CF-43E8-ACFB-B7ED049FD9DC}"/>
            </a:ext>
          </a:extLst>
        </xdr:cNvPr>
        <xdr:cNvCxnSpPr/>
      </xdr:nvCxnSpPr>
      <xdr:spPr>
        <a:xfrm>
          <a:off x="1609344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19" name="テキスト ボックス 618">
          <a:extLst>
            <a:ext uri="{FF2B5EF4-FFF2-40B4-BE49-F238E27FC236}">
              <a16:creationId xmlns:a16="http://schemas.microsoft.com/office/drawing/2014/main" id="{F2C9C381-6A2C-4371-AD5D-7D9E914156B3}"/>
            </a:ext>
          </a:extLst>
        </xdr:cNvPr>
        <xdr:cNvSpPr txBox="1"/>
      </xdr:nvSpPr>
      <xdr:spPr>
        <a:xfrm>
          <a:off x="1569484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20" name="直線コネクタ 619">
          <a:extLst>
            <a:ext uri="{FF2B5EF4-FFF2-40B4-BE49-F238E27FC236}">
              <a16:creationId xmlns:a16="http://schemas.microsoft.com/office/drawing/2014/main" id="{EC51DC22-DD67-4D63-BCE5-0E8A08410634}"/>
            </a:ext>
          </a:extLst>
        </xdr:cNvPr>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21" name="テキスト ボックス 620">
          <a:extLst>
            <a:ext uri="{FF2B5EF4-FFF2-40B4-BE49-F238E27FC236}">
              <a16:creationId xmlns:a16="http://schemas.microsoft.com/office/drawing/2014/main" id="{CE459EB6-0535-4D13-A733-34B32326E7C3}"/>
            </a:ext>
          </a:extLst>
        </xdr:cNvPr>
        <xdr:cNvSpPr txBox="1"/>
      </xdr:nvSpPr>
      <xdr:spPr>
        <a:xfrm>
          <a:off x="1569484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22" name="直線コネクタ 621">
          <a:extLst>
            <a:ext uri="{FF2B5EF4-FFF2-40B4-BE49-F238E27FC236}">
              <a16:creationId xmlns:a16="http://schemas.microsoft.com/office/drawing/2014/main" id="{5BBFFD7E-AA9E-4E64-9FD9-856729FD019F}"/>
            </a:ext>
          </a:extLst>
        </xdr:cNvPr>
        <xdr:cNvCxnSpPr/>
      </xdr:nvCxnSpPr>
      <xdr:spPr>
        <a:xfrm>
          <a:off x="1609344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23" name="テキスト ボックス 622">
          <a:extLst>
            <a:ext uri="{FF2B5EF4-FFF2-40B4-BE49-F238E27FC236}">
              <a16:creationId xmlns:a16="http://schemas.microsoft.com/office/drawing/2014/main" id="{324CD4E0-04F0-4ABE-B04C-73B8CEEBBB5C}"/>
            </a:ext>
          </a:extLst>
        </xdr:cNvPr>
        <xdr:cNvSpPr txBox="1"/>
      </xdr:nvSpPr>
      <xdr:spPr>
        <a:xfrm>
          <a:off x="1569484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24" name="直線コネクタ 623">
          <a:extLst>
            <a:ext uri="{FF2B5EF4-FFF2-40B4-BE49-F238E27FC236}">
              <a16:creationId xmlns:a16="http://schemas.microsoft.com/office/drawing/2014/main" id="{96410D96-2D84-4749-B78B-64D37EB45FCF}"/>
            </a:ext>
          </a:extLst>
        </xdr:cNvPr>
        <xdr:cNvCxnSpPr/>
      </xdr:nvCxnSpPr>
      <xdr:spPr>
        <a:xfrm>
          <a:off x="1609344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25" name="テキスト ボックス 624">
          <a:extLst>
            <a:ext uri="{FF2B5EF4-FFF2-40B4-BE49-F238E27FC236}">
              <a16:creationId xmlns:a16="http://schemas.microsoft.com/office/drawing/2014/main" id="{CDB2D4E5-BF2C-40BD-B7B4-9D176F907A59}"/>
            </a:ext>
          </a:extLst>
        </xdr:cNvPr>
        <xdr:cNvSpPr txBox="1"/>
      </xdr:nvSpPr>
      <xdr:spPr>
        <a:xfrm>
          <a:off x="1569484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26" name="直線コネクタ 625">
          <a:extLst>
            <a:ext uri="{FF2B5EF4-FFF2-40B4-BE49-F238E27FC236}">
              <a16:creationId xmlns:a16="http://schemas.microsoft.com/office/drawing/2014/main" id="{FFD2BC6B-7982-43FB-929D-F540CAD0E377}"/>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27" name="テキスト ボックス 626">
          <a:extLst>
            <a:ext uri="{FF2B5EF4-FFF2-40B4-BE49-F238E27FC236}">
              <a16:creationId xmlns:a16="http://schemas.microsoft.com/office/drawing/2014/main" id="{AF72C6D8-3ECC-4E5A-B807-33D16603AD95}"/>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8" name="【公民館】&#10;一人当たり面積グラフ枠">
          <a:extLst>
            <a:ext uri="{FF2B5EF4-FFF2-40B4-BE49-F238E27FC236}">
              <a16:creationId xmlns:a16="http://schemas.microsoft.com/office/drawing/2014/main" id="{EC5AB653-90BE-4F09-A8B8-498A03AE0734}"/>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3811</xdr:rowOff>
    </xdr:from>
    <xdr:to>
      <xdr:col>116</xdr:col>
      <xdr:colOff>62864</xdr:colOff>
      <xdr:row>108</xdr:row>
      <xdr:rowOff>114300</xdr:rowOff>
    </xdr:to>
    <xdr:cxnSp macro="">
      <xdr:nvCxnSpPr>
        <xdr:cNvPr id="629" name="直線コネクタ 628">
          <a:extLst>
            <a:ext uri="{FF2B5EF4-FFF2-40B4-BE49-F238E27FC236}">
              <a16:creationId xmlns:a16="http://schemas.microsoft.com/office/drawing/2014/main" id="{7FAB0A4D-2ADD-409E-BFC2-77C864565873}"/>
            </a:ext>
          </a:extLst>
        </xdr:cNvPr>
        <xdr:cNvCxnSpPr/>
      </xdr:nvCxnSpPr>
      <xdr:spPr>
        <a:xfrm flipV="1">
          <a:off x="19509104" y="16767811"/>
          <a:ext cx="0" cy="1451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118127</xdr:rowOff>
    </xdr:from>
    <xdr:ext cx="469744" cy="259045"/>
    <xdr:sp macro="" textlink="">
      <xdr:nvSpPr>
        <xdr:cNvPr id="630" name="【公民館】&#10;一人当たり面積最小値テキスト">
          <a:extLst>
            <a:ext uri="{FF2B5EF4-FFF2-40B4-BE49-F238E27FC236}">
              <a16:creationId xmlns:a16="http://schemas.microsoft.com/office/drawing/2014/main" id="{5E60552D-EBE9-41A1-8DD1-583BC612CE19}"/>
            </a:ext>
          </a:extLst>
        </xdr:cNvPr>
        <xdr:cNvSpPr txBox="1"/>
      </xdr:nvSpPr>
      <xdr:spPr>
        <a:xfrm>
          <a:off x="19547840"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114300</xdr:rowOff>
    </xdr:from>
    <xdr:to>
      <xdr:col>116</xdr:col>
      <xdr:colOff>152400</xdr:colOff>
      <xdr:row>108</xdr:row>
      <xdr:rowOff>114300</xdr:rowOff>
    </xdr:to>
    <xdr:cxnSp macro="">
      <xdr:nvCxnSpPr>
        <xdr:cNvPr id="631" name="直線コネクタ 630">
          <a:extLst>
            <a:ext uri="{FF2B5EF4-FFF2-40B4-BE49-F238E27FC236}">
              <a16:creationId xmlns:a16="http://schemas.microsoft.com/office/drawing/2014/main" id="{3216BF53-CF7A-4F85-8DDD-349A5CE3D09D}"/>
            </a:ext>
          </a:extLst>
        </xdr:cNvPr>
        <xdr:cNvCxnSpPr/>
      </xdr:nvCxnSpPr>
      <xdr:spPr>
        <a:xfrm>
          <a:off x="19443700" y="182194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121938</xdr:rowOff>
    </xdr:from>
    <xdr:ext cx="469744" cy="259045"/>
    <xdr:sp macro="" textlink="">
      <xdr:nvSpPr>
        <xdr:cNvPr id="632" name="【公民館】&#10;一人当たり面積最大値テキスト">
          <a:extLst>
            <a:ext uri="{FF2B5EF4-FFF2-40B4-BE49-F238E27FC236}">
              <a16:creationId xmlns:a16="http://schemas.microsoft.com/office/drawing/2014/main" id="{5E391A9A-F8D5-44AF-8E0A-A8775039B764}"/>
            </a:ext>
          </a:extLst>
        </xdr:cNvPr>
        <xdr:cNvSpPr txBox="1"/>
      </xdr:nvSpPr>
      <xdr:spPr>
        <a:xfrm>
          <a:off x="19547840" y="16550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3811</xdr:rowOff>
    </xdr:from>
    <xdr:to>
      <xdr:col>116</xdr:col>
      <xdr:colOff>152400</xdr:colOff>
      <xdr:row>100</xdr:row>
      <xdr:rowOff>3811</xdr:rowOff>
    </xdr:to>
    <xdr:cxnSp macro="">
      <xdr:nvCxnSpPr>
        <xdr:cNvPr id="633" name="直線コネクタ 632">
          <a:extLst>
            <a:ext uri="{FF2B5EF4-FFF2-40B4-BE49-F238E27FC236}">
              <a16:creationId xmlns:a16="http://schemas.microsoft.com/office/drawing/2014/main" id="{A958C363-4A19-4820-8BFA-D3C55A7FDC51}"/>
            </a:ext>
          </a:extLst>
        </xdr:cNvPr>
        <xdr:cNvCxnSpPr/>
      </xdr:nvCxnSpPr>
      <xdr:spPr>
        <a:xfrm>
          <a:off x="19443700" y="1676781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151147</xdr:rowOff>
    </xdr:from>
    <xdr:ext cx="469744" cy="259045"/>
    <xdr:sp macro="" textlink="">
      <xdr:nvSpPr>
        <xdr:cNvPr id="634" name="【公民館】&#10;一人当たり面積平均値テキスト">
          <a:extLst>
            <a:ext uri="{FF2B5EF4-FFF2-40B4-BE49-F238E27FC236}">
              <a16:creationId xmlns:a16="http://schemas.microsoft.com/office/drawing/2014/main" id="{E857EBF6-903E-4A1F-A691-F7283376EFD7}"/>
            </a:ext>
          </a:extLst>
        </xdr:cNvPr>
        <xdr:cNvSpPr txBox="1"/>
      </xdr:nvSpPr>
      <xdr:spPr>
        <a:xfrm>
          <a:off x="19547840" y="17753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128270</xdr:rowOff>
    </xdr:from>
    <xdr:to>
      <xdr:col>116</xdr:col>
      <xdr:colOff>114300</xdr:colOff>
      <xdr:row>107</xdr:row>
      <xdr:rowOff>58420</xdr:rowOff>
    </xdr:to>
    <xdr:sp macro="" textlink="">
      <xdr:nvSpPr>
        <xdr:cNvPr id="635" name="フローチャート: 判断 634">
          <a:extLst>
            <a:ext uri="{FF2B5EF4-FFF2-40B4-BE49-F238E27FC236}">
              <a16:creationId xmlns:a16="http://schemas.microsoft.com/office/drawing/2014/main" id="{262D64C3-CE60-4EA5-9CC1-F3AD97A808A0}"/>
            </a:ext>
          </a:extLst>
        </xdr:cNvPr>
        <xdr:cNvSpPr/>
      </xdr:nvSpPr>
      <xdr:spPr>
        <a:xfrm>
          <a:off x="19458940" y="178981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135889</xdr:rowOff>
    </xdr:from>
    <xdr:to>
      <xdr:col>112</xdr:col>
      <xdr:colOff>38100</xdr:colOff>
      <xdr:row>107</xdr:row>
      <xdr:rowOff>66039</xdr:rowOff>
    </xdr:to>
    <xdr:sp macro="" textlink="">
      <xdr:nvSpPr>
        <xdr:cNvPr id="636" name="フローチャート: 判断 635">
          <a:extLst>
            <a:ext uri="{FF2B5EF4-FFF2-40B4-BE49-F238E27FC236}">
              <a16:creationId xmlns:a16="http://schemas.microsoft.com/office/drawing/2014/main" id="{28510ED6-56FA-470B-935F-2CAE3FDB0534}"/>
            </a:ext>
          </a:extLst>
        </xdr:cNvPr>
        <xdr:cNvSpPr/>
      </xdr:nvSpPr>
      <xdr:spPr>
        <a:xfrm>
          <a:off x="18735040" y="1790572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120650</xdr:rowOff>
    </xdr:from>
    <xdr:to>
      <xdr:col>107</xdr:col>
      <xdr:colOff>101600</xdr:colOff>
      <xdr:row>107</xdr:row>
      <xdr:rowOff>50800</xdr:rowOff>
    </xdr:to>
    <xdr:sp macro="" textlink="">
      <xdr:nvSpPr>
        <xdr:cNvPr id="637" name="フローチャート: 判断 636">
          <a:extLst>
            <a:ext uri="{FF2B5EF4-FFF2-40B4-BE49-F238E27FC236}">
              <a16:creationId xmlns:a16="http://schemas.microsoft.com/office/drawing/2014/main" id="{4F11C6AD-8FFF-4DC2-AA66-43DF7013C980}"/>
            </a:ext>
          </a:extLst>
        </xdr:cNvPr>
        <xdr:cNvSpPr/>
      </xdr:nvSpPr>
      <xdr:spPr>
        <a:xfrm>
          <a:off x="17937480" y="178904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116839</xdr:rowOff>
    </xdr:from>
    <xdr:to>
      <xdr:col>102</xdr:col>
      <xdr:colOff>165100</xdr:colOff>
      <xdr:row>107</xdr:row>
      <xdr:rowOff>46989</xdr:rowOff>
    </xdr:to>
    <xdr:sp macro="" textlink="">
      <xdr:nvSpPr>
        <xdr:cNvPr id="638" name="フローチャート: 判断 637">
          <a:extLst>
            <a:ext uri="{FF2B5EF4-FFF2-40B4-BE49-F238E27FC236}">
              <a16:creationId xmlns:a16="http://schemas.microsoft.com/office/drawing/2014/main" id="{B8EA36E8-8AE8-4740-B160-6FAB25C3A3A8}"/>
            </a:ext>
          </a:extLst>
        </xdr:cNvPr>
        <xdr:cNvSpPr/>
      </xdr:nvSpPr>
      <xdr:spPr>
        <a:xfrm>
          <a:off x="17162780" y="1788667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9" name="テキスト ボックス 638">
          <a:extLst>
            <a:ext uri="{FF2B5EF4-FFF2-40B4-BE49-F238E27FC236}">
              <a16:creationId xmlns:a16="http://schemas.microsoft.com/office/drawing/2014/main" id="{5E43ABF5-395D-4373-B162-E581A59C8244}"/>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40" name="テキスト ボックス 639">
          <a:extLst>
            <a:ext uri="{FF2B5EF4-FFF2-40B4-BE49-F238E27FC236}">
              <a16:creationId xmlns:a16="http://schemas.microsoft.com/office/drawing/2014/main" id="{489F8CB5-4146-4C5B-A497-92D40007F8C4}"/>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41" name="テキスト ボックス 640">
          <a:extLst>
            <a:ext uri="{FF2B5EF4-FFF2-40B4-BE49-F238E27FC236}">
              <a16:creationId xmlns:a16="http://schemas.microsoft.com/office/drawing/2014/main" id="{3363F9FF-7B28-4AFC-ACFD-45FA1C628690}"/>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42" name="テキスト ボックス 641">
          <a:extLst>
            <a:ext uri="{FF2B5EF4-FFF2-40B4-BE49-F238E27FC236}">
              <a16:creationId xmlns:a16="http://schemas.microsoft.com/office/drawing/2014/main" id="{F22C123A-DE9B-4A6E-9B40-DB10FB4FA965}"/>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43" name="テキスト ボックス 642">
          <a:extLst>
            <a:ext uri="{FF2B5EF4-FFF2-40B4-BE49-F238E27FC236}">
              <a16:creationId xmlns:a16="http://schemas.microsoft.com/office/drawing/2014/main" id="{A4DA3106-4ECC-49BB-8BC7-83225950A765}"/>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135889</xdr:rowOff>
    </xdr:from>
    <xdr:to>
      <xdr:col>116</xdr:col>
      <xdr:colOff>114300</xdr:colOff>
      <xdr:row>107</xdr:row>
      <xdr:rowOff>66039</xdr:rowOff>
    </xdr:to>
    <xdr:sp macro="" textlink="">
      <xdr:nvSpPr>
        <xdr:cNvPr id="644" name="楕円 643">
          <a:extLst>
            <a:ext uri="{FF2B5EF4-FFF2-40B4-BE49-F238E27FC236}">
              <a16:creationId xmlns:a16="http://schemas.microsoft.com/office/drawing/2014/main" id="{7C32B9A1-F16C-4917-BFB2-C2881FDB8F34}"/>
            </a:ext>
          </a:extLst>
        </xdr:cNvPr>
        <xdr:cNvSpPr/>
      </xdr:nvSpPr>
      <xdr:spPr>
        <a:xfrm>
          <a:off x="19458940" y="1790572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114316</xdr:rowOff>
    </xdr:from>
    <xdr:ext cx="469744" cy="259045"/>
    <xdr:sp macro="" textlink="">
      <xdr:nvSpPr>
        <xdr:cNvPr id="645" name="【公民館】&#10;一人当たり面積該当値テキスト">
          <a:extLst>
            <a:ext uri="{FF2B5EF4-FFF2-40B4-BE49-F238E27FC236}">
              <a16:creationId xmlns:a16="http://schemas.microsoft.com/office/drawing/2014/main" id="{DFE957D0-433D-49CB-B325-248846A4671F}"/>
            </a:ext>
          </a:extLst>
        </xdr:cNvPr>
        <xdr:cNvSpPr txBox="1"/>
      </xdr:nvSpPr>
      <xdr:spPr>
        <a:xfrm>
          <a:off x="19547840" y="17884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135889</xdr:rowOff>
    </xdr:from>
    <xdr:to>
      <xdr:col>112</xdr:col>
      <xdr:colOff>38100</xdr:colOff>
      <xdr:row>107</xdr:row>
      <xdr:rowOff>66039</xdr:rowOff>
    </xdr:to>
    <xdr:sp macro="" textlink="">
      <xdr:nvSpPr>
        <xdr:cNvPr id="646" name="楕円 645">
          <a:extLst>
            <a:ext uri="{FF2B5EF4-FFF2-40B4-BE49-F238E27FC236}">
              <a16:creationId xmlns:a16="http://schemas.microsoft.com/office/drawing/2014/main" id="{BC9D509C-2593-4258-A5F4-DF7393A0E469}"/>
            </a:ext>
          </a:extLst>
        </xdr:cNvPr>
        <xdr:cNvSpPr/>
      </xdr:nvSpPr>
      <xdr:spPr>
        <a:xfrm>
          <a:off x="18735040" y="1790572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15239</xdr:rowOff>
    </xdr:from>
    <xdr:to>
      <xdr:col>116</xdr:col>
      <xdr:colOff>63500</xdr:colOff>
      <xdr:row>107</xdr:row>
      <xdr:rowOff>15239</xdr:rowOff>
    </xdr:to>
    <xdr:cxnSp macro="">
      <xdr:nvCxnSpPr>
        <xdr:cNvPr id="647" name="直線コネクタ 646">
          <a:extLst>
            <a:ext uri="{FF2B5EF4-FFF2-40B4-BE49-F238E27FC236}">
              <a16:creationId xmlns:a16="http://schemas.microsoft.com/office/drawing/2014/main" id="{CAED6A65-14FF-4854-9D11-E49CB635F74F}"/>
            </a:ext>
          </a:extLst>
        </xdr:cNvPr>
        <xdr:cNvCxnSpPr/>
      </xdr:nvCxnSpPr>
      <xdr:spPr>
        <a:xfrm>
          <a:off x="18778220" y="17952719"/>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132080</xdr:rowOff>
    </xdr:from>
    <xdr:to>
      <xdr:col>107</xdr:col>
      <xdr:colOff>101600</xdr:colOff>
      <xdr:row>107</xdr:row>
      <xdr:rowOff>62230</xdr:rowOff>
    </xdr:to>
    <xdr:sp macro="" textlink="">
      <xdr:nvSpPr>
        <xdr:cNvPr id="648" name="楕円 647">
          <a:extLst>
            <a:ext uri="{FF2B5EF4-FFF2-40B4-BE49-F238E27FC236}">
              <a16:creationId xmlns:a16="http://schemas.microsoft.com/office/drawing/2014/main" id="{FFB2859B-C74A-4BBE-ABC8-87140DEEC6B2}"/>
            </a:ext>
          </a:extLst>
        </xdr:cNvPr>
        <xdr:cNvSpPr/>
      </xdr:nvSpPr>
      <xdr:spPr>
        <a:xfrm>
          <a:off x="17937480" y="179019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11430</xdr:rowOff>
    </xdr:from>
    <xdr:to>
      <xdr:col>111</xdr:col>
      <xdr:colOff>177800</xdr:colOff>
      <xdr:row>107</xdr:row>
      <xdr:rowOff>15239</xdr:rowOff>
    </xdr:to>
    <xdr:cxnSp macro="">
      <xdr:nvCxnSpPr>
        <xdr:cNvPr id="649" name="直線コネクタ 648">
          <a:extLst>
            <a:ext uri="{FF2B5EF4-FFF2-40B4-BE49-F238E27FC236}">
              <a16:creationId xmlns:a16="http://schemas.microsoft.com/office/drawing/2014/main" id="{21A1EDE1-07A3-44DB-84B2-6BC8AC8E1542}"/>
            </a:ext>
          </a:extLst>
        </xdr:cNvPr>
        <xdr:cNvCxnSpPr/>
      </xdr:nvCxnSpPr>
      <xdr:spPr>
        <a:xfrm>
          <a:off x="17988280" y="17948910"/>
          <a:ext cx="78994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57166</xdr:rowOff>
    </xdr:from>
    <xdr:ext cx="469744" cy="259045"/>
    <xdr:sp macro="" textlink="">
      <xdr:nvSpPr>
        <xdr:cNvPr id="650" name="n_1aveValue【公民館】&#10;一人当たり面積">
          <a:extLst>
            <a:ext uri="{FF2B5EF4-FFF2-40B4-BE49-F238E27FC236}">
              <a16:creationId xmlns:a16="http://schemas.microsoft.com/office/drawing/2014/main" id="{BE4FD056-D7C2-4CD6-A47F-162D413E1F56}"/>
            </a:ext>
          </a:extLst>
        </xdr:cNvPr>
        <xdr:cNvSpPr txBox="1"/>
      </xdr:nvSpPr>
      <xdr:spPr>
        <a:xfrm>
          <a:off x="18561127" y="17994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67327</xdr:rowOff>
    </xdr:from>
    <xdr:ext cx="469744" cy="259045"/>
    <xdr:sp macro="" textlink="">
      <xdr:nvSpPr>
        <xdr:cNvPr id="651" name="n_2aveValue【公民館】&#10;一人当たり面積">
          <a:extLst>
            <a:ext uri="{FF2B5EF4-FFF2-40B4-BE49-F238E27FC236}">
              <a16:creationId xmlns:a16="http://schemas.microsoft.com/office/drawing/2014/main" id="{254358F2-71F2-4783-8ED6-C8EB9B96F361}"/>
            </a:ext>
          </a:extLst>
        </xdr:cNvPr>
        <xdr:cNvSpPr txBox="1"/>
      </xdr:nvSpPr>
      <xdr:spPr>
        <a:xfrm>
          <a:off x="17776267" y="1766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63516</xdr:rowOff>
    </xdr:from>
    <xdr:ext cx="469744" cy="259045"/>
    <xdr:sp macro="" textlink="">
      <xdr:nvSpPr>
        <xdr:cNvPr id="652" name="n_3aveValue【公民館】&#10;一人当たり面積">
          <a:extLst>
            <a:ext uri="{FF2B5EF4-FFF2-40B4-BE49-F238E27FC236}">
              <a16:creationId xmlns:a16="http://schemas.microsoft.com/office/drawing/2014/main" id="{D7081B62-DE4C-41C6-8890-AB7CA88B5C9C}"/>
            </a:ext>
          </a:extLst>
        </xdr:cNvPr>
        <xdr:cNvSpPr txBox="1"/>
      </xdr:nvSpPr>
      <xdr:spPr>
        <a:xfrm>
          <a:off x="17001567" y="17665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82566</xdr:rowOff>
    </xdr:from>
    <xdr:ext cx="469744" cy="259045"/>
    <xdr:sp macro="" textlink="">
      <xdr:nvSpPr>
        <xdr:cNvPr id="653" name="n_1mainValue【公民館】&#10;一人当たり面積">
          <a:extLst>
            <a:ext uri="{FF2B5EF4-FFF2-40B4-BE49-F238E27FC236}">
              <a16:creationId xmlns:a16="http://schemas.microsoft.com/office/drawing/2014/main" id="{575709F8-EDE8-404E-94EB-6F03977901D6}"/>
            </a:ext>
          </a:extLst>
        </xdr:cNvPr>
        <xdr:cNvSpPr txBox="1"/>
      </xdr:nvSpPr>
      <xdr:spPr>
        <a:xfrm>
          <a:off x="18561127" y="17684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53357</xdr:rowOff>
    </xdr:from>
    <xdr:ext cx="469744" cy="259045"/>
    <xdr:sp macro="" textlink="">
      <xdr:nvSpPr>
        <xdr:cNvPr id="654" name="n_2mainValue【公民館】&#10;一人当たり面積">
          <a:extLst>
            <a:ext uri="{FF2B5EF4-FFF2-40B4-BE49-F238E27FC236}">
              <a16:creationId xmlns:a16="http://schemas.microsoft.com/office/drawing/2014/main" id="{1308604E-683B-4913-A1AA-3492E10DD0DB}"/>
            </a:ext>
          </a:extLst>
        </xdr:cNvPr>
        <xdr:cNvSpPr txBox="1"/>
      </xdr:nvSpPr>
      <xdr:spPr>
        <a:xfrm>
          <a:off x="17776267" y="17990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5" name="正方形/長方形 654">
          <a:extLst>
            <a:ext uri="{FF2B5EF4-FFF2-40B4-BE49-F238E27FC236}">
              <a16:creationId xmlns:a16="http://schemas.microsoft.com/office/drawing/2014/main" id="{07DA7465-2BA1-4E78-B143-31C976FFDE4B}"/>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6" name="正方形/長方形 655">
          <a:extLst>
            <a:ext uri="{FF2B5EF4-FFF2-40B4-BE49-F238E27FC236}">
              <a16:creationId xmlns:a16="http://schemas.microsoft.com/office/drawing/2014/main" id="{EC6DE8DE-9B3B-4110-B3D2-8FBB4D248E6B}"/>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7" name="テキスト ボックス 656">
          <a:extLst>
            <a:ext uri="{FF2B5EF4-FFF2-40B4-BE49-F238E27FC236}">
              <a16:creationId xmlns:a16="http://schemas.microsoft.com/office/drawing/2014/main" id="{EEF10C96-F4C7-48C5-8E40-93C519DABEC0}"/>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市</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の有形固定資産減価償却率は、</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ほとんどの類型において、類似団体平均と同等</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又は</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下回っているが、特に大きく下回っている項目は、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認定こども園・幼稚園・保育所</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及び</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道路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である。</a:t>
          </a:r>
          <a:b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b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認定こども園・幼稚園・保育所については、市内の保育園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園が該当しているが、最も古い保育園であっても耐用年数</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年のうち</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しか経過しておらず、また園児数の増等に伴い増改築を行っていることから、他団体に比べて大きく下回った。今後については、少子高齢化の進展に伴い園児数が減少していくことが見込まれているため、施設の統廃合及び転用も視野に入れながら、施設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あ</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り方を検討するとともに</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、個別施設計画を策定して</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適切な維持管理に取り組んでい</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く必要がある。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また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道路については、類似団体平均に比べて取得が新しい</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ことから、</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有形固定資産減価償却率</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低い</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ものの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交通量等の多い道路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について</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は劣化が見られ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ため、</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修繕等が必要となっている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。そのため、道路については、</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年度に策定した舗装修繕計画及び附属物修繕計画に基づいて適切かつ計画的な維持管理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や</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修繕に取り組む必要がある。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71CED695-1558-4AA4-BFD5-440A8935874B}"/>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81A68D7A-6FB4-40A1-8E5D-550A81C7B528}"/>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5CC1430F-EDBA-4190-A0C6-C90FE3DD9343}"/>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197C15D6-2D16-4E1C-B008-8589A65B0681}"/>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千葉県白井市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3A8BE141-30EF-47D4-877C-D75ABF16227C}"/>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ED8AD4F2-2A67-4A3A-BA95-1E412CECA20C}"/>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7B1E1F63-D735-4946-8687-1EE056C1E808}"/>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C5E877D2-3BA1-4C70-A2E5-713FC1C839ED}"/>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92485CFF-D3F0-423E-AF08-89906677319E}"/>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2D7EDAA3-CAA2-4EE3-9640-E4EEC70EB18E}"/>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63,723
62,502
35.48
21,615,525
20,788,927
701,426
11,677,211
21,712,978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21E5DFA1-FEAF-485F-B43C-607C9F5D3888}"/>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5186D0CE-EE79-494B-986C-C241046A331A}"/>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9DE74098-621A-4EE3-AC86-3D51EBA61E76}"/>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40.2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742EF169-95D1-430D-93D6-9C17E24D9DA1}"/>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AFFC111A-1979-439C-82F6-AC6C443444A8}"/>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D7369DDC-ACAD-4B40-9A23-6AF3F59E25A8}"/>
            </a:ext>
          </a:extLst>
        </xdr:cNvPr>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5F1EEEEA-8CA9-441C-890C-50CAD4F85A1B}"/>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FE46F38-8C8B-490B-8070-1407FA20983B}"/>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D47FD0C6-DAEB-43A0-BEE1-3D2EDE40C800}"/>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50254774-02E8-4745-BC74-7B1C30FB2D84}"/>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95EA6228-5B90-44BF-B9E6-5363FAC982E8}"/>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E2536D1A-2CDD-4162-8ABE-3ED08D794C9E}"/>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A34D5789-FA60-434B-9E06-C4507AC4FED6}"/>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B76E6855-E2AA-4A51-9852-BD5C27A17904}"/>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66272FA-B1C9-436E-BD19-32DBD2F61B0E}"/>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90A668FE-5EC8-4060-AE8E-8522FF8BCB0A}"/>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21534A58-9E46-454E-8277-3E0263ACB639}"/>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1482DB1-BED2-4D28-94C9-BE3130A63C9C}"/>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6A0092F1-82F6-40F0-9F34-43471226E946}"/>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5ECE54-6A69-4967-8A46-9158BC67A1FB}"/>
            </a:ext>
          </a:extLst>
        </xdr:cNvPr>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29D05529-53BD-42BA-92B7-BFC3A47C5470}"/>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4A3F74A4-7338-43F9-92E8-C0D9BD731E0B}"/>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60F8C1C0-AB93-4855-8EB3-EE51F96293E1}"/>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90B00E48-4C7B-4F95-8E27-D32F83815464}"/>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B748C747-841A-4AB7-BEEB-6B822E9794F2}"/>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94CC444E-4865-4FE2-BE74-56B78BE19DFD}"/>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19690D4C-4013-4D8B-952F-46053F0875D5}"/>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9E3A1204-0E04-4360-B5C1-7FAEFEE4982F}"/>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35A31839-6320-44D2-9D49-2C63ECA5429E}"/>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C1C84B1D-976C-4C8C-BCDB-F9029FE55AF3}"/>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B608BD60-9D42-4A58-A3AE-E8FC332DBE01}"/>
            </a:ext>
          </a:extLst>
        </xdr:cNvPr>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C8A2F0D9-AF4C-4AEB-A39B-112C69C39E19}"/>
            </a:ext>
          </a:extLst>
        </xdr:cNvPr>
        <xdr:cNvSpPr txBox="1"/>
      </xdr:nvSpPr>
      <xdr:spPr>
        <a:xfrm>
          <a:off x="377341" y="699499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3503D3C3-0D14-4C7B-8EEB-55D79F56263A}"/>
            </a:ext>
          </a:extLst>
        </xdr:cNvPr>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66ABE8B5-2958-4DFB-9CFD-069F7D26CD90}"/>
            </a:ext>
          </a:extLst>
        </xdr:cNvPr>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9EF0CEB1-C3CE-4533-9ED7-6698CEE36DC9}"/>
            </a:ext>
          </a:extLst>
        </xdr:cNvPr>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E414D3BC-35B2-4EF5-B58A-F4A695C39CBB}"/>
            </a:ext>
          </a:extLst>
        </xdr:cNvPr>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998CF801-8CC5-4D6B-92BE-8DA8FD16301F}"/>
            </a:ext>
          </a:extLst>
        </xdr:cNvPr>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CEA69DE2-826D-4E64-8A45-C367CC4C5195}"/>
            </a:ext>
          </a:extLst>
        </xdr:cNvPr>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94897170-A9E4-47E5-98D6-1B0FD5CF1E66}"/>
            </a:ext>
          </a:extLst>
        </xdr:cNvPr>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D451F2BC-4F62-46FE-A57F-A3843F301ED3}"/>
            </a:ext>
          </a:extLst>
        </xdr:cNvPr>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62611D57-E02A-4310-94CD-AABE0EB9C3BD}"/>
            </a:ext>
          </a:extLst>
        </xdr:cNvPr>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27FDE8FD-6E78-4C87-8259-460B5B2684EF}"/>
            </a:ext>
          </a:extLst>
        </xdr:cNvPr>
        <xdr:cNvSpPr txBox="1"/>
      </xdr:nvSpPr>
      <xdr:spPr>
        <a:xfrm>
          <a:off x="27196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2A0B458D-ABC2-4ED5-B13A-D4F4B57E4B6B}"/>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F3ED9A64-7EDD-4A00-8093-C280993866F7}"/>
            </a:ext>
          </a:extLst>
        </xdr:cNvPr>
        <xdr:cNvSpPr txBox="1"/>
      </xdr:nvSpPr>
      <xdr:spPr>
        <a:xfrm>
          <a:off x="27196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4C0A24D7-577F-4ABB-BDDA-7F890616E079}"/>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30480</xdr:rowOff>
    </xdr:from>
    <xdr:to>
      <xdr:col>24</xdr:col>
      <xdr:colOff>62865</xdr:colOff>
      <xdr:row>42</xdr:row>
      <xdr:rowOff>92528</xdr:rowOff>
    </xdr:to>
    <xdr:cxnSp macro="">
      <xdr:nvCxnSpPr>
        <xdr:cNvPr id="57" name="直線コネクタ 56">
          <a:extLst>
            <a:ext uri="{FF2B5EF4-FFF2-40B4-BE49-F238E27FC236}">
              <a16:creationId xmlns:a16="http://schemas.microsoft.com/office/drawing/2014/main" id="{2F7080D9-82BF-48A9-9741-367DFB907877}"/>
            </a:ext>
          </a:extLst>
        </xdr:cNvPr>
        <xdr:cNvCxnSpPr/>
      </xdr:nvCxnSpPr>
      <xdr:spPr>
        <a:xfrm flipV="1">
          <a:off x="4086225" y="5730240"/>
          <a:ext cx="0" cy="1403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340478" cy="259045"/>
    <xdr:sp macro="" textlink="">
      <xdr:nvSpPr>
        <xdr:cNvPr id="58" name="【図書館】&#10;有形固定資産減価償却率最小値テキスト">
          <a:extLst>
            <a:ext uri="{FF2B5EF4-FFF2-40B4-BE49-F238E27FC236}">
              <a16:creationId xmlns:a16="http://schemas.microsoft.com/office/drawing/2014/main" id="{3888F571-13C2-4252-9FEA-5B7DC99B7AC0}"/>
            </a:ext>
          </a:extLst>
        </xdr:cNvPr>
        <xdr:cNvSpPr txBox="1"/>
      </xdr:nvSpPr>
      <xdr:spPr>
        <a:xfrm>
          <a:off x="4124960" y="71372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59" name="直線コネクタ 58">
          <a:extLst>
            <a:ext uri="{FF2B5EF4-FFF2-40B4-BE49-F238E27FC236}">
              <a16:creationId xmlns:a16="http://schemas.microsoft.com/office/drawing/2014/main" id="{9F9E8055-88C0-4DE7-BF06-0C968063683D}"/>
            </a:ext>
          </a:extLst>
        </xdr:cNvPr>
        <xdr:cNvCxnSpPr/>
      </xdr:nvCxnSpPr>
      <xdr:spPr>
        <a:xfrm>
          <a:off x="4020820" y="71334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148607</xdr:rowOff>
    </xdr:from>
    <xdr:ext cx="405111" cy="259045"/>
    <xdr:sp macro="" textlink="">
      <xdr:nvSpPr>
        <xdr:cNvPr id="60" name="【図書館】&#10;有形固定資産減価償却率最大値テキスト">
          <a:extLst>
            <a:ext uri="{FF2B5EF4-FFF2-40B4-BE49-F238E27FC236}">
              <a16:creationId xmlns:a16="http://schemas.microsoft.com/office/drawing/2014/main" id="{60F97C6A-75A6-4CA1-AAC1-988D7B21F33B}"/>
            </a:ext>
          </a:extLst>
        </xdr:cNvPr>
        <xdr:cNvSpPr txBox="1"/>
      </xdr:nvSpPr>
      <xdr:spPr>
        <a:xfrm>
          <a:off x="4124960" y="5513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30480</xdr:rowOff>
    </xdr:from>
    <xdr:to>
      <xdr:col>24</xdr:col>
      <xdr:colOff>152400</xdr:colOff>
      <xdr:row>34</xdr:row>
      <xdr:rowOff>30480</xdr:rowOff>
    </xdr:to>
    <xdr:cxnSp macro="">
      <xdr:nvCxnSpPr>
        <xdr:cNvPr id="61" name="直線コネクタ 60">
          <a:extLst>
            <a:ext uri="{FF2B5EF4-FFF2-40B4-BE49-F238E27FC236}">
              <a16:creationId xmlns:a16="http://schemas.microsoft.com/office/drawing/2014/main" id="{BEDE5E55-E942-4D6D-B90C-A51ABC3509F3}"/>
            </a:ext>
          </a:extLst>
        </xdr:cNvPr>
        <xdr:cNvCxnSpPr/>
      </xdr:nvCxnSpPr>
      <xdr:spPr>
        <a:xfrm>
          <a:off x="4020820" y="57302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150784</xdr:rowOff>
    </xdr:from>
    <xdr:ext cx="405111" cy="259045"/>
    <xdr:sp macro="" textlink="">
      <xdr:nvSpPr>
        <xdr:cNvPr id="62" name="【図書館】&#10;有形固定資産減価償却率平均値テキスト">
          <a:extLst>
            <a:ext uri="{FF2B5EF4-FFF2-40B4-BE49-F238E27FC236}">
              <a16:creationId xmlns:a16="http://schemas.microsoft.com/office/drawing/2014/main" id="{761E3016-0BB8-4B04-ACDD-A8095A0329EC}"/>
            </a:ext>
          </a:extLst>
        </xdr:cNvPr>
        <xdr:cNvSpPr txBox="1"/>
      </xdr:nvSpPr>
      <xdr:spPr>
        <a:xfrm>
          <a:off x="4124960" y="63534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907</xdr:rowOff>
    </xdr:from>
    <xdr:to>
      <xdr:col>24</xdr:col>
      <xdr:colOff>114300</xdr:colOff>
      <xdr:row>38</xdr:row>
      <xdr:rowOff>102507</xdr:rowOff>
    </xdr:to>
    <xdr:sp macro="" textlink="">
      <xdr:nvSpPr>
        <xdr:cNvPr id="63" name="フローチャート: 判断 62">
          <a:extLst>
            <a:ext uri="{FF2B5EF4-FFF2-40B4-BE49-F238E27FC236}">
              <a16:creationId xmlns:a16="http://schemas.microsoft.com/office/drawing/2014/main" id="{1BA26929-22E3-48F0-BD67-A05F7260ADE4}"/>
            </a:ext>
          </a:extLst>
        </xdr:cNvPr>
        <xdr:cNvSpPr/>
      </xdr:nvSpPr>
      <xdr:spPr>
        <a:xfrm>
          <a:off x="4036060" y="6371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15603</xdr:rowOff>
    </xdr:from>
    <xdr:to>
      <xdr:col>20</xdr:col>
      <xdr:colOff>38100</xdr:colOff>
      <xdr:row>38</xdr:row>
      <xdr:rowOff>117203</xdr:rowOff>
    </xdr:to>
    <xdr:sp macro="" textlink="">
      <xdr:nvSpPr>
        <xdr:cNvPr id="64" name="フローチャート: 判断 63">
          <a:extLst>
            <a:ext uri="{FF2B5EF4-FFF2-40B4-BE49-F238E27FC236}">
              <a16:creationId xmlns:a16="http://schemas.microsoft.com/office/drawing/2014/main" id="{0FB2D13F-9A68-4CFB-934D-E19F8E834899}"/>
            </a:ext>
          </a:extLst>
        </xdr:cNvPr>
        <xdr:cNvSpPr/>
      </xdr:nvSpPr>
      <xdr:spPr>
        <a:xfrm>
          <a:off x="3312160" y="638592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160927</xdr:rowOff>
    </xdr:from>
    <xdr:to>
      <xdr:col>15</xdr:col>
      <xdr:colOff>101600</xdr:colOff>
      <xdr:row>38</xdr:row>
      <xdr:rowOff>91077</xdr:rowOff>
    </xdr:to>
    <xdr:sp macro="" textlink="">
      <xdr:nvSpPr>
        <xdr:cNvPr id="65" name="フローチャート: 判断 64">
          <a:extLst>
            <a:ext uri="{FF2B5EF4-FFF2-40B4-BE49-F238E27FC236}">
              <a16:creationId xmlns:a16="http://schemas.microsoft.com/office/drawing/2014/main" id="{97F8FDC2-08FF-4093-81BB-5063A6942210}"/>
            </a:ext>
          </a:extLst>
        </xdr:cNvPr>
        <xdr:cNvSpPr/>
      </xdr:nvSpPr>
      <xdr:spPr>
        <a:xfrm>
          <a:off x="2514600" y="636360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157661</xdr:rowOff>
    </xdr:from>
    <xdr:to>
      <xdr:col>10</xdr:col>
      <xdr:colOff>165100</xdr:colOff>
      <xdr:row>38</xdr:row>
      <xdr:rowOff>87812</xdr:rowOff>
    </xdr:to>
    <xdr:sp macro="" textlink="">
      <xdr:nvSpPr>
        <xdr:cNvPr id="66" name="フローチャート: 判断 65">
          <a:extLst>
            <a:ext uri="{FF2B5EF4-FFF2-40B4-BE49-F238E27FC236}">
              <a16:creationId xmlns:a16="http://schemas.microsoft.com/office/drawing/2014/main" id="{D0441B3F-4508-4990-8FD1-FFE2D055F21C}"/>
            </a:ext>
          </a:extLst>
        </xdr:cNvPr>
        <xdr:cNvSpPr/>
      </xdr:nvSpPr>
      <xdr:spPr>
        <a:xfrm>
          <a:off x="1739900" y="6360341"/>
          <a:ext cx="101600" cy="9779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BEE59C8B-CCDA-47FF-92A9-620D2EA54FF8}"/>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7D70D2B6-FE21-4678-B700-B8FDC8566C4A}"/>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7C5BCD83-4411-4F77-AE7E-5274FC1D4023}"/>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7BF3863-1948-46AF-B4FF-F0EE38E4B63F}"/>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F44214D0-D3D0-480E-A09B-49787A743643}"/>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120106</xdr:rowOff>
    </xdr:from>
    <xdr:to>
      <xdr:col>24</xdr:col>
      <xdr:colOff>114300</xdr:colOff>
      <xdr:row>38</xdr:row>
      <xdr:rowOff>50256</xdr:rowOff>
    </xdr:to>
    <xdr:sp macro="" textlink="">
      <xdr:nvSpPr>
        <xdr:cNvPr id="72" name="楕円 71">
          <a:extLst>
            <a:ext uri="{FF2B5EF4-FFF2-40B4-BE49-F238E27FC236}">
              <a16:creationId xmlns:a16="http://schemas.microsoft.com/office/drawing/2014/main" id="{FCA01D2A-7201-4F2F-9754-9BCBD1E050BD}"/>
            </a:ext>
          </a:extLst>
        </xdr:cNvPr>
        <xdr:cNvSpPr/>
      </xdr:nvSpPr>
      <xdr:spPr>
        <a:xfrm>
          <a:off x="4036060" y="632278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142983</xdr:rowOff>
    </xdr:from>
    <xdr:ext cx="405111" cy="259045"/>
    <xdr:sp macro="" textlink="">
      <xdr:nvSpPr>
        <xdr:cNvPr id="73" name="【図書館】&#10;有形固定資産減価償却率該当値テキスト">
          <a:extLst>
            <a:ext uri="{FF2B5EF4-FFF2-40B4-BE49-F238E27FC236}">
              <a16:creationId xmlns:a16="http://schemas.microsoft.com/office/drawing/2014/main" id="{C2BEE4C3-2969-4CB0-96CA-2DBD18BAB414}"/>
            </a:ext>
          </a:extLst>
        </xdr:cNvPr>
        <xdr:cNvSpPr txBox="1"/>
      </xdr:nvSpPr>
      <xdr:spPr>
        <a:xfrm>
          <a:off x="4124960" y="6178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141333</xdr:rowOff>
    </xdr:from>
    <xdr:to>
      <xdr:col>20</xdr:col>
      <xdr:colOff>38100</xdr:colOff>
      <xdr:row>38</xdr:row>
      <xdr:rowOff>71482</xdr:rowOff>
    </xdr:to>
    <xdr:sp macro="" textlink="">
      <xdr:nvSpPr>
        <xdr:cNvPr id="74" name="楕円 73">
          <a:extLst>
            <a:ext uri="{FF2B5EF4-FFF2-40B4-BE49-F238E27FC236}">
              <a16:creationId xmlns:a16="http://schemas.microsoft.com/office/drawing/2014/main" id="{7DEBA3BE-2356-4703-B8F3-CDF0C15DF42A}"/>
            </a:ext>
          </a:extLst>
        </xdr:cNvPr>
        <xdr:cNvSpPr/>
      </xdr:nvSpPr>
      <xdr:spPr>
        <a:xfrm>
          <a:off x="3312160" y="6344013"/>
          <a:ext cx="78740" cy="9778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170906</xdr:rowOff>
    </xdr:from>
    <xdr:to>
      <xdr:col>24</xdr:col>
      <xdr:colOff>63500</xdr:colOff>
      <xdr:row>38</xdr:row>
      <xdr:rowOff>20683</xdr:rowOff>
    </xdr:to>
    <xdr:cxnSp macro="">
      <xdr:nvCxnSpPr>
        <xdr:cNvPr id="75" name="直線コネクタ 74">
          <a:extLst>
            <a:ext uri="{FF2B5EF4-FFF2-40B4-BE49-F238E27FC236}">
              <a16:creationId xmlns:a16="http://schemas.microsoft.com/office/drawing/2014/main" id="{62FDD175-0AE5-4A64-A502-C2D2B793349D}"/>
            </a:ext>
          </a:extLst>
        </xdr:cNvPr>
        <xdr:cNvCxnSpPr/>
      </xdr:nvCxnSpPr>
      <xdr:spPr>
        <a:xfrm flipV="1">
          <a:off x="3355340" y="6373586"/>
          <a:ext cx="731520" cy="17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907</xdr:rowOff>
    </xdr:from>
    <xdr:to>
      <xdr:col>15</xdr:col>
      <xdr:colOff>101600</xdr:colOff>
      <xdr:row>38</xdr:row>
      <xdr:rowOff>102507</xdr:rowOff>
    </xdr:to>
    <xdr:sp macro="" textlink="">
      <xdr:nvSpPr>
        <xdr:cNvPr id="76" name="楕円 75">
          <a:extLst>
            <a:ext uri="{FF2B5EF4-FFF2-40B4-BE49-F238E27FC236}">
              <a16:creationId xmlns:a16="http://schemas.microsoft.com/office/drawing/2014/main" id="{FA5726B9-C09B-4F73-93D0-9ECF11822EDE}"/>
            </a:ext>
          </a:extLst>
        </xdr:cNvPr>
        <xdr:cNvSpPr/>
      </xdr:nvSpPr>
      <xdr:spPr>
        <a:xfrm>
          <a:off x="2514600" y="6371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20683</xdr:rowOff>
    </xdr:from>
    <xdr:to>
      <xdr:col>19</xdr:col>
      <xdr:colOff>177800</xdr:colOff>
      <xdr:row>38</xdr:row>
      <xdr:rowOff>51707</xdr:rowOff>
    </xdr:to>
    <xdr:cxnSp macro="">
      <xdr:nvCxnSpPr>
        <xdr:cNvPr id="77" name="直線コネクタ 76">
          <a:extLst>
            <a:ext uri="{FF2B5EF4-FFF2-40B4-BE49-F238E27FC236}">
              <a16:creationId xmlns:a16="http://schemas.microsoft.com/office/drawing/2014/main" id="{12171172-522F-4A37-B9DB-BB36497C098A}"/>
            </a:ext>
          </a:extLst>
        </xdr:cNvPr>
        <xdr:cNvCxnSpPr/>
      </xdr:nvCxnSpPr>
      <xdr:spPr>
        <a:xfrm flipV="1">
          <a:off x="2565400" y="6391003"/>
          <a:ext cx="78994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108330</xdr:rowOff>
    </xdr:from>
    <xdr:ext cx="405111" cy="259045"/>
    <xdr:sp macro="" textlink="">
      <xdr:nvSpPr>
        <xdr:cNvPr id="78" name="n_1aveValue【図書館】&#10;有形固定資産減価償却率">
          <a:extLst>
            <a:ext uri="{FF2B5EF4-FFF2-40B4-BE49-F238E27FC236}">
              <a16:creationId xmlns:a16="http://schemas.microsoft.com/office/drawing/2014/main" id="{4786980D-31DE-4133-B8D9-484C11F2B4A3}"/>
            </a:ext>
          </a:extLst>
        </xdr:cNvPr>
        <xdr:cNvSpPr txBox="1"/>
      </xdr:nvSpPr>
      <xdr:spPr>
        <a:xfrm>
          <a:off x="3170564" y="6478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107604</xdr:rowOff>
    </xdr:from>
    <xdr:ext cx="405111" cy="259045"/>
    <xdr:sp macro="" textlink="">
      <xdr:nvSpPr>
        <xdr:cNvPr id="79" name="n_2aveValue【図書館】&#10;有形固定資産減価償却率">
          <a:extLst>
            <a:ext uri="{FF2B5EF4-FFF2-40B4-BE49-F238E27FC236}">
              <a16:creationId xmlns:a16="http://schemas.microsoft.com/office/drawing/2014/main" id="{7A2AD7A7-5D9D-4730-960F-A8F3214389FA}"/>
            </a:ext>
          </a:extLst>
        </xdr:cNvPr>
        <xdr:cNvSpPr txBox="1"/>
      </xdr:nvSpPr>
      <xdr:spPr>
        <a:xfrm>
          <a:off x="2385704" y="6142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104338</xdr:rowOff>
    </xdr:from>
    <xdr:ext cx="405111" cy="259045"/>
    <xdr:sp macro="" textlink="">
      <xdr:nvSpPr>
        <xdr:cNvPr id="80" name="n_3aveValue【図書館】&#10;有形固定資産減価償却率">
          <a:extLst>
            <a:ext uri="{FF2B5EF4-FFF2-40B4-BE49-F238E27FC236}">
              <a16:creationId xmlns:a16="http://schemas.microsoft.com/office/drawing/2014/main" id="{9A955515-606B-417F-832F-1305DD4B2DAB}"/>
            </a:ext>
          </a:extLst>
        </xdr:cNvPr>
        <xdr:cNvSpPr txBox="1"/>
      </xdr:nvSpPr>
      <xdr:spPr>
        <a:xfrm>
          <a:off x="1611004" y="613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88010</xdr:rowOff>
    </xdr:from>
    <xdr:ext cx="405111" cy="259045"/>
    <xdr:sp macro="" textlink="">
      <xdr:nvSpPr>
        <xdr:cNvPr id="81" name="n_1mainValue【図書館】&#10;有形固定資産減価償却率">
          <a:extLst>
            <a:ext uri="{FF2B5EF4-FFF2-40B4-BE49-F238E27FC236}">
              <a16:creationId xmlns:a16="http://schemas.microsoft.com/office/drawing/2014/main" id="{A0C1FB6E-AD0E-469C-9264-718F3BD5397E}"/>
            </a:ext>
          </a:extLst>
        </xdr:cNvPr>
        <xdr:cNvSpPr txBox="1"/>
      </xdr:nvSpPr>
      <xdr:spPr>
        <a:xfrm>
          <a:off x="3170564" y="612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93634</xdr:rowOff>
    </xdr:from>
    <xdr:ext cx="405111" cy="259045"/>
    <xdr:sp macro="" textlink="">
      <xdr:nvSpPr>
        <xdr:cNvPr id="82" name="n_2mainValue【図書館】&#10;有形固定資産減価償却率">
          <a:extLst>
            <a:ext uri="{FF2B5EF4-FFF2-40B4-BE49-F238E27FC236}">
              <a16:creationId xmlns:a16="http://schemas.microsoft.com/office/drawing/2014/main" id="{D4EE74A5-62C8-4F2C-A2E6-FF3B21D52532}"/>
            </a:ext>
          </a:extLst>
        </xdr:cNvPr>
        <xdr:cNvSpPr txBox="1"/>
      </xdr:nvSpPr>
      <xdr:spPr>
        <a:xfrm>
          <a:off x="2385704" y="6463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a:extLst>
            <a:ext uri="{FF2B5EF4-FFF2-40B4-BE49-F238E27FC236}">
              <a16:creationId xmlns:a16="http://schemas.microsoft.com/office/drawing/2014/main" id="{FD4B07E8-500D-4256-BE28-6BF986FAA8FE}"/>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a:extLst>
            <a:ext uri="{FF2B5EF4-FFF2-40B4-BE49-F238E27FC236}">
              <a16:creationId xmlns:a16="http://schemas.microsoft.com/office/drawing/2014/main" id="{DA90E065-CE63-422E-9C46-950778438181}"/>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a:extLst>
            <a:ext uri="{FF2B5EF4-FFF2-40B4-BE49-F238E27FC236}">
              <a16:creationId xmlns:a16="http://schemas.microsoft.com/office/drawing/2014/main" id="{C17F388B-BA47-49D6-BACA-A6649F0769EB}"/>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a:extLst>
            <a:ext uri="{FF2B5EF4-FFF2-40B4-BE49-F238E27FC236}">
              <a16:creationId xmlns:a16="http://schemas.microsoft.com/office/drawing/2014/main" id="{18A95300-A391-4E5D-B72D-1EBA1B95584E}"/>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a:extLst>
            <a:ext uri="{FF2B5EF4-FFF2-40B4-BE49-F238E27FC236}">
              <a16:creationId xmlns:a16="http://schemas.microsoft.com/office/drawing/2014/main" id="{CD24F599-EBD6-4CE1-8192-3F6294626879}"/>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a:extLst>
            <a:ext uri="{FF2B5EF4-FFF2-40B4-BE49-F238E27FC236}">
              <a16:creationId xmlns:a16="http://schemas.microsoft.com/office/drawing/2014/main" id="{C0B342B4-3826-4088-9F4F-18F8EF5A56D9}"/>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a:extLst>
            <a:ext uri="{FF2B5EF4-FFF2-40B4-BE49-F238E27FC236}">
              <a16:creationId xmlns:a16="http://schemas.microsoft.com/office/drawing/2014/main" id="{10316705-7C93-415B-9F6F-0F43C1378055}"/>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a:extLst>
            <a:ext uri="{FF2B5EF4-FFF2-40B4-BE49-F238E27FC236}">
              <a16:creationId xmlns:a16="http://schemas.microsoft.com/office/drawing/2014/main" id="{E9A5CA99-AC65-45BF-B3D7-81C4AA4060F5}"/>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a:extLst>
            <a:ext uri="{FF2B5EF4-FFF2-40B4-BE49-F238E27FC236}">
              <a16:creationId xmlns:a16="http://schemas.microsoft.com/office/drawing/2014/main" id="{434207CC-0773-4575-84FC-91EE01738A3D}"/>
            </a:ext>
          </a:extLst>
        </xdr:cNvPr>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a:extLst>
            <a:ext uri="{FF2B5EF4-FFF2-40B4-BE49-F238E27FC236}">
              <a16:creationId xmlns:a16="http://schemas.microsoft.com/office/drawing/2014/main" id="{947ED6AC-4E4D-4D66-B84D-245819514A7E}"/>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a:extLst>
            <a:ext uri="{FF2B5EF4-FFF2-40B4-BE49-F238E27FC236}">
              <a16:creationId xmlns:a16="http://schemas.microsoft.com/office/drawing/2014/main" id="{6C95D40B-721C-4511-89B7-359B931D5E40}"/>
            </a:ext>
          </a:extLst>
        </xdr:cNvPr>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a:extLst>
            <a:ext uri="{FF2B5EF4-FFF2-40B4-BE49-F238E27FC236}">
              <a16:creationId xmlns:a16="http://schemas.microsoft.com/office/drawing/2014/main" id="{7744B798-B13F-4F7E-BEA1-0B703EF52F86}"/>
            </a:ext>
          </a:extLst>
        </xdr:cNvPr>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a:extLst>
            <a:ext uri="{FF2B5EF4-FFF2-40B4-BE49-F238E27FC236}">
              <a16:creationId xmlns:a16="http://schemas.microsoft.com/office/drawing/2014/main" id="{123C77C7-925A-4F58-865E-8D192468852C}"/>
            </a:ext>
          </a:extLst>
        </xdr:cNvPr>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6" name="テキスト ボックス 95">
          <a:extLst>
            <a:ext uri="{FF2B5EF4-FFF2-40B4-BE49-F238E27FC236}">
              <a16:creationId xmlns:a16="http://schemas.microsoft.com/office/drawing/2014/main" id="{ED272600-CC2D-4477-8EA4-B9385D5C0E21}"/>
            </a:ext>
          </a:extLst>
        </xdr:cNvPr>
        <xdr:cNvSpPr txBox="1"/>
      </xdr:nvSpPr>
      <xdr:spPr>
        <a:xfrm>
          <a:off x="540530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a:extLst>
            <a:ext uri="{FF2B5EF4-FFF2-40B4-BE49-F238E27FC236}">
              <a16:creationId xmlns:a16="http://schemas.microsoft.com/office/drawing/2014/main" id="{D9556BBF-E354-41E3-9B97-D750272DC9F6}"/>
            </a:ext>
          </a:extLst>
        </xdr:cNvPr>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8" name="テキスト ボックス 97">
          <a:extLst>
            <a:ext uri="{FF2B5EF4-FFF2-40B4-BE49-F238E27FC236}">
              <a16:creationId xmlns:a16="http://schemas.microsoft.com/office/drawing/2014/main" id="{6CD47EBF-8A89-41A3-A3B3-1DB0CE68C936}"/>
            </a:ext>
          </a:extLst>
        </xdr:cNvPr>
        <xdr:cNvSpPr txBox="1"/>
      </xdr:nvSpPr>
      <xdr:spPr>
        <a:xfrm>
          <a:off x="540530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a:extLst>
            <a:ext uri="{FF2B5EF4-FFF2-40B4-BE49-F238E27FC236}">
              <a16:creationId xmlns:a16="http://schemas.microsoft.com/office/drawing/2014/main" id="{CCCEEEAC-CB97-454F-96D6-EAED382E3D01}"/>
            </a:ext>
          </a:extLst>
        </xdr:cNvPr>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0" name="テキスト ボックス 99">
          <a:extLst>
            <a:ext uri="{FF2B5EF4-FFF2-40B4-BE49-F238E27FC236}">
              <a16:creationId xmlns:a16="http://schemas.microsoft.com/office/drawing/2014/main" id="{92A7CEB1-DA78-40C5-966C-E29C8FA9FA45}"/>
            </a:ext>
          </a:extLst>
        </xdr:cNvPr>
        <xdr:cNvSpPr txBox="1"/>
      </xdr:nvSpPr>
      <xdr:spPr>
        <a:xfrm>
          <a:off x="540530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a:extLst>
            <a:ext uri="{FF2B5EF4-FFF2-40B4-BE49-F238E27FC236}">
              <a16:creationId xmlns:a16="http://schemas.microsoft.com/office/drawing/2014/main" id="{BDD99D44-4A2B-4A43-8E73-4F793B8153F2}"/>
            </a:ext>
          </a:extLst>
        </xdr:cNvPr>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2" name="テキスト ボックス 101">
          <a:extLst>
            <a:ext uri="{FF2B5EF4-FFF2-40B4-BE49-F238E27FC236}">
              <a16:creationId xmlns:a16="http://schemas.microsoft.com/office/drawing/2014/main" id="{0DD676B4-CF28-4B28-AA29-4243EA4A072F}"/>
            </a:ext>
          </a:extLst>
        </xdr:cNvPr>
        <xdr:cNvSpPr txBox="1"/>
      </xdr:nvSpPr>
      <xdr:spPr>
        <a:xfrm>
          <a:off x="540530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a:extLst>
            <a:ext uri="{FF2B5EF4-FFF2-40B4-BE49-F238E27FC236}">
              <a16:creationId xmlns:a16="http://schemas.microsoft.com/office/drawing/2014/main" id="{CDDC329B-0816-4EF4-94F4-7F1A3AB693B5}"/>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4" name="テキスト ボックス 103">
          <a:extLst>
            <a:ext uri="{FF2B5EF4-FFF2-40B4-BE49-F238E27FC236}">
              <a16:creationId xmlns:a16="http://schemas.microsoft.com/office/drawing/2014/main" id="{9DE70D4E-5584-4EE2-96E5-D9FE940B35AC}"/>
            </a:ext>
          </a:extLst>
        </xdr:cNvPr>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図書館】&#10;一人当たり面積グラフ枠">
          <a:extLst>
            <a:ext uri="{FF2B5EF4-FFF2-40B4-BE49-F238E27FC236}">
              <a16:creationId xmlns:a16="http://schemas.microsoft.com/office/drawing/2014/main" id="{B17128AA-343A-4ABE-AD04-65B80293CA99}"/>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38100</xdr:rowOff>
    </xdr:from>
    <xdr:to>
      <xdr:col>54</xdr:col>
      <xdr:colOff>189865</xdr:colOff>
      <xdr:row>42</xdr:row>
      <xdr:rowOff>12700</xdr:rowOff>
    </xdr:to>
    <xdr:cxnSp macro="">
      <xdr:nvCxnSpPr>
        <xdr:cNvPr id="106" name="直線コネクタ 105">
          <a:extLst>
            <a:ext uri="{FF2B5EF4-FFF2-40B4-BE49-F238E27FC236}">
              <a16:creationId xmlns:a16="http://schemas.microsoft.com/office/drawing/2014/main" id="{EA926912-956F-4540-8C08-849B34E848E9}"/>
            </a:ext>
          </a:extLst>
        </xdr:cNvPr>
        <xdr:cNvCxnSpPr/>
      </xdr:nvCxnSpPr>
      <xdr:spPr>
        <a:xfrm flipV="1">
          <a:off x="9219565" y="5737860"/>
          <a:ext cx="0" cy="1315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16527</xdr:rowOff>
    </xdr:from>
    <xdr:ext cx="469744" cy="259045"/>
    <xdr:sp macro="" textlink="">
      <xdr:nvSpPr>
        <xdr:cNvPr id="107" name="【図書館】&#10;一人当たり面積最小値テキスト">
          <a:extLst>
            <a:ext uri="{FF2B5EF4-FFF2-40B4-BE49-F238E27FC236}">
              <a16:creationId xmlns:a16="http://schemas.microsoft.com/office/drawing/2014/main" id="{08D4BBCC-AFF7-4A68-98C3-30AB2C93D736}"/>
            </a:ext>
          </a:extLst>
        </xdr:cNvPr>
        <xdr:cNvSpPr txBox="1"/>
      </xdr:nvSpPr>
      <xdr:spPr>
        <a:xfrm>
          <a:off x="9258300" y="7057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12700</xdr:rowOff>
    </xdr:from>
    <xdr:to>
      <xdr:col>55</xdr:col>
      <xdr:colOff>88900</xdr:colOff>
      <xdr:row>42</xdr:row>
      <xdr:rowOff>12700</xdr:rowOff>
    </xdr:to>
    <xdr:cxnSp macro="">
      <xdr:nvCxnSpPr>
        <xdr:cNvPr id="108" name="直線コネクタ 107">
          <a:extLst>
            <a:ext uri="{FF2B5EF4-FFF2-40B4-BE49-F238E27FC236}">
              <a16:creationId xmlns:a16="http://schemas.microsoft.com/office/drawing/2014/main" id="{EC57E374-4304-4409-8A98-BDB46149883B}"/>
            </a:ext>
          </a:extLst>
        </xdr:cNvPr>
        <xdr:cNvCxnSpPr/>
      </xdr:nvCxnSpPr>
      <xdr:spPr>
        <a:xfrm>
          <a:off x="9154160" y="70535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156227</xdr:rowOff>
    </xdr:from>
    <xdr:ext cx="469744" cy="259045"/>
    <xdr:sp macro="" textlink="">
      <xdr:nvSpPr>
        <xdr:cNvPr id="109" name="【図書館】&#10;一人当たり面積最大値テキスト">
          <a:extLst>
            <a:ext uri="{FF2B5EF4-FFF2-40B4-BE49-F238E27FC236}">
              <a16:creationId xmlns:a16="http://schemas.microsoft.com/office/drawing/2014/main" id="{A8C65CD2-B462-4AEA-A95C-11B3D20F29E8}"/>
            </a:ext>
          </a:extLst>
        </xdr:cNvPr>
        <xdr:cNvSpPr txBox="1"/>
      </xdr:nvSpPr>
      <xdr:spPr>
        <a:xfrm>
          <a:off x="9258300" y="552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38100</xdr:rowOff>
    </xdr:from>
    <xdr:to>
      <xdr:col>55</xdr:col>
      <xdr:colOff>88900</xdr:colOff>
      <xdr:row>34</xdr:row>
      <xdr:rowOff>38100</xdr:rowOff>
    </xdr:to>
    <xdr:cxnSp macro="">
      <xdr:nvCxnSpPr>
        <xdr:cNvPr id="110" name="直線コネクタ 109">
          <a:extLst>
            <a:ext uri="{FF2B5EF4-FFF2-40B4-BE49-F238E27FC236}">
              <a16:creationId xmlns:a16="http://schemas.microsoft.com/office/drawing/2014/main" id="{92A6252C-8807-4211-BD5F-5C6F7E82DB5B}"/>
            </a:ext>
          </a:extLst>
        </xdr:cNvPr>
        <xdr:cNvCxnSpPr/>
      </xdr:nvCxnSpPr>
      <xdr:spPr>
        <a:xfrm>
          <a:off x="9154160" y="57378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143527</xdr:rowOff>
    </xdr:from>
    <xdr:ext cx="469744" cy="259045"/>
    <xdr:sp macro="" textlink="">
      <xdr:nvSpPr>
        <xdr:cNvPr id="111" name="【図書館】&#10;一人当たり面積平均値テキスト">
          <a:extLst>
            <a:ext uri="{FF2B5EF4-FFF2-40B4-BE49-F238E27FC236}">
              <a16:creationId xmlns:a16="http://schemas.microsoft.com/office/drawing/2014/main" id="{B28CEBC8-3FAC-4442-A4AB-5B192F25C5DA}"/>
            </a:ext>
          </a:extLst>
        </xdr:cNvPr>
        <xdr:cNvSpPr txBox="1"/>
      </xdr:nvSpPr>
      <xdr:spPr>
        <a:xfrm>
          <a:off x="9258300" y="6513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112" name="フローチャート: 判断 111">
          <a:extLst>
            <a:ext uri="{FF2B5EF4-FFF2-40B4-BE49-F238E27FC236}">
              <a16:creationId xmlns:a16="http://schemas.microsoft.com/office/drawing/2014/main" id="{253607AC-1EBC-4DC7-8045-40409B156B26}"/>
            </a:ext>
          </a:extLst>
        </xdr:cNvPr>
        <xdr:cNvSpPr/>
      </xdr:nvSpPr>
      <xdr:spPr>
        <a:xfrm>
          <a:off x="9192260" y="65354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152400</xdr:rowOff>
    </xdr:from>
    <xdr:to>
      <xdr:col>50</xdr:col>
      <xdr:colOff>165100</xdr:colOff>
      <xdr:row>39</xdr:row>
      <xdr:rowOff>82550</xdr:rowOff>
    </xdr:to>
    <xdr:sp macro="" textlink="">
      <xdr:nvSpPr>
        <xdr:cNvPr id="113" name="フローチャート: 判断 112">
          <a:extLst>
            <a:ext uri="{FF2B5EF4-FFF2-40B4-BE49-F238E27FC236}">
              <a16:creationId xmlns:a16="http://schemas.microsoft.com/office/drawing/2014/main" id="{01804C2D-3363-4ED7-A44A-DBEB18BC48EF}"/>
            </a:ext>
          </a:extLst>
        </xdr:cNvPr>
        <xdr:cNvSpPr/>
      </xdr:nvSpPr>
      <xdr:spPr>
        <a:xfrm>
          <a:off x="8445500" y="65227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19050</xdr:rowOff>
    </xdr:from>
    <xdr:to>
      <xdr:col>46</xdr:col>
      <xdr:colOff>38100</xdr:colOff>
      <xdr:row>39</xdr:row>
      <xdr:rowOff>120650</xdr:rowOff>
    </xdr:to>
    <xdr:sp macro="" textlink="">
      <xdr:nvSpPr>
        <xdr:cNvPr id="114" name="フローチャート: 判断 113">
          <a:extLst>
            <a:ext uri="{FF2B5EF4-FFF2-40B4-BE49-F238E27FC236}">
              <a16:creationId xmlns:a16="http://schemas.microsoft.com/office/drawing/2014/main" id="{2C230466-7244-4FF9-889E-40922177916F}"/>
            </a:ext>
          </a:extLst>
        </xdr:cNvPr>
        <xdr:cNvSpPr/>
      </xdr:nvSpPr>
      <xdr:spPr>
        <a:xfrm>
          <a:off x="7670800" y="655701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19050</xdr:rowOff>
    </xdr:from>
    <xdr:to>
      <xdr:col>41</xdr:col>
      <xdr:colOff>101600</xdr:colOff>
      <xdr:row>39</xdr:row>
      <xdr:rowOff>120650</xdr:rowOff>
    </xdr:to>
    <xdr:sp macro="" textlink="">
      <xdr:nvSpPr>
        <xdr:cNvPr id="115" name="フローチャート: 判断 114">
          <a:extLst>
            <a:ext uri="{FF2B5EF4-FFF2-40B4-BE49-F238E27FC236}">
              <a16:creationId xmlns:a16="http://schemas.microsoft.com/office/drawing/2014/main" id="{82265053-E0CF-4097-A639-B3B01E9F6C25}"/>
            </a:ext>
          </a:extLst>
        </xdr:cNvPr>
        <xdr:cNvSpPr/>
      </xdr:nvSpPr>
      <xdr:spPr>
        <a:xfrm>
          <a:off x="6873240" y="655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FBFF1A41-4713-483E-AABB-90D7BF2A61AA}"/>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1C54EC89-6D2F-433E-B145-1EBD1C902957}"/>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B464B66C-078F-4544-8B97-08B1BA8F579D}"/>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D18030D0-2AB4-498B-A322-78445287BEA3}"/>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845EA68A-7F06-43CF-95EC-A2211BCBC52F}"/>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101600</xdr:rowOff>
    </xdr:from>
    <xdr:to>
      <xdr:col>55</xdr:col>
      <xdr:colOff>50800</xdr:colOff>
      <xdr:row>37</xdr:row>
      <xdr:rowOff>31750</xdr:rowOff>
    </xdr:to>
    <xdr:sp macro="" textlink="">
      <xdr:nvSpPr>
        <xdr:cNvPr id="121" name="楕円 120">
          <a:extLst>
            <a:ext uri="{FF2B5EF4-FFF2-40B4-BE49-F238E27FC236}">
              <a16:creationId xmlns:a16="http://schemas.microsoft.com/office/drawing/2014/main" id="{E7A88B42-A877-422B-A2C8-468043F74F19}"/>
            </a:ext>
          </a:extLst>
        </xdr:cNvPr>
        <xdr:cNvSpPr/>
      </xdr:nvSpPr>
      <xdr:spPr>
        <a:xfrm>
          <a:off x="9192260" y="613664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124477</xdr:rowOff>
    </xdr:from>
    <xdr:ext cx="469744" cy="259045"/>
    <xdr:sp macro="" textlink="">
      <xdr:nvSpPr>
        <xdr:cNvPr id="122" name="【図書館】&#10;一人当たり面積該当値テキスト">
          <a:extLst>
            <a:ext uri="{FF2B5EF4-FFF2-40B4-BE49-F238E27FC236}">
              <a16:creationId xmlns:a16="http://schemas.microsoft.com/office/drawing/2014/main" id="{6BFBE4B2-8717-425A-AC14-D23224FCA180}"/>
            </a:ext>
          </a:extLst>
        </xdr:cNvPr>
        <xdr:cNvSpPr txBox="1"/>
      </xdr:nvSpPr>
      <xdr:spPr>
        <a:xfrm>
          <a:off x="9258300" y="599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101600</xdr:rowOff>
    </xdr:from>
    <xdr:to>
      <xdr:col>50</xdr:col>
      <xdr:colOff>165100</xdr:colOff>
      <xdr:row>37</xdr:row>
      <xdr:rowOff>31750</xdr:rowOff>
    </xdr:to>
    <xdr:sp macro="" textlink="">
      <xdr:nvSpPr>
        <xdr:cNvPr id="123" name="楕円 122">
          <a:extLst>
            <a:ext uri="{FF2B5EF4-FFF2-40B4-BE49-F238E27FC236}">
              <a16:creationId xmlns:a16="http://schemas.microsoft.com/office/drawing/2014/main" id="{45186184-7F55-4893-8F9B-365FEF248F54}"/>
            </a:ext>
          </a:extLst>
        </xdr:cNvPr>
        <xdr:cNvSpPr/>
      </xdr:nvSpPr>
      <xdr:spPr>
        <a:xfrm>
          <a:off x="8445500" y="61366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152400</xdr:rowOff>
    </xdr:from>
    <xdr:to>
      <xdr:col>55</xdr:col>
      <xdr:colOff>0</xdr:colOff>
      <xdr:row>36</xdr:row>
      <xdr:rowOff>152400</xdr:rowOff>
    </xdr:to>
    <xdr:cxnSp macro="">
      <xdr:nvCxnSpPr>
        <xdr:cNvPr id="124" name="直線コネクタ 123">
          <a:extLst>
            <a:ext uri="{FF2B5EF4-FFF2-40B4-BE49-F238E27FC236}">
              <a16:creationId xmlns:a16="http://schemas.microsoft.com/office/drawing/2014/main" id="{80C6918C-7AEC-433A-B80A-E25A633C9793}"/>
            </a:ext>
          </a:extLst>
        </xdr:cNvPr>
        <xdr:cNvCxnSpPr/>
      </xdr:nvCxnSpPr>
      <xdr:spPr>
        <a:xfrm>
          <a:off x="8496300" y="6187440"/>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101600</xdr:rowOff>
    </xdr:from>
    <xdr:to>
      <xdr:col>46</xdr:col>
      <xdr:colOff>38100</xdr:colOff>
      <xdr:row>37</xdr:row>
      <xdr:rowOff>31750</xdr:rowOff>
    </xdr:to>
    <xdr:sp macro="" textlink="">
      <xdr:nvSpPr>
        <xdr:cNvPr id="125" name="楕円 124">
          <a:extLst>
            <a:ext uri="{FF2B5EF4-FFF2-40B4-BE49-F238E27FC236}">
              <a16:creationId xmlns:a16="http://schemas.microsoft.com/office/drawing/2014/main" id="{2A2CE0C3-B667-4079-ACCD-00C8182B6875}"/>
            </a:ext>
          </a:extLst>
        </xdr:cNvPr>
        <xdr:cNvSpPr/>
      </xdr:nvSpPr>
      <xdr:spPr>
        <a:xfrm>
          <a:off x="7670800" y="613664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152400</xdr:rowOff>
    </xdr:from>
    <xdr:to>
      <xdr:col>50</xdr:col>
      <xdr:colOff>114300</xdr:colOff>
      <xdr:row>36</xdr:row>
      <xdr:rowOff>152400</xdr:rowOff>
    </xdr:to>
    <xdr:cxnSp macro="">
      <xdr:nvCxnSpPr>
        <xdr:cNvPr id="126" name="直線コネクタ 125">
          <a:extLst>
            <a:ext uri="{FF2B5EF4-FFF2-40B4-BE49-F238E27FC236}">
              <a16:creationId xmlns:a16="http://schemas.microsoft.com/office/drawing/2014/main" id="{5BC94187-F8DE-48E4-B72E-20E4D0BF8A22}"/>
            </a:ext>
          </a:extLst>
        </xdr:cNvPr>
        <xdr:cNvCxnSpPr/>
      </xdr:nvCxnSpPr>
      <xdr:spPr>
        <a:xfrm>
          <a:off x="7713980" y="618744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73677</xdr:rowOff>
    </xdr:from>
    <xdr:ext cx="469744" cy="259045"/>
    <xdr:sp macro="" textlink="">
      <xdr:nvSpPr>
        <xdr:cNvPr id="127" name="n_1aveValue【図書館】&#10;一人当たり面積">
          <a:extLst>
            <a:ext uri="{FF2B5EF4-FFF2-40B4-BE49-F238E27FC236}">
              <a16:creationId xmlns:a16="http://schemas.microsoft.com/office/drawing/2014/main" id="{67B3CB8D-A740-4908-9EF9-570036568496}"/>
            </a:ext>
          </a:extLst>
        </xdr:cNvPr>
        <xdr:cNvSpPr txBox="1"/>
      </xdr:nvSpPr>
      <xdr:spPr>
        <a:xfrm>
          <a:off x="8271587" y="6611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111777</xdr:rowOff>
    </xdr:from>
    <xdr:ext cx="469744" cy="259045"/>
    <xdr:sp macro="" textlink="">
      <xdr:nvSpPr>
        <xdr:cNvPr id="128" name="n_2aveValue【図書館】&#10;一人当たり面積">
          <a:extLst>
            <a:ext uri="{FF2B5EF4-FFF2-40B4-BE49-F238E27FC236}">
              <a16:creationId xmlns:a16="http://schemas.microsoft.com/office/drawing/2014/main" id="{8A6E2631-9E94-43C9-ABBE-FEDF0603DA8B}"/>
            </a:ext>
          </a:extLst>
        </xdr:cNvPr>
        <xdr:cNvSpPr txBox="1"/>
      </xdr:nvSpPr>
      <xdr:spPr>
        <a:xfrm>
          <a:off x="7509587" y="6649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137177</xdr:rowOff>
    </xdr:from>
    <xdr:ext cx="469744" cy="259045"/>
    <xdr:sp macro="" textlink="">
      <xdr:nvSpPr>
        <xdr:cNvPr id="129" name="n_3aveValue【図書館】&#10;一人当たり面積">
          <a:extLst>
            <a:ext uri="{FF2B5EF4-FFF2-40B4-BE49-F238E27FC236}">
              <a16:creationId xmlns:a16="http://schemas.microsoft.com/office/drawing/2014/main" id="{9B351B43-42BC-4DDA-B8A6-8A2295971DF6}"/>
            </a:ext>
          </a:extLst>
        </xdr:cNvPr>
        <xdr:cNvSpPr txBox="1"/>
      </xdr:nvSpPr>
      <xdr:spPr>
        <a:xfrm>
          <a:off x="6712027" y="6339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48277</xdr:rowOff>
    </xdr:from>
    <xdr:ext cx="469744" cy="259045"/>
    <xdr:sp macro="" textlink="">
      <xdr:nvSpPr>
        <xdr:cNvPr id="130" name="n_1mainValue【図書館】&#10;一人当たり面積">
          <a:extLst>
            <a:ext uri="{FF2B5EF4-FFF2-40B4-BE49-F238E27FC236}">
              <a16:creationId xmlns:a16="http://schemas.microsoft.com/office/drawing/2014/main" id="{DDA64DF9-5E4C-48F2-9252-097CDC1EB8EA}"/>
            </a:ext>
          </a:extLst>
        </xdr:cNvPr>
        <xdr:cNvSpPr txBox="1"/>
      </xdr:nvSpPr>
      <xdr:spPr>
        <a:xfrm>
          <a:off x="8271587" y="591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48277</xdr:rowOff>
    </xdr:from>
    <xdr:ext cx="469744" cy="259045"/>
    <xdr:sp macro="" textlink="">
      <xdr:nvSpPr>
        <xdr:cNvPr id="131" name="n_2mainValue【図書館】&#10;一人当たり面積">
          <a:extLst>
            <a:ext uri="{FF2B5EF4-FFF2-40B4-BE49-F238E27FC236}">
              <a16:creationId xmlns:a16="http://schemas.microsoft.com/office/drawing/2014/main" id="{4FE43040-96D6-46EE-9FEF-39DEF495A537}"/>
            </a:ext>
          </a:extLst>
        </xdr:cNvPr>
        <xdr:cNvSpPr txBox="1"/>
      </xdr:nvSpPr>
      <xdr:spPr>
        <a:xfrm>
          <a:off x="7509587" y="591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a:extLst>
            <a:ext uri="{FF2B5EF4-FFF2-40B4-BE49-F238E27FC236}">
              <a16:creationId xmlns:a16="http://schemas.microsoft.com/office/drawing/2014/main" id="{647B1501-2369-4A62-95B1-04C0B3C50DD8}"/>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a:extLst>
            <a:ext uri="{FF2B5EF4-FFF2-40B4-BE49-F238E27FC236}">
              <a16:creationId xmlns:a16="http://schemas.microsoft.com/office/drawing/2014/main" id="{E6BD7AA3-F9FB-4AF9-A14B-A44E18766D84}"/>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a:extLst>
            <a:ext uri="{FF2B5EF4-FFF2-40B4-BE49-F238E27FC236}">
              <a16:creationId xmlns:a16="http://schemas.microsoft.com/office/drawing/2014/main" id="{0D7B23EB-A585-412D-BEB1-BED1D30FA3CC}"/>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a:extLst>
            <a:ext uri="{FF2B5EF4-FFF2-40B4-BE49-F238E27FC236}">
              <a16:creationId xmlns:a16="http://schemas.microsoft.com/office/drawing/2014/main" id="{7C239E9A-E899-45D4-B3E1-174FDC96275A}"/>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a:extLst>
            <a:ext uri="{FF2B5EF4-FFF2-40B4-BE49-F238E27FC236}">
              <a16:creationId xmlns:a16="http://schemas.microsoft.com/office/drawing/2014/main" id="{F5D68982-907A-4C58-AA1F-1404AD74330A}"/>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a:extLst>
            <a:ext uri="{FF2B5EF4-FFF2-40B4-BE49-F238E27FC236}">
              <a16:creationId xmlns:a16="http://schemas.microsoft.com/office/drawing/2014/main" id="{E55B8EA2-5EDE-40CB-94DC-523457C88459}"/>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a:extLst>
            <a:ext uri="{FF2B5EF4-FFF2-40B4-BE49-F238E27FC236}">
              <a16:creationId xmlns:a16="http://schemas.microsoft.com/office/drawing/2014/main" id="{1648147C-9284-4271-8051-354CA3F1B5F9}"/>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a:extLst>
            <a:ext uri="{FF2B5EF4-FFF2-40B4-BE49-F238E27FC236}">
              <a16:creationId xmlns:a16="http://schemas.microsoft.com/office/drawing/2014/main" id="{C8F8B1EE-ED2F-4B1A-B403-F9E3DB6CF9AD}"/>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a:extLst>
            <a:ext uri="{FF2B5EF4-FFF2-40B4-BE49-F238E27FC236}">
              <a16:creationId xmlns:a16="http://schemas.microsoft.com/office/drawing/2014/main" id="{3E175FB8-E876-4EAE-A0CA-A4A148A7FE25}"/>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a:extLst>
            <a:ext uri="{FF2B5EF4-FFF2-40B4-BE49-F238E27FC236}">
              <a16:creationId xmlns:a16="http://schemas.microsoft.com/office/drawing/2014/main" id="{AF5B08B7-6B7B-4601-BA10-00CF91ACD8FB}"/>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2" name="テキスト ボックス 141">
          <a:extLst>
            <a:ext uri="{FF2B5EF4-FFF2-40B4-BE49-F238E27FC236}">
              <a16:creationId xmlns:a16="http://schemas.microsoft.com/office/drawing/2014/main" id="{D39D12F7-AE6E-43BA-BE56-4080EB9B2468}"/>
            </a:ext>
          </a:extLst>
        </xdr:cNvPr>
        <xdr:cNvSpPr txBox="1"/>
      </xdr:nvSpPr>
      <xdr:spPr>
        <a:xfrm>
          <a:off x="377341" y="110401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3" name="直線コネクタ 142">
          <a:extLst>
            <a:ext uri="{FF2B5EF4-FFF2-40B4-BE49-F238E27FC236}">
              <a16:creationId xmlns:a16="http://schemas.microsoft.com/office/drawing/2014/main" id="{3FC48F26-58B7-45EA-B318-F818D90CD51A}"/>
            </a:ext>
          </a:extLst>
        </xdr:cNvPr>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4" name="テキスト ボックス 143">
          <a:extLst>
            <a:ext uri="{FF2B5EF4-FFF2-40B4-BE49-F238E27FC236}">
              <a16:creationId xmlns:a16="http://schemas.microsoft.com/office/drawing/2014/main" id="{7E871B6D-A617-4B10-9B33-C7294F6BBC4A}"/>
            </a:ext>
          </a:extLst>
        </xdr:cNvPr>
        <xdr:cNvSpPr txBox="1"/>
      </xdr:nvSpPr>
      <xdr:spPr>
        <a:xfrm>
          <a:off x="33608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5" name="直線コネクタ 144">
          <a:extLst>
            <a:ext uri="{FF2B5EF4-FFF2-40B4-BE49-F238E27FC236}">
              <a16:creationId xmlns:a16="http://schemas.microsoft.com/office/drawing/2014/main" id="{7CD2F936-27AB-45BD-9CA4-76D60E5A16E0}"/>
            </a:ext>
          </a:extLst>
        </xdr:cNvPr>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6" name="テキスト ボックス 145">
          <a:extLst>
            <a:ext uri="{FF2B5EF4-FFF2-40B4-BE49-F238E27FC236}">
              <a16:creationId xmlns:a16="http://schemas.microsoft.com/office/drawing/2014/main" id="{F0F15E6E-0B01-4EDA-A488-45F9B9B747EE}"/>
            </a:ext>
          </a:extLst>
        </xdr:cNvPr>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7" name="直線コネクタ 146">
          <a:extLst>
            <a:ext uri="{FF2B5EF4-FFF2-40B4-BE49-F238E27FC236}">
              <a16:creationId xmlns:a16="http://schemas.microsoft.com/office/drawing/2014/main" id="{64B0C16B-4FCC-40F2-84A6-5B7D0022D9FF}"/>
            </a:ext>
          </a:extLst>
        </xdr:cNvPr>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8" name="テキスト ボックス 147">
          <a:extLst>
            <a:ext uri="{FF2B5EF4-FFF2-40B4-BE49-F238E27FC236}">
              <a16:creationId xmlns:a16="http://schemas.microsoft.com/office/drawing/2014/main" id="{56704117-3541-4A8B-A2DD-F5C89210B7B2}"/>
            </a:ext>
          </a:extLst>
        </xdr:cNvPr>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9" name="直線コネクタ 148">
          <a:extLst>
            <a:ext uri="{FF2B5EF4-FFF2-40B4-BE49-F238E27FC236}">
              <a16:creationId xmlns:a16="http://schemas.microsoft.com/office/drawing/2014/main" id="{8E8BE7F4-5447-480A-82F6-232BBF4A6658}"/>
            </a:ext>
          </a:extLst>
        </xdr:cNvPr>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0" name="テキスト ボックス 149">
          <a:extLst>
            <a:ext uri="{FF2B5EF4-FFF2-40B4-BE49-F238E27FC236}">
              <a16:creationId xmlns:a16="http://schemas.microsoft.com/office/drawing/2014/main" id="{D9D42FCA-0A4C-474C-B78A-575F7E166354}"/>
            </a:ext>
          </a:extLst>
        </xdr:cNvPr>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1" name="直線コネクタ 150">
          <a:extLst>
            <a:ext uri="{FF2B5EF4-FFF2-40B4-BE49-F238E27FC236}">
              <a16:creationId xmlns:a16="http://schemas.microsoft.com/office/drawing/2014/main" id="{3D005AB8-38F3-463A-B406-0C87F023C9D0}"/>
            </a:ext>
          </a:extLst>
        </xdr:cNvPr>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2" name="テキスト ボックス 151">
          <a:extLst>
            <a:ext uri="{FF2B5EF4-FFF2-40B4-BE49-F238E27FC236}">
              <a16:creationId xmlns:a16="http://schemas.microsoft.com/office/drawing/2014/main" id="{407D3406-B65E-414A-976B-91E90D5D20DF}"/>
            </a:ext>
          </a:extLst>
        </xdr:cNvPr>
        <xdr:cNvSpPr txBox="1"/>
      </xdr:nvSpPr>
      <xdr:spPr>
        <a:xfrm>
          <a:off x="27196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3" name="直線コネクタ 152">
          <a:extLst>
            <a:ext uri="{FF2B5EF4-FFF2-40B4-BE49-F238E27FC236}">
              <a16:creationId xmlns:a16="http://schemas.microsoft.com/office/drawing/2014/main" id="{24CC42A2-6F4E-4544-94F7-C22D5BE3C9CD}"/>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4" name="テキスト ボックス 153">
          <a:extLst>
            <a:ext uri="{FF2B5EF4-FFF2-40B4-BE49-F238E27FC236}">
              <a16:creationId xmlns:a16="http://schemas.microsoft.com/office/drawing/2014/main" id="{0B4A0B2C-7860-4AA8-A8AC-6EFB2FB16C16}"/>
            </a:ext>
          </a:extLst>
        </xdr:cNvPr>
        <xdr:cNvSpPr txBox="1"/>
      </xdr:nvSpPr>
      <xdr:spPr>
        <a:xfrm>
          <a:off x="27196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5" name="【体育館・プール】&#10;有形固定資産減価償却率グラフ枠">
          <a:extLst>
            <a:ext uri="{FF2B5EF4-FFF2-40B4-BE49-F238E27FC236}">
              <a16:creationId xmlns:a16="http://schemas.microsoft.com/office/drawing/2014/main" id="{23245CC6-A3EB-4126-83EA-54332DF14415}"/>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150495</xdr:rowOff>
    </xdr:from>
    <xdr:to>
      <xdr:col>24</xdr:col>
      <xdr:colOff>62865</xdr:colOff>
      <xdr:row>64</xdr:row>
      <xdr:rowOff>131445</xdr:rowOff>
    </xdr:to>
    <xdr:cxnSp macro="">
      <xdr:nvCxnSpPr>
        <xdr:cNvPr id="156" name="直線コネクタ 155">
          <a:extLst>
            <a:ext uri="{FF2B5EF4-FFF2-40B4-BE49-F238E27FC236}">
              <a16:creationId xmlns:a16="http://schemas.microsoft.com/office/drawing/2014/main" id="{332787CA-A21C-4520-A800-BD3978EE9798}"/>
            </a:ext>
          </a:extLst>
        </xdr:cNvPr>
        <xdr:cNvCxnSpPr/>
      </xdr:nvCxnSpPr>
      <xdr:spPr>
        <a:xfrm flipV="1">
          <a:off x="4086225" y="9370695"/>
          <a:ext cx="0" cy="1489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135272</xdr:rowOff>
    </xdr:from>
    <xdr:ext cx="405111" cy="259045"/>
    <xdr:sp macro="" textlink="">
      <xdr:nvSpPr>
        <xdr:cNvPr id="157" name="【体育館・プール】&#10;有形固定資産減価償却率最小値テキスト">
          <a:extLst>
            <a:ext uri="{FF2B5EF4-FFF2-40B4-BE49-F238E27FC236}">
              <a16:creationId xmlns:a16="http://schemas.microsoft.com/office/drawing/2014/main" id="{C55B88B3-3C17-4E47-8256-4A90BC3983C6}"/>
            </a:ext>
          </a:extLst>
        </xdr:cNvPr>
        <xdr:cNvSpPr txBox="1"/>
      </xdr:nvSpPr>
      <xdr:spPr>
        <a:xfrm>
          <a:off x="4124960" y="1086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131445</xdr:rowOff>
    </xdr:from>
    <xdr:to>
      <xdr:col>24</xdr:col>
      <xdr:colOff>152400</xdr:colOff>
      <xdr:row>64</xdr:row>
      <xdr:rowOff>131445</xdr:rowOff>
    </xdr:to>
    <xdr:cxnSp macro="">
      <xdr:nvCxnSpPr>
        <xdr:cNvPr id="158" name="直線コネクタ 157">
          <a:extLst>
            <a:ext uri="{FF2B5EF4-FFF2-40B4-BE49-F238E27FC236}">
              <a16:creationId xmlns:a16="http://schemas.microsoft.com/office/drawing/2014/main" id="{8A117FE6-DA1F-4546-B48E-3C2B6A9AA1B6}"/>
            </a:ext>
          </a:extLst>
        </xdr:cNvPr>
        <xdr:cNvCxnSpPr/>
      </xdr:nvCxnSpPr>
      <xdr:spPr>
        <a:xfrm>
          <a:off x="4020820" y="108604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97172</xdr:rowOff>
    </xdr:from>
    <xdr:ext cx="405111" cy="259045"/>
    <xdr:sp macro="" textlink="">
      <xdr:nvSpPr>
        <xdr:cNvPr id="159" name="【体育館・プール】&#10;有形固定資産減価償却率最大値テキスト">
          <a:extLst>
            <a:ext uri="{FF2B5EF4-FFF2-40B4-BE49-F238E27FC236}">
              <a16:creationId xmlns:a16="http://schemas.microsoft.com/office/drawing/2014/main" id="{BB425282-8260-45DC-88F4-1D58680DA2F6}"/>
            </a:ext>
          </a:extLst>
        </xdr:cNvPr>
        <xdr:cNvSpPr txBox="1"/>
      </xdr:nvSpPr>
      <xdr:spPr>
        <a:xfrm>
          <a:off x="4124960" y="9149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150495</xdr:rowOff>
    </xdr:from>
    <xdr:to>
      <xdr:col>24</xdr:col>
      <xdr:colOff>152400</xdr:colOff>
      <xdr:row>55</xdr:row>
      <xdr:rowOff>150495</xdr:rowOff>
    </xdr:to>
    <xdr:cxnSp macro="">
      <xdr:nvCxnSpPr>
        <xdr:cNvPr id="160" name="直線コネクタ 159">
          <a:extLst>
            <a:ext uri="{FF2B5EF4-FFF2-40B4-BE49-F238E27FC236}">
              <a16:creationId xmlns:a16="http://schemas.microsoft.com/office/drawing/2014/main" id="{A6D2E7AA-2CD5-488E-825C-6971AB2CA124}"/>
            </a:ext>
          </a:extLst>
        </xdr:cNvPr>
        <xdr:cNvCxnSpPr/>
      </xdr:nvCxnSpPr>
      <xdr:spPr>
        <a:xfrm>
          <a:off x="4020820" y="93706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121937</xdr:rowOff>
    </xdr:from>
    <xdr:ext cx="405111" cy="259045"/>
    <xdr:sp macro="" textlink="">
      <xdr:nvSpPr>
        <xdr:cNvPr id="161" name="【体育館・プール】&#10;有形固定資産減価償却率平均値テキスト">
          <a:extLst>
            <a:ext uri="{FF2B5EF4-FFF2-40B4-BE49-F238E27FC236}">
              <a16:creationId xmlns:a16="http://schemas.microsoft.com/office/drawing/2014/main" id="{055E0BAA-CFE9-46BD-8061-66D703F22D78}"/>
            </a:ext>
          </a:extLst>
        </xdr:cNvPr>
        <xdr:cNvSpPr txBox="1"/>
      </xdr:nvSpPr>
      <xdr:spPr>
        <a:xfrm>
          <a:off x="4124960" y="100126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143510</xdr:rowOff>
    </xdr:from>
    <xdr:to>
      <xdr:col>24</xdr:col>
      <xdr:colOff>114300</xdr:colOff>
      <xdr:row>60</xdr:row>
      <xdr:rowOff>73660</xdr:rowOff>
    </xdr:to>
    <xdr:sp macro="" textlink="">
      <xdr:nvSpPr>
        <xdr:cNvPr id="162" name="フローチャート: 判断 161">
          <a:extLst>
            <a:ext uri="{FF2B5EF4-FFF2-40B4-BE49-F238E27FC236}">
              <a16:creationId xmlns:a16="http://schemas.microsoft.com/office/drawing/2014/main" id="{E1F04A92-41D0-44A5-9045-F68FCC89FD1A}"/>
            </a:ext>
          </a:extLst>
        </xdr:cNvPr>
        <xdr:cNvSpPr/>
      </xdr:nvSpPr>
      <xdr:spPr>
        <a:xfrm>
          <a:off x="4036060" y="100342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135890</xdr:rowOff>
    </xdr:from>
    <xdr:to>
      <xdr:col>20</xdr:col>
      <xdr:colOff>38100</xdr:colOff>
      <xdr:row>60</xdr:row>
      <xdr:rowOff>66040</xdr:rowOff>
    </xdr:to>
    <xdr:sp macro="" textlink="">
      <xdr:nvSpPr>
        <xdr:cNvPr id="163" name="フローチャート: 判断 162">
          <a:extLst>
            <a:ext uri="{FF2B5EF4-FFF2-40B4-BE49-F238E27FC236}">
              <a16:creationId xmlns:a16="http://schemas.microsoft.com/office/drawing/2014/main" id="{6EBD2974-51EA-4903-AB94-1CA94D7B9F09}"/>
            </a:ext>
          </a:extLst>
        </xdr:cNvPr>
        <xdr:cNvSpPr/>
      </xdr:nvSpPr>
      <xdr:spPr>
        <a:xfrm>
          <a:off x="3312160" y="100266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166370</xdr:rowOff>
    </xdr:from>
    <xdr:to>
      <xdr:col>15</xdr:col>
      <xdr:colOff>101600</xdr:colOff>
      <xdr:row>60</xdr:row>
      <xdr:rowOff>96520</xdr:rowOff>
    </xdr:to>
    <xdr:sp macro="" textlink="">
      <xdr:nvSpPr>
        <xdr:cNvPr id="164" name="フローチャート: 判断 163">
          <a:extLst>
            <a:ext uri="{FF2B5EF4-FFF2-40B4-BE49-F238E27FC236}">
              <a16:creationId xmlns:a16="http://schemas.microsoft.com/office/drawing/2014/main" id="{73127055-A3E6-4E1E-AC7C-D4967143AC6A}"/>
            </a:ext>
          </a:extLst>
        </xdr:cNvPr>
        <xdr:cNvSpPr/>
      </xdr:nvSpPr>
      <xdr:spPr>
        <a:xfrm>
          <a:off x="2514600" y="100571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17780</xdr:rowOff>
    </xdr:from>
    <xdr:to>
      <xdr:col>10</xdr:col>
      <xdr:colOff>165100</xdr:colOff>
      <xdr:row>60</xdr:row>
      <xdr:rowOff>119380</xdr:rowOff>
    </xdr:to>
    <xdr:sp macro="" textlink="">
      <xdr:nvSpPr>
        <xdr:cNvPr id="165" name="フローチャート: 判断 164">
          <a:extLst>
            <a:ext uri="{FF2B5EF4-FFF2-40B4-BE49-F238E27FC236}">
              <a16:creationId xmlns:a16="http://schemas.microsoft.com/office/drawing/2014/main" id="{1F156B4F-571F-4C68-99AF-7E085E46D1CD}"/>
            </a:ext>
          </a:extLst>
        </xdr:cNvPr>
        <xdr:cNvSpPr/>
      </xdr:nvSpPr>
      <xdr:spPr>
        <a:xfrm>
          <a:off x="173990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6" name="テキスト ボックス 165">
          <a:extLst>
            <a:ext uri="{FF2B5EF4-FFF2-40B4-BE49-F238E27FC236}">
              <a16:creationId xmlns:a16="http://schemas.microsoft.com/office/drawing/2014/main" id="{08DEFFAF-DE3F-42B3-9C1B-1BB22CCCFC1E}"/>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id="{BB017CCA-B39F-4F05-BFCD-412E56EB68ED}"/>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887A6034-7262-4A02-876E-E50A66156865}"/>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74C6391A-6D48-48EA-B46B-9156EE274D1F}"/>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4A4C53CC-BE06-4473-A3D6-E9F59BBEAD6B}"/>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38735</xdr:rowOff>
    </xdr:from>
    <xdr:to>
      <xdr:col>24</xdr:col>
      <xdr:colOff>114300</xdr:colOff>
      <xdr:row>57</xdr:row>
      <xdr:rowOff>140335</xdr:rowOff>
    </xdr:to>
    <xdr:sp macro="" textlink="">
      <xdr:nvSpPr>
        <xdr:cNvPr id="171" name="楕円 170">
          <a:extLst>
            <a:ext uri="{FF2B5EF4-FFF2-40B4-BE49-F238E27FC236}">
              <a16:creationId xmlns:a16="http://schemas.microsoft.com/office/drawing/2014/main" id="{C9AF18FD-59BA-43E6-8EDE-4F93DFDA950B}"/>
            </a:ext>
          </a:extLst>
        </xdr:cNvPr>
        <xdr:cNvSpPr/>
      </xdr:nvSpPr>
      <xdr:spPr>
        <a:xfrm>
          <a:off x="4036060" y="959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61612</xdr:rowOff>
    </xdr:from>
    <xdr:ext cx="405111" cy="259045"/>
    <xdr:sp macro="" textlink="">
      <xdr:nvSpPr>
        <xdr:cNvPr id="172" name="【体育館・プール】&#10;有形固定資産減価償却率該当値テキスト">
          <a:extLst>
            <a:ext uri="{FF2B5EF4-FFF2-40B4-BE49-F238E27FC236}">
              <a16:creationId xmlns:a16="http://schemas.microsoft.com/office/drawing/2014/main" id="{E5F7C6D5-3524-432C-A778-BECBCDCB06BA}"/>
            </a:ext>
          </a:extLst>
        </xdr:cNvPr>
        <xdr:cNvSpPr txBox="1"/>
      </xdr:nvSpPr>
      <xdr:spPr>
        <a:xfrm>
          <a:off x="4124960" y="9449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95885</xdr:rowOff>
    </xdr:from>
    <xdr:to>
      <xdr:col>20</xdr:col>
      <xdr:colOff>38100</xdr:colOff>
      <xdr:row>58</xdr:row>
      <xdr:rowOff>26035</xdr:rowOff>
    </xdr:to>
    <xdr:sp macro="" textlink="">
      <xdr:nvSpPr>
        <xdr:cNvPr id="173" name="楕円 172">
          <a:extLst>
            <a:ext uri="{FF2B5EF4-FFF2-40B4-BE49-F238E27FC236}">
              <a16:creationId xmlns:a16="http://schemas.microsoft.com/office/drawing/2014/main" id="{C446F53E-8672-4D41-904D-D11A61B98AF6}"/>
            </a:ext>
          </a:extLst>
        </xdr:cNvPr>
        <xdr:cNvSpPr/>
      </xdr:nvSpPr>
      <xdr:spPr>
        <a:xfrm>
          <a:off x="3312160" y="965136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89535</xdr:rowOff>
    </xdr:from>
    <xdr:to>
      <xdr:col>24</xdr:col>
      <xdr:colOff>63500</xdr:colOff>
      <xdr:row>57</xdr:row>
      <xdr:rowOff>146685</xdr:rowOff>
    </xdr:to>
    <xdr:cxnSp macro="">
      <xdr:nvCxnSpPr>
        <xdr:cNvPr id="174" name="直線コネクタ 173">
          <a:extLst>
            <a:ext uri="{FF2B5EF4-FFF2-40B4-BE49-F238E27FC236}">
              <a16:creationId xmlns:a16="http://schemas.microsoft.com/office/drawing/2014/main" id="{BC5D3018-948E-48D4-B736-14CD7BE4AC58}"/>
            </a:ext>
          </a:extLst>
        </xdr:cNvPr>
        <xdr:cNvCxnSpPr/>
      </xdr:nvCxnSpPr>
      <xdr:spPr>
        <a:xfrm flipV="1">
          <a:off x="3355340" y="9645015"/>
          <a:ext cx="73152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74930</xdr:rowOff>
    </xdr:from>
    <xdr:to>
      <xdr:col>15</xdr:col>
      <xdr:colOff>101600</xdr:colOff>
      <xdr:row>58</xdr:row>
      <xdr:rowOff>5080</xdr:rowOff>
    </xdr:to>
    <xdr:sp macro="" textlink="">
      <xdr:nvSpPr>
        <xdr:cNvPr id="175" name="楕円 174">
          <a:extLst>
            <a:ext uri="{FF2B5EF4-FFF2-40B4-BE49-F238E27FC236}">
              <a16:creationId xmlns:a16="http://schemas.microsoft.com/office/drawing/2014/main" id="{7A7BFBE4-A0C3-42D7-96CB-B1DA81B2A899}"/>
            </a:ext>
          </a:extLst>
        </xdr:cNvPr>
        <xdr:cNvSpPr/>
      </xdr:nvSpPr>
      <xdr:spPr>
        <a:xfrm>
          <a:off x="2514600" y="96304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125730</xdr:rowOff>
    </xdr:from>
    <xdr:to>
      <xdr:col>19</xdr:col>
      <xdr:colOff>177800</xdr:colOff>
      <xdr:row>57</xdr:row>
      <xdr:rowOff>146685</xdr:rowOff>
    </xdr:to>
    <xdr:cxnSp macro="">
      <xdr:nvCxnSpPr>
        <xdr:cNvPr id="176" name="直線コネクタ 175">
          <a:extLst>
            <a:ext uri="{FF2B5EF4-FFF2-40B4-BE49-F238E27FC236}">
              <a16:creationId xmlns:a16="http://schemas.microsoft.com/office/drawing/2014/main" id="{18857D9D-FC55-4088-B557-E8B3C529354F}"/>
            </a:ext>
          </a:extLst>
        </xdr:cNvPr>
        <xdr:cNvCxnSpPr/>
      </xdr:nvCxnSpPr>
      <xdr:spPr>
        <a:xfrm>
          <a:off x="2565400" y="9681210"/>
          <a:ext cx="78994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57167</xdr:rowOff>
    </xdr:from>
    <xdr:ext cx="405111" cy="259045"/>
    <xdr:sp macro="" textlink="">
      <xdr:nvSpPr>
        <xdr:cNvPr id="177" name="n_1aveValue【体育館・プール】&#10;有形固定資産減価償却率">
          <a:extLst>
            <a:ext uri="{FF2B5EF4-FFF2-40B4-BE49-F238E27FC236}">
              <a16:creationId xmlns:a16="http://schemas.microsoft.com/office/drawing/2014/main" id="{C907D741-C589-46C0-8375-26A49BC6DE78}"/>
            </a:ext>
          </a:extLst>
        </xdr:cNvPr>
        <xdr:cNvSpPr txBox="1"/>
      </xdr:nvSpPr>
      <xdr:spPr>
        <a:xfrm>
          <a:off x="3170564" y="10115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87647</xdr:rowOff>
    </xdr:from>
    <xdr:ext cx="405111" cy="259045"/>
    <xdr:sp macro="" textlink="">
      <xdr:nvSpPr>
        <xdr:cNvPr id="178" name="n_2aveValue【体育館・プール】&#10;有形固定資産減価償却率">
          <a:extLst>
            <a:ext uri="{FF2B5EF4-FFF2-40B4-BE49-F238E27FC236}">
              <a16:creationId xmlns:a16="http://schemas.microsoft.com/office/drawing/2014/main" id="{E255E29B-3F98-4567-A1A5-967E19ED516C}"/>
            </a:ext>
          </a:extLst>
        </xdr:cNvPr>
        <xdr:cNvSpPr txBox="1"/>
      </xdr:nvSpPr>
      <xdr:spPr>
        <a:xfrm>
          <a:off x="2385704" y="1014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135907</xdr:rowOff>
    </xdr:from>
    <xdr:ext cx="405111" cy="259045"/>
    <xdr:sp macro="" textlink="">
      <xdr:nvSpPr>
        <xdr:cNvPr id="179" name="n_3aveValue【体育館・プール】&#10;有形固定資産減価償却率">
          <a:extLst>
            <a:ext uri="{FF2B5EF4-FFF2-40B4-BE49-F238E27FC236}">
              <a16:creationId xmlns:a16="http://schemas.microsoft.com/office/drawing/2014/main" id="{5711630E-F517-4F1C-B56D-15440AE7F00C}"/>
            </a:ext>
          </a:extLst>
        </xdr:cNvPr>
        <xdr:cNvSpPr txBox="1"/>
      </xdr:nvSpPr>
      <xdr:spPr>
        <a:xfrm>
          <a:off x="1611004" y="985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42562</xdr:rowOff>
    </xdr:from>
    <xdr:ext cx="405111" cy="259045"/>
    <xdr:sp macro="" textlink="">
      <xdr:nvSpPr>
        <xdr:cNvPr id="180" name="n_1mainValue【体育館・プール】&#10;有形固定資産減価償却率">
          <a:extLst>
            <a:ext uri="{FF2B5EF4-FFF2-40B4-BE49-F238E27FC236}">
              <a16:creationId xmlns:a16="http://schemas.microsoft.com/office/drawing/2014/main" id="{B917C7A3-3DB2-4D7F-858F-78BAD8428086}"/>
            </a:ext>
          </a:extLst>
        </xdr:cNvPr>
        <xdr:cNvSpPr txBox="1"/>
      </xdr:nvSpPr>
      <xdr:spPr>
        <a:xfrm>
          <a:off x="3170564" y="9430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21607</xdr:rowOff>
    </xdr:from>
    <xdr:ext cx="405111" cy="259045"/>
    <xdr:sp macro="" textlink="">
      <xdr:nvSpPr>
        <xdr:cNvPr id="181" name="n_2mainValue【体育館・プール】&#10;有形固定資産減価償却率">
          <a:extLst>
            <a:ext uri="{FF2B5EF4-FFF2-40B4-BE49-F238E27FC236}">
              <a16:creationId xmlns:a16="http://schemas.microsoft.com/office/drawing/2014/main" id="{9D9D0F07-CC0A-4050-AC1F-6A874B35797D}"/>
            </a:ext>
          </a:extLst>
        </xdr:cNvPr>
        <xdr:cNvSpPr txBox="1"/>
      </xdr:nvSpPr>
      <xdr:spPr>
        <a:xfrm>
          <a:off x="2385704" y="940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2" name="正方形/長方形 181">
          <a:extLst>
            <a:ext uri="{FF2B5EF4-FFF2-40B4-BE49-F238E27FC236}">
              <a16:creationId xmlns:a16="http://schemas.microsoft.com/office/drawing/2014/main" id="{844156AA-CA78-4D40-A2DC-6F3B1C5723CF}"/>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3" name="正方形/長方形 182">
          <a:extLst>
            <a:ext uri="{FF2B5EF4-FFF2-40B4-BE49-F238E27FC236}">
              <a16:creationId xmlns:a16="http://schemas.microsoft.com/office/drawing/2014/main" id="{5F157107-22F2-438F-9702-C33A9A9DDAB1}"/>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4" name="正方形/長方形 183">
          <a:extLst>
            <a:ext uri="{FF2B5EF4-FFF2-40B4-BE49-F238E27FC236}">
              <a16:creationId xmlns:a16="http://schemas.microsoft.com/office/drawing/2014/main" id="{E3482981-75BA-4E0B-91F5-5C78B9015450}"/>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5" name="正方形/長方形 184">
          <a:extLst>
            <a:ext uri="{FF2B5EF4-FFF2-40B4-BE49-F238E27FC236}">
              <a16:creationId xmlns:a16="http://schemas.microsoft.com/office/drawing/2014/main" id="{C656A76A-DE4E-46C6-A2B5-F3C47A2232F1}"/>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6" name="正方形/長方形 185">
          <a:extLst>
            <a:ext uri="{FF2B5EF4-FFF2-40B4-BE49-F238E27FC236}">
              <a16:creationId xmlns:a16="http://schemas.microsoft.com/office/drawing/2014/main" id="{E052BCA4-A320-45A2-BC1E-CC007DBD3508}"/>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7" name="正方形/長方形 186">
          <a:extLst>
            <a:ext uri="{FF2B5EF4-FFF2-40B4-BE49-F238E27FC236}">
              <a16:creationId xmlns:a16="http://schemas.microsoft.com/office/drawing/2014/main" id="{3D8BF07E-D15E-49EB-AFEA-8B6305FC9675}"/>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8" name="正方形/長方形 187">
          <a:extLst>
            <a:ext uri="{FF2B5EF4-FFF2-40B4-BE49-F238E27FC236}">
              <a16:creationId xmlns:a16="http://schemas.microsoft.com/office/drawing/2014/main" id="{9598EE7F-369C-410B-9E39-A7EA6D3F3A4F}"/>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9" name="正方形/長方形 188">
          <a:extLst>
            <a:ext uri="{FF2B5EF4-FFF2-40B4-BE49-F238E27FC236}">
              <a16:creationId xmlns:a16="http://schemas.microsoft.com/office/drawing/2014/main" id="{923E1037-04C2-44BB-8A79-0489E26FBDF5}"/>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0" name="テキスト ボックス 189">
          <a:extLst>
            <a:ext uri="{FF2B5EF4-FFF2-40B4-BE49-F238E27FC236}">
              <a16:creationId xmlns:a16="http://schemas.microsoft.com/office/drawing/2014/main" id="{9E5CEB91-9757-46C4-9294-A8939030EE29}"/>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1" name="直線コネクタ 190">
          <a:extLst>
            <a:ext uri="{FF2B5EF4-FFF2-40B4-BE49-F238E27FC236}">
              <a16:creationId xmlns:a16="http://schemas.microsoft.com/office/drawing/2014/main" id="{37116091-D7E9-4475-82B2-7D18E88CEB75}"/>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2" name="直線コネクタ 191">
          <a:extLst>
            <a:ext uri="{FF2B5EF4-FFF2-40B4-BE49-F238E27FC236}">
              <a16:creationId xmlns:a16="http://schemas.microsoft.com/office/drawing/2014/main" id="{AD495B7C-31C4-4D88-B68D-2171CFD733C1}"/>
            </a:ext>
          </a:extLst>
        </xdr:cNvPr>
        <xdr:cNvCxnSpPr/>
      </xdr:nvCxnSpPr>
      <xdr:spPr>
        <a:xfrm>
          <a:off x="5826760" y="10728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93" name="テキスト ボックス 192">
          <a:extLst>
            <a:ext uri="{FF2B5EF4-FFF2-40B4-BE49-F238E27FC236}">
              <a16:creationId xmlns:a16="http://schemas.microsoft.com/office/drawing/2014/main" id="{F5819CAE-3329-493A-A418-8CC2E4786E60}"/>
            </a:ext>
          </a:extLst>
        </xdr:cNvPr>
        <xdr:cNvSpPr txBox="1"/>
      </xdr:nvSpPr>
      <xdr:spPr>
        <a:xfrm>
          <a:off x="5405301" y="1059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4" name="直線コネクタ 193">
          <a:extLst>
            <a:ext uri="{FF2B5EF4-FFF2-40B4-BE49-F238E27FC236}">
              <a16:creationId xmlns:a16="http://schemas.microsoft.com/office/drawing/2014/main" id="{BF6232B9-15A1-42E3-97F4-05AFB08CE061}"/>
            </a:ext>
          </a:extLst>
        </xdr:cNvPr>
        <xdr:cNvCxnSpPr/>
      </xdr:nvCxnSpPr>
      <xdr:spPr>
        <a:xfrm>
          <a:off x="5826760" y="102831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95" name="テキスト ボックス 194">
          <a:extLst>
            <a:ext uri="{FF2B5EF4-FFF2-40B4-BE49-F238E27FC236}">
              <a16:creationId xmlns:a16="http://schemas.microsoft.com/office/drawing/2014/main" id="{5530C20E-341B-447B-82D2-F298100156EF}"/>
            </a:ext>
          </a:extLst>
        </xdr:cNvPr>
        <xdr:cNvSpPr txBox="1"/>
      </xdr:nvSpPr>
      <xdr:spPr>
        <a:xfrm>
          <a:off x="540530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6" name="直線コネクタ 195">
          <a:extLst>
            <a:ext uri="{FF2B5EF4-FFF2-40B4-BE49-F238E27FC236}">
              <a16:creationId xmlns:a16="http://schemas.microsoft.com/office/drawing/2014/main" id="{47416A28-26C6-4495-A3ED-4C25D0E2DB6D}"/>
            </a:ext>
          </a:extLst>
        </xdr:cNvPr>
        <xdr:cNvCxnSpPr/>
      </xdr:nvCxnSpPr>
      <xdr:spPr>
        <a:xfrm>
          <a:off x="5826760" y="98374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97" name="テキスト ボックス 196">
          <a:extLst>
            <a:ext uri="{FF2B5EF4-FFF2-40B4-BE49-F238E27FC236}">
              <a16:creationId xmlns:a16="http://schemas.microsoft.com/office/drawing/2014/main" id="{6A900623-9031-4739-B98F-ED44FEACEDC5}"/>
            </a:ext>
          </a:extLst>
        </xdr:cNvPr>
        <xdr:cNvSpPr txBox="1"/>
      </xdr:nvSpPr>
      <xdr:spPr>
        <a:xfrm>
          <a:off x="5405301" y="96990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8" name="直線コネクタ 197">
          <a:extLst>
            <a:ext uri="{FF2B5EF4-FFF2-40B4-BE49-F238E27FC236}">
              <a16:creationId xmlns:a16="http://schemas.microsoft.com/office/drawing/2014/main" id="{D753CE0F-EE68-4E0F-B617-D6864E80FADF}"/>
            </a:ext>
          </a:extLst>
        </xdr:cNvPr>
        <xdr:cNvCxnSpPr/>
      </xdr:nvCxnSpPr>
      <xdr:spPr>
        <a:xfrm>
          <a:off x="5826760" y="93878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99" name="テキスト ボックス 198">
          <a:extLst>
            <a:ext uri="{FF2B5EF4-FFF2-40B4-BE49-F238E27FC236}">
              <a16:creationId xmlns:a16="http://schemas.microsoft.com/office/drawing/2014/main" id="{11736B8D-CC99-4DD6-AF3F-C8F2835A14AB}"/>
            </a:ext>
          </a:extLst>
        </xdr:cNvPr>
        <xdr:cNvSpPr txBox="1"/>
      </xdr:nvSpPr>
      <xdr:spPr>
        <a:xfrm>
          <a:off x="5405301" y="9249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0" name="直線コネクタ 199">
          <a:extLst>
            <a:ext uri="{FF2B5EF4-FFF2-40B4-BE49-F238E27FC236}">
              <a16:creationId xmlns:a16="http://schemas.microsoft.com/office/drawing/2014/main" id="{49C80E0C-773A-47ED-8619-4D2C9896B63D}"/>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1" name="テキスト ボックス 200">
          <a:extLst>
            <a:ext uri="{FF2B5EF4-FFF2-40B4-BE49-F238E27FC236}">
              <a16:creationId xmlns:a16="http://schemas.microsoft.com/office/drawing/2014/main" id="{2C2A0551-FAAB-4989-8EDE-8A3F4D791518}"/>
            </a:ext>
          </a:extLst>
        </xdr:cNvPr>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2" name="【体育館・プール】&#10;一人当たり面積グラフ枠">
          <a:extLst>
            <a:ext uri="{FF2B5EF4-FFF2-40B4-BE49-F238E27FC236}">
              <a16:creationId xmlns:a16="http://schemas.microsoft.com/office/drawing/2014/main" id="{7A26AF87-7108-489D-92B4-80659670D708}"/>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62</xdr:row>
      <xdr:rowOff>149961</xdr:rowOff>
    </xdr:from>
    <xdr:to>
      <xdr:col>54</xdr:col>
      <xdr:colOff>189865</xdr:colOff>
      <xdr:row>63</xdr:row>
      <xdr:rowOff>164135</xdr:rowOff>
    </xdr:to>
    <xdr:cxnSp macro="">
      <xdr:nvCxnSpPr>
        <xdr:cNvPr id="203" name="直線コネクタ 202">
          <a:extLst>
            <a:ext uri="{FF2B5EF4-FFF2-40B4-BE49-F238E27FC236}">
              <a16:creationId xmlns:a16="http://schemas.microsoft.com/office/drawing/2014/main" id="{4F809819-7931-4923-B631-456AC09E9D77}"/>
            </a:ext>
          </a:extLst>
        </xdr:cNvPr>
        <xdr:cNvCxnSpPr/>
      </xdr:nvCxnSpPr>
      <xdr:spPr>
        <a:xfrm flipV="1">
          <a:off x="9219565" y="10543641"/>
          <a:ext cx="0" cy="181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167962</xdr:rowOff>
    </xdr:from>
    <xdr:ext cx="469744" cy="259045"/>
    <xdr:sp macro="" textlink="">
      <xdr:nvSpPr>
        <xdr:cNvPr id="204" name="【体育館・プール】&#10;一人当たり面積最小値テキスト">
          <a:extLst>
            <a:ext uri="{FF2B5EF4-FFF2-40B4-BE49-F238E27FC236}">
              <a16:creationId xmlns:a16="http://schemas.microsoft.com/office/drawing/2014/main" id="{E10CAAFE-7DCE-4107-93DF-7D638026E11F}"/>
            </a:ext>
          </a:extLst>
        </xdr:cNvPr>
        <xdr:cNvSpPr txBox="1"/>
      </xdr:nvSpPr>
      <xdr:spPr>
        <a:xfrm>
          <a:off x="9258300" y="10729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164135</xdr:rowOff>
    </xdr:from>
    <xdr:to>
      <xdr:col>55</xdr:col>
      <xdr:colOff>88900</xdr:colOff>
      <xdr:row>63</xdr:row>
      <xdr:rowOff>164135</xdr:rowOff>
    </xdr:to>
    <xdr:cxnSp macro="">
      <xdr:nvCxnSpPr>
        <xdr:cNvPr id="205" name="直線コネクタ 204">
          <a:extLst>
            <a:ext uri="{FF2B5EF4-FFF2-40B4-BE49-F238E27FC236}">
              <a16:creationId xmlns:a16="http://schemas.microsoft.com/office/drawing/2014/main" id="{610CEAC6-9E90-4020-901E-9609F98ADDB3}"/>
            </a:ext>
          </a:extLst>
        </xdr:cNvPr>
        <xdr:cNvCxnSpPr/>
      </xdr:nvCxnSpPr>
      <xdr:spPr>
        <a:xfrm>
          <a:off x="9154160" y="107254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96638</xdr:rowOff>
    </xdr:from>
    <xdr:ext cx="469744" cy="259045"/>
    <xdr:sp macro="" textlink="">
      <xdr:nvSpPr>
        <xdr:cNvPr id="206" name="【体育館・プール】&#10;一人当たり面積最大値テキスト">
          <a:extLst>
            <a:ext uri="{FF2B5EF4-FFF2-40B4-BE49-F238E27FC236}">
              <a16:creationId xmlns:a16="http://schemas.microsoft.com/office/drawing/2014/main" id="{650D60D0-4AA4-41D9-BD7F-8DD8790AE742}"/>
            </a:ext>
          </a:extLst>
        </xdr:cNvPr>
        <xdr:cNvSpPr txBox="1"/>
      </xdr:nvSpPr>
      <xdr:spPr>
        <a:xfrm>
          <a:off x="9258300" y="1032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62</xdr:row>
      <xdr:rowOff>149961</xdr:rowOff>
    </xdr:from>
    <xdr:to>
      <xdr:col>55</xdr:col>
      <xdr:colOff>88900</xdr:colOff>
      <xdr:row>62</xdr:row>
      <xdr:rowOff>149961</xdr:rowOff>
    </xdr:to>
    <xdr:cxnSp macro="">
      <xdr:nvCxnSpPr>
        <xdr:cNvPr id="207" name="直線コネクタ 206">
          <a:extLst>
            <a:ext uri="{FF2B5EF4-FFF2-40B4-BE49-F238E27FC236}">
              <a16:creationId xmlns:a16="http://schemas.microsoft.com/office/drawing/2014/main" id="{9206270A-8BE2-4D30-B87D-42DE8089CBB9}"/>
            </a:ext>
          </a:extLst>
        </xdr:cNvPr>
        <xdr:cNvCxnSpPr/>
      </xdr:nvCxnSpPr>
      <xdr:spPr>
        <a:xfrm>
          <a:off x="9154160" y="1054364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35526</xdr:rowOff>
    </xdr:from>
    <xdr:ext cx="469744" cy="259045"/>
    <xdr:sp macro="" textlink="">
      <xdr:nvSpPr>
        <xdr:cNvPr id="208" name="【体育館・プール】&#10;一人当たり面積平均値テキスト">
          <a:extLst>
            <a:ext uri="{FF2B5EF4-FFF2-40B4-BE49-F238E27FC236}">
              <a16:creationId xmlns:a16="http://schemas.microsoft.com/office/drawing/2014/main" id="{B6EAA0E8-9227-4819-A9F9-BD8F23EFDFB6}"/>
            </a:ext>
          </a:extLst>
        </xdr:cNvPr>
        <xdr:cNvSpPr txBox="1"/>
      </xdr:nvSpPr>
      <xdr:spPr>
        <a:xfrm>
          <a:off x="9258300" y="105968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57099</xdr:rowOff>
    </xdr:from>
    <xdr:to>
      <xdr:col>55</xdr:col>
      <xdr:colOff>50800</xdr:colOff>
      <xdr:row>63</xdr:row>
      <xdr:rowOff>158699</xdr:rowOff>
    </xdr:to>
    <xdr:sp macro="" textlink="">
      <xdr:nvSpPr>
        <xdr:cNvPr id="209" name="フローチャート: 判断 208">
          <a:extLst>
            <a:ext uri="{FF2B5EF4-FFF2-40B4-BE49-F238E27FC236}">
              <a16:creationId xmlns:a16="http://schemas.microsoft.com/office/drawing/2014/main" id="{8081BF7D-BD61-42C5-B5E3-86904CA7EAF5}"/>
            </a:ext>
          </a:extLst>
        </xdr:cNvPr>
        <xdr:cNvSpPr/>
      </xdr:nvSpPr>
      <xdr:spPr>
        <a:xfrm>
          <a:off x="9192260" y="1061841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54356</xdr:rowOff>
    </xdr:from>
    <xdr:to>
      <xdr:col>50</xdr:col>
      <xdr:colOff>165100</xdr:colOff>
      <xdr:row>63</xdr:row>
      <xdr:rowOff>155956</xdr:rowOff>
    </xdr:to>
    <xdr:sp macro="" textlink="">
      <xdr:nvSpPr>
        <xdr:cNvPr id="210" name="フローチャート: 判断 209">
          <a:extLst>
            <a:ext uri="{FF2B5EF4-FFF2-40B4-BE49-F238E27FC236}">
              <a16:creationId xmlns:a16="http://schemas.microsoft.com/office/drawing/2014/main" id="{5DA81B0D-2637-4E38-8568-B5B8AB34D7B5}"/>
            </a:ext>
          </a:extLst>
        </xdr:cNvPr>
        <xdr:cNvSpPr/>
      </xdr:nvSpPr>
      <xdr:spPr>
        <a:xfrm>
          <a:off x="8445500" y="1061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39268</xdr:rowOff>
    </xdr:from>
    <xdr:to>
      <xdr:col>46</xdr:col>
      <xdr:colOff>38100</xdr:colOff>
      <xdr:row>63</xdr:row>
      <xdr:rowOff>140868</xdr:rowOff>
    </xdr:to>
    <xdr:sp macro="" textlink="">
      <xdr:nvSpPr>
        <xdr:cNvPr id="211" name="フローチャート: 判断 210">
          <a:extLst>
            <a:ext uri="{FF2B5EF4-FFF2-40B4-BE49-F238E27FC236}">
              <a16:creationId xmlns:a16="http://schemas.microsoft.com/office/drawing/2014/main" id="{EAD1F126-03F4-4255-9BA8-6E140889E713}"/>
            </a:ext>
          </a:extLst>
        </xdr:cNvPr>
        <xdr:cNvSpPr/>
      </xdr:nvSpPr>
      <xdr:spPr>
        <a:xfrm>
          <a:off x="7670800" y="1060058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58014</xdr:rowOff>
    </xdr:from>
    <xdr:to>
      <xdr:col>41</xdr:col>
      <xdr:colOff>101600</xdr:colOff>
      <xdr:row>63</xdr:row>
      <xdr:rowOff>159614</xdr:rowOff>
    </xdr:to>
    <xdr:sp macro="" textlink="">
      <xdr:nvSpPr>
        <xdr:cNvPr id="212" name="フローチャート: 判断 211">
          <a:extLst>
            <a:ext uri="{FF2B5EF4-FFF2-40B4-BE49-F238E27FC236}">
              <a16:creationId xmlns:a16="http://schemas.microsoft.com/office/drawing/2014/main" id="{3E75DAA8-78CC-45D0-AC5E-BAC2C6B6E396}"/>
            </a:ext>
          </a:extLst>
        </xdr:cNvPr>
        <xdr:cNvSpPr/>
      </xdr:nvSpPr>
      <xdr:spPr>
        <a:xfrm>
          <a:off x="6873240" y="1061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3" name="テキスト ボックス 212">
          <a:extLst>
            <a:ext uri="{FF2B5EF4-FFF2-40B4-BE49-F238E27FC236}">
              <a16:creationId xmlns:a16="http://schemas.microsoft.com/office/drawing/2014/main" id="{0C8D2EDF-017D-4A49-BB5E-68ADD1BDB3AC}"/>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4" name="テキスト ボックス 213">
          <a:extLst>
            <a:ext uri="{FF2B5EF4-FFF2-40B4-BE49-F238E27FC236}">
              <a16:creationId xmlns:a16="http://schemas.microsoft.com/office/drawing/2014/main" id="{7994ADEB-3738-4325-9CEA-A262E86E6FE7}"/>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5" name="テキスト ボックス 214">
          <a:extLst>
            <a:ext uri="{FF2B5EF4-FFF2-40B4-BE49-F238E27FC236}">
              <a16:creationId xmlns:a16="http://schemas.microsoft.com/office/drawing/2014/main" id="{E8F11329-5B49-4348-A233-AAD1D7D341A2}"/>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6" name="テキスト ボックス 215">
          <a:extLst>
            <a:ext uri="{FF2B5EF4-FFF2-40B4-BE49-F238E27FC236}">
              <a16:creationId xmlns:a16="http://schemas.microsoft.com/office/drawing/2014/main" id="{43561150-CD69-43FD-A3D1-BAB9AEC5A395}"/>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7" name="テキスト ボックス 216">
          <a:extLst>
            <a:ext uri="{FF2B5EF4-FFF2-40B4-BE49-F238E27FC236}">
              <a16:creationId xmlns:a16="http://schemas.microsoft.com/office/drawing/2014/main" id="{429B03DA-77FA-48E1-A4A6-5276EA2D8CC4}"/>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154025</xdr:rowOff>
    </xdr:from>
    <xdr:to>
      <xdr:col>55</xdr:col>
      <xdr:colOff>50800</xdr:colOff>
      <xdr:row>63</xdr:row>
      <xdr:rowOff>84175</xdr:rowOff>
    </xdr:to>
    <xdr:sp macro="" textlink="">
      <xdr:nvSpPr>
        <xdr:cNvPr id="218" name="楕円 217">
          <a:extLst>
            <a:ext uri="{FF2B5EF4-FFF2-40B4-BE49-F238E27FC236}">
              <a16:creationId xmlns:a16="http://schemas.microsoft.com/office/drawing/2014/main" id="{0CB91CC4-E937-4955-AC51-E321961727BC}"/>
            </a:ext>
          </a:extLst>
        </xdr:cNvPr>
        <xdr:cNvSpPr/>
      </xdr:nvSpPr>
      <xdr:spPr>
        <a:xfrm>
          <a:off x="9192260" y="1054770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68952</xdr:rowOff>
    </xdr:from>
    <xdr:ext cx="469744" cy="259045"/>
    <xdr:sp macro="" textlink="">
      <xdr:nvSpPr>
        <xdr:cNvPr id="219" name="【体育館・プール】&#10;一人当たり面積該当値テキスト">
          <a:extLst>
            <a:ext uri="{FF2B5EF4-FFF2-40B4-BE49-F238E27FC236}">
              <a16:creationId xmlns:a16="http://schemas.microsoft.com/office/drawing/2014/main" id="{96AC4C3D-F272-4320-A070-6E5B9FBC506D}"/>
            </a:ext>
          </a:extLst>
        </xdr:cNvPr>
        <xdr:cNvSpPr txBox="1"/>
      </xdr:nvSpPr>
      <xdr:spPr>
        <a:xfrm>
          <a:off x="9258300" y="10462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154025</xdr:rowOff>
    </xdr:from>
    <xdr:to>
      <xdr:col>50</xdr:col>
      <xdr:colOff>165100</xdr:colOff>
      <xdr:row>63</xdr:row>
      <xdr:rowOff>84175</xdr:rowOff>
    </xdr:to>
    <xdr:sp macro="" textlink="">
      <xdr:nvSpPr>
        <xdr:cNvPr id="220" name="楕円 219">
          <a:extLst>
            <a:ext uri="{FF2B5EF4-FFF2-40B4-BE49-F238E27FC236}">
              <a16:creationId xmlns:a16="http://schemas.microsoft.com/office/drawing/2014/main" id="{A1736253-6BD2-4ECB-86E0-3ADABEF6E3F3}"/>
            </a:ext>
          </a:extLst>
        </xdr:cNvPr>
        <xdr:cNvSpPr/>
      </xdr:nvSpPr>
      <xdr:spPr>
        <a:xfrm>
          <a:off x="8445500" y="105477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33375</xdr:rowOff>
    </xdr:from>
    <xdr:to>
      <xdr:col>55</xdr:col>
      <xdr:colOff>0</xdr:colOff>
      <xdr:row>63</xdr:row>
      <xdr:rowOff>33375</xdr:rowOff>
    </xdr:to>
    <xdr:cxnSp macro="">
      <xdr:nvCxnSpPr>
        <xdr:cNvPr id="221" name="直線コネクタ 220">
          <a:extLst>
            <a:ext uri="{FF2B5EF4-FFF2-40B4-BE49-F238E27FC236}">
              <a16:creationId xmlns:a16="http://schemas.microsoft.com/office/drawing/2014/main" id="{66ECAD1E-43A6-4FBC-A8D1-42AA9619A377}"/>
            </a:ext>
          </a:extLst>
        </xdr:cNvPr>
        <xdr:cNvCxnSpPr/>
      </xdr:nvCxnSpPr>
      <xdr:spPr>
        <a:xfrm>
          <a:off x="8496300" y="10594695"/>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104648</xdr:rowOff>
    </xdr:from>
    <xdr:to>
      <xdr:col>46</xdr:col>
      <xdr:colOff>38100</xdr:colOff>
      <xdr:row>56</xdr:row>
      <xdr:rowOff>34798</xdr:rowOff>
    </xdr:to>
    <xdr:sp macro="" textlink="">
      <xdr:nvSpPr>
        <xdr:cNvPr id="222" name="楕円 221">
          <a:extLst>
            <a:ext uri="{FF2B5EF4-FFF2-40B4-BE49-F238E27FC236}">
              <a16:creationId xmlns:a16="http://schemas.microsoft.com/office/drawing/2014/main" id="{EB1AA2D7-388C-4C39-9C45-DF2EEC5233E5}"/>
            </a:ext>
          </a:extLst>
        </xdr:cNvPr>
        <xdr:cNvSpPr/>
      </xdr:nvSpPr>
      <xdr:spPr>
        <a:xfrm>
          <a:off x="7670800" y="932484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155448</xdr:rowOff>
    </xdr:from>
    <xdr:to>
      <xdr:col>50</xdr:col>
      <xdr:colOff>114300</xdr:colOff>
      <xdr:row>63</xdr:row>
      <xdr:rowOff>33375</xdr:rowOff>
    </xdr:to>
    <xdr:cxnSp macro="">
      <xdr:nvCxnSpPr>
        <xdr:cNvPr id="223" name="直線コネクタ 222">
          <a:extLst>
            <a:ext uri="{FF2B5EF4-FFF2-40B4-BE49-F238E27FC236}">
              <a16:creationId xmlns:a16="http://schemas.microsoft.com/office/drawing/2014/main" id="{ED766F35-BDF2-4E38-835C-91920CCA9911}"/>
            </a:ext>
          </a:extLst>
        </xdr:cNvPr>
        <xdr:cNvCxnSpPr/>
      </xdr:nvCxnSpPr>
      <xdr:spPr>
        <a:xfrm>
          <a:off x="7713980" y="9375648"/>
          <a:ext cx="782320" cy="1219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147083</xdr:rowOff>
    </xdr:from>
    <xdr:ext cx="469744" cy="259045"/>
    <xdr:sp macro="" textlink="">
      <xdr:nvSpPr>
        <xdr:cNvPr id="224" name="n_1aveValue【体育館・プール】&#10;一人当たり面積">
          <a:extLst>
            <a:ext uri="{FF2B5EF4-FFF2-40B4-BE49-F238E27FC236}">
              <a16:creationId xmlns:a16="http://schemas.microsoft.com/office/drawing/2014/main" id="{38F71488-FD1A-4328-81B7-081DA6F9B15A}"/>
            </a:ext>
          </a:extLst>
        </xdr:cNvPr>
        <xdr:cNvSpPr txBox="1"/>
      </xdr:nvSpPr>
      <xdr:spPr>
        <a:xfrm>
          <a:off x="8271587" y="1070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131995</xdr:rowOff>
    </xdr:from>
    <xdr:ext cx="469744" cy="259045"/>
    <xdr:sp macro="" textlink="">
      <xdr:nvSpPr>
        <xdr:cNvPr id="225" name="n_2aveValue【体育館・プール】&#10;一人当たり面積">
          <a:extLst>
            <a:ext uri="{FF2B5EF4-FFF2-40B4-BE49-F238E27FC236}">
              <a16:creationId xmlns:a16="http://schemas.microsoft.com/office/drawing/2014/main" id="{A33FEABB-9829-44F0-9D3E-7D814764D865}"/>
            </a:ext>
          </a:extLst>
        </xdr:cNvPr>
        <xdr:cNvSpPr txBox="1"/>
      </xdr:nvSpPr>
      <xdr:spPr>
        <a:xfrm>
          <a:off x="7509587" y="10693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4691</xdr:rowOff>
    </xdr:from>
    <xdr:ext cx="469744" cy="259045"/>
    <xdr:sp macro="" textlink="">
      <xdr:nvSpPr>
        <xdr:cNvPr id="226" name="n_3aveValue【体育館・プール】&#10;一人当たり面積">
          <a:extLst>
            <a:ext uri="{FF2B5EF4-FFF2-40B4-BE49-F238E27FC236}">
              <a16:creationId xmlns:a16="http://schemas.microsoft.com/office/drawing/2014/main" id="{E42724D6-D58C-405F-8F5E-02D509E28D49}"/>
            </a:ext>
          </a:extLst>
        </xdr:cNvPr>
        <xdr:cNvSpPr txBox="1"/>
      </xdr:nvSpPr>
      <xdr:spPr>
        <a:xfrm>
          <a:off x="6712027" y="10398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100702</xdr:rowOff>
    </xdr:from>
    <xdr:ext cx="469744" cy="259045"/>
    <xdr:sp macro="" textlink="">
      <xdr:nvSpPr>
        <xdr:cNvPr id="227" name="n_1mainValue【体育館・プール】&#10;一人当たり面積">
          <a:extLst>
            <a:ext uri="{FF2B5EF4-FFF2-40B4-BE49-F238E27FC236}">
              <a16:creationId xmlns:a16="http://schemas.microsoft.com/office/drawing/2014/main" id="{86259339-EA50-4356-B090-92A1B823F6F3}"/>
            </a:ext>
          </a:extLst>
        </xdr:cNvPr>
        <xdr:cNvSpPr txBox="1"/>
      </xdr:nvSpPr>
      <xdr:spPr>
        <a:xfrm>
          <a:off x="8271587" y="10326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54</xdr:row>
      <xdr:rowOff>51325</xdr:rowOff>
    </xdr:from>
    <xdr:ext cx="469744" cy="259045"/>
    <xdr:sp macro="" textlink="">
      <xdr:nvSpPr>
        <xdr:cNvPr id="228" name="n_2mainValue【体育館・プール】&#10;一人当たり面積">
          <a:extLst>
            <a:ext uri="{FF2B5EF4-FFF2-40B4-BE49-F238E27FC236}">
              <a16:creationId xmlns:a16="http://schemas.microsoft.com/office/drawing/2014/main" id="{52D41A17-A5BB-4BF0-897B-1C9D41C1D7B7}"/>
            </a:ext>
          </a:extLst>
        </xdr:cNvPr>
        <xdr:cNvSpPr txBox="1"/>
      </xdr:nvSpPr>
      <xdr:spPr>
        <a:xfrm>
          <a:off x="7509587" y="9103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9" name="正方形/長方形 228">
          <a:extLst>
            <a:ext uri="{FF2B5EF4-FFF2-40B4-BE49-F238E27FC236}">
              <a16:creationId xmlns:a16="http://schemas.microsoft.com/office/drawing/2014/main" id="{3979E526-5D77-45BE-8552-34797F22D242}"/>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0" name="正方形/長方形 229">
          <a:extLst>
            <a:ext uri="{FF2B5EF4-FFF2-40B4-BE49-F238E27FC236}">
              <a16:creationId xmlns:a16="http://schemas.microsoft.com/office/drawing/2014/main" id="{C5CFE5EF-0907-43CE-9C3B-5D16B7351445}"/>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1" name="正方形/長方形 230">
          <a:extLst>
            <a:ext uri="{FF2B5EF4-FFF2-40B4-BE49-F238E27FC236}">
              <a16:creationId xmlns:a16="http://schemas.microsoft.com/office/drawing/2014/main" id="{CFD0A7FE-5800-42C7-9AA9-85A8DF7ED8C6}"/>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2" name="正方形/長方形 231">
          <a:extLst>
            <a:ext uri="{FF2B5EF4-FFF2-40B4-BE49-F238E27FC236}">
              <a16:creationId xmlns:a16="http://schemas.microsoft.com/office/drawing/2014/main" id="{3EABA9CE-4E43-460D-8CF5-6FB61585B859}"/>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3" name="正方形/長方形 232">
          <a:extLst>
            <a:ext uri="{FF2B5EF4-FFF2-40B4-BE49-F238E27FC236}">
              <a16:creationId xmlns:a16="http://schemas.microsoft.com/office/drawing/2014/main" id="{FE9926F8-09CB-4A09-A3D1-5306518152CA}"/>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4" name="正方形/長方形 233">
          <a:extLst>
            <a:ext uri="{FF2B5EF4-FFF2-40B4-BE49-F238E27FC236}">
              <a16:creationId xmlns:a16="http://schemas.microsoft.com/office/drawing/2014/main" id="{AF4CFFBB-9C11-424F-B731-C1A3FE7165B8}"/>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5" name="正方形/長方形 234">
          <a:extLst>
            <a:ext uri="{FF2B5EF4-FFF2-40B4-BE49-F238E27FC236}">
              <a16:creationId xmlns:a16="http://schemas.microsoft.com/office/drawing/2014/main" id="{8E7F1B18-2093-4A5B-96A7-CD46471D7344}"/>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6" name="正方形/長方形 235">
          <a:extLst>
            <a:ext uri="{FF2B5EF4-FFF2-40B4-BE49-F238E27FC236}">
              <a16:creationId xmlns:a16="http://schemas.microsoft.com/office/drawing/2014/main" id="{24D54C0C-75A9-4ACA-B14A-2BDE063D8F3E}"/>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7" name="テキスト ボックス 236">
          <a:extLst>
            <a:ext uri="{FF2B5EF4-FFF2-40B4-BE49-F238E27FC236}">
              <a16:creationId xmlns:a16="http://schemas.microsoft.com/office/drawing/2014/main" id="{888392D6-61FB-4589-BE68-F386B69161D0}"/>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8" name="直線コネクタ 237">
          <a:extLst>
            <a:ext uri="{FF2B5EF4-FFF2-40B4-BE49-F238E27FC236}">
              <a16:creationId xmlns:a16="http://schemas.microsoft.com/office/drawing/2014/main" id="{B061948B-332E-4E01-A158-8C9969447095}"/>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39" name="テキスト ボックス 238">
          <a:extLst>
            <a:ext uri="{FF2B5EF4-FFF2-40B4-BE49-F238E27FC236}">
              <a16:creationId xmlns:a16="http://schemas.microsoft.com/office/drawing/2014/main" id="{D680508E-C18F-4A8C-9A96-2911B8CE552B}"/>
            </a:ext>
          </a:extLst>
        </xdr:cNvPr>
        <xdr:cNvSpPr txBox="1"/>
      </xdr:nvSpPr>
      <xdr:spPr>
        <a:xfrm>
          <a:off x="336081" y="147624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40" name="直線コネクタ 239">
          <a:extLst>
            <a:ext uri="{FF2B5EF4-FFF2-40B4-BE49-F238E27FC236}">
              <a16:creationId xmlns:a16="http://schemas.microsoft.com/office/drawing/2014/main" id="{51F8D0DE-A688-4EFC-AD3F-4B5B8D1FCF32}"/>
            </a:ext>
          </a:extLst>
        </xdr:cNvPr>
        <xdr:cNvCxnSpPr/>
      </xdr:nvCxnSpPr>
      <xdr:spPr>
        <a:xfrm>
          <a:off x="67056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41" name="テキスト ボックス 240">
          <a:extLst>
            <a:ext uri="{FF2B5EF4-FFF2-40B4-BE49-F238E27FC236}">
              <a16:creationId xmlns:a16="http://schemas.microsoft.com/office/drawing/2014/main" id="{8D72CC14-DED3-41E8-8BE1-4DA27E0622CC}"/>
            </a:ext>
          </a:extLst>
        </xdr:cNvPr>
        <xdr:cNvSpPr txBox="1"/>
      </xdr:nvSpPr>
      <xdr:spPr>
        <a:xfrm>
          <a:off x="336081" y="14316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42" name="直線コネクタ 241">
          <a:extLst>
            <a:ext uri="{FF2B5EF4-FFF2-40B4-BE49-F238E27FC236}">
              <a16:creationId xmlns:a16="http://schemas.microsoft.com/office/drawing/2014/main" id="{099AB15F-DB07-4291-A214-453D6D360246}"/>
            </a:ext>
          </a:extLst>
        </xdr:cNvPr>
        <xdr:cNvCxnSpPr/>
      </xdr:nvCxnSpPr>
      <xdr:spPr>
        <a:xfrm>
          <a:off x="67056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43" name="テキスト ボックス 242">
          <a:extLst>
            <a:ext uri="{FF2B5EF4-FFF2-40B4-BE49-F238E27FC236}">
              <a16:creationId xmlns:a16="http://schemas.microsoft.com/office/drawing/2014/main" id="{6182E737-7633-4F55-A1E3-87692AFEC727}"/>
            </a:ext>
          </a:extLst>
        </xdr:cNvPr>
        <xdr:cNvSpPr txBox="1"/>
      </xdr:nvSpPr>
      <xdr:spPr>
        <a:xfrm>
          <a:off x="336081" y="138709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44" name="直線コネクタ 243">
          <a:extLst>
            <a:ext uri="{FF2B5EF4-FFF2-40B4-BE49-F238E27FC236}">
              <a16:creationId xmlns:a16="http://schemas.microsoft.com/office/drawing/2014/main" id="{8FB6D302-EA46-4678-B311-FC0A4FD8248D}"/>
            </a:ext>
          </a:extLst>
        </xdr:cNvPr>
        <xdr:cNvCxnSpPr/>
      </xdr:nvCxnSpPr>
      <xdr:spPr>
        <a:xfrm>
          <a:off x="67056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45" name="テキスト ボックス 244">
          <a:extLst>
            <a:ext uri="{FF2B5EF4-FFF2-40B4-BE49-F238E27FC236}">
              <a16:creationId xmlns:a16="http://schemas.microsoft.com/office/drawing/2014/main" id="{8747C3E4-38DC-49D9-BFB4-A67A05C29E05}"/>
            </a:ext>
          </a:extLst>
        </xdr:cNvPr>
        <xdr:cNvSpPr txBox="1"/>
      </xdr:nvSpPr>
      <xdr:spPr>
        <a:xfrm>
          <a:off x="336081" y="1342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46" name="直線コネクタ 245">
          <a:extLst>
            <a:ext uri="{FF2B5EF4-FFF2-40B4-BE49-F238E27FC236}">
              <a16:creationId xmlns:a16="http://schemas.microsoft.com/office/drawing/2014/main" id="{2ACE751C-36FB-4B56-BE54-5027EC5B6602}"/>
            </a:ext>
          </a:extLst>
        </xdr:cNvPr>
        <xdr:cNvCxnSpPr/>
      </xdr:nvCxnSpPr>
      <xdr:spPr>
        <a:xfrm>
          <a:off x="67056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47" name="テキスト ボックス 246">
          <a:extLst>
            <a:ext uri="{FF2B5EF4-FFF2-40B4-BE49-F238E27FC236}">
              <a16:creationId xmlns:a16="http://schemas.microsoft.com/office/drawing/2014/main" id="{6C4AA65A-74C8-4D38-83E1-25D2223DDF8F}"/>
            </a:ext>
          </a:extLst>
        </xdr:cNvPr>
        <xdr:cNvSpPr txBox="1"/>
      </xdr:nvSpPr>
      <xdr:spPr>
        <a:xfrm>
          <a:off x="27196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8" name="直線コネクタ 247">
          <a:extLst>
            <a:ext uri="{FF2B5EF4-FFF2-40B4-BE49-F238E27FC236}">
              <a16:creationId xmlns:a16="http://schemas.microsoft.com/office/drawing/2014/main" id="{3570E3D8-99E8-48CA-91E2-303177030A25}"/>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9" name="テキスト ボックス 248">
          <a:extLst>
            <a:ext uri="{FF2B5EF4-FFF2-40B4-BE49-F238E27FC236}">
              <a16:creationId xmlns:a16="http://schemas.microsoft.com/office/drawing/2014/main" id="{547951E6-277F-4FCF-A840-959444997E4A}"/>
            </a:ext>
          </a:extLst>
        </xdr:cNvPr>
        <xdr:cNvSpPr txBox="1"/>
      </xdr:nvSpPr>
      <xdr:spPr>
        <a:xfrm>
          <a:off x="27196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0" name="【福祉施設】&#10;有形固定資産減価償却率グラフ枠">
          <a:extLst>
            <a:ext uri="{FF2B5EF4-FFF2-40B4-BE49-F238E27FC236}">
              <a16:creationId xmlns:a16="http://schemas.microsoft.com/office/drawing/2014/main" id="{15A6F791-BFA8-47F6-BC39-61E5B11A9845}"/>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147828</xdr:rowOff>
    </xdr:to>
    <xdr:cxnSp macro="">
      <xdr:nvCxnSpPr>
        <xdr:cNvPr id="251" name="直線コネクタ 250">
          <a:extLst>
            <a:ext uri="{FF2B5EF4-FFF2-40B4-BE49-F238E27FC236}">
              <a16:creationId xmlns:a16="http://schemas.microsoft.com/office/drawing/2014/main" id="{52D32062-E3D9-4B13-A2E9-41A6D1C3C243}"/>
            </a:ext>
          </a:extLst>
        </xdr:cNvPr>
        <xdr:cNvCxnSpPr/>
      </xdr:nvCxnSpPr>
      <xdr:spPr>
        <a:xfrm flipV="1">
          <a:off x="4086225" y="13114020"/>
          <a:ext cx="0" cy="1450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151655</xdr:rowOff>
    </xdr:from>
    <xdr:ext cx="405111" cy="259045"/>
    <xdr:sp macro="" textlink="">
      <xdr:nvSpPr>
        <xdr:cNvPr id="252" name="【福祉施設】&#10;有形固定資産減価償却率最小値テキスト">
          <a:extLst>
            <a:ext uri="{FF2B5EF4-FFF2-40B4-BE49-F238E27FC236}">
              <a16:creationId xmlns:a16="http://schemas.microsoft.com/office/drawing/2014/main" id="{6466D2A9-69CA-43AD-9DD7-4258537DA8F8}"/>
            </a:ext>
          </a:extLst>
        </xdr:cNvPr>
        <xdr:cNvSpPr txBox="1"/>
      </xdr:nvSpPr>
      <xdr:spPr>
        <a:xfrm>
          <a:off x="4124960" y="14568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147828</xdr:rowOff>
    </xdr:from>
    <xdr:to>
      <xdr:col>24</xdr:col>
      <xdr:colOff>152400</xdr:colOff>
      <xdr:row>86</xdr:row>
      <xdr:rowOff>147828</xdr:rowOff>
    </xdr:to>
    <xdr:cxnSp macro="">
      <xdr:nvCxnSpPr>
        <xdr:cNvPr id="253" name="直線コネクタ 252">
          <a:extLst>
            <a:ext uri="{FF2B5EF4-FFF2-40B4-BE49-F238E27FC236}">
              <a16:creationId xmlns:a16="http://schemas.microsoft.com/office/drawing/2014/main" id="{172AB9E9-6E24-43DD-9B80-C132B693E5EB}"/>
            </a:ext>
          </a:extLst>
        </xdr:cNvPr>
        <xdr:cNvCxnSpPr/>
      </xdr:nvCxnSpPr>
      <xdr:spPr>
        <a:xfrm>
          <a:off x="4020820" y="1456486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69744" cy="259045"/>
    <xdr:sp macro="" textlink="">
      <xdr:nvSpPr>
        <xdr:cNvPr id="254" name="【福祉施設】&#10;有形固定資産減価償却率最大値テキスト">
          <a:extLst>
            <a:ext uri="{FF2B5EF4-FFF2-40B4-BE49-F238E27FC236}">
              <a16:creationId xmlns:a16="http://schemas.microsoft.com/office/drawing/2014/main" id="{C4897549-B9FC-4CCD-83C5-1235E6806422}"/>
            </a:ext>
          </a:extLst>
        </xdr:cNvPr>
        <xdr:cNvSpPr txBox="1"/>
      </xdr:nvSpPr>
      <xdr:spPr>
        <a:xfrm>
          <a:off x="4124960" y="12896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55" name="直線コネクタ 254">
          <a:extLst>
            <a:ext uri="{FF2B5EF4-FFF2-40B4-BE49-F238E27FC236}">
              <a16:creationId xmlns:a16="http://schemas.microsoft.com/office/drawing/2014/main" id="{8B58A63E-84D1-44FB-AB4A-CB2E88EB8E47}"/>
            </a:ext>
          </a:extLst>
        </xdr:cNvPr>
        <xdr:cNvCxnSpPr/>
      </xdr:nvCxnSpPr>
      <xdr:spPr>
        <a:xfrm>
          <a:off x="4020820" y="131140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117619</xdr:rowOff>
    </xdr:from>
    <xdr:ext cx="405111" cy="259045"/>
    <xdr:sp macro="" textlink="">
      <xdr:nvSpPr>
        <xdr:cNvPr id="256" name="【福祉施設】&#10;有形固定資産減価償却率平均値テキスト">
          <a:extLst>
            <a:ext uri="{FF2B5EF4-FFF2-40B4-BE49-F238E27FC236}">
              <a16:creationId xmlns:a16="http://schemas.microsoft.com/office/drawing/2014/main" id="{DE6BB9A5-B648-4F74-A81E-8A8CD7464B81}"/>
            </a:ext>
          </a:extLst>
        </xdr:cNvPr>
        <xdr:cNvSpPr txBox="1"/>
      </xdr:nvSpPr>
      <xdr:spPr>
        <a:xfrm>
          <a:off x="4124960" y="138640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94742</xdr:rowOff>
    </xdr:from>
    <xdr:to>
      <xdr:col>24</xdr:col>
      <xdr:colOff>114300</xdr:colOff>
      <xdr:row>84</xdr:row>
      <xdr:rowOff>24892</xdr:rowOff>
    </xdr:to>
    <xdr:sp macro="" textlink="">
      <xdr:nvSpPr>
        <xdr:cNvPr id="257" name="フローチャート: 判断 256">
          <a:extLst>
            <a:ext uri="{FF2B5EF4-FFF2-40B4-BE49-F238E27FC236}">
              <a16:creationId xmlns:a16="http://schemas.microsoft.com/office/drawing/2014/main" id="{FBCAB0BF-207F-43F2-8883-7CA1B3F17827}"/>
            </a:ext>
          </a:extLst>
        </xdr:cNvPr>
        <xdr:cNvSpPr/>
      </xdr:nvSpPr>
      <xdr:spPr>
        <a:xfrm>
          <a:off x="4036060" y="1400886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135889</xdr:rowOff>
    </xdr:from>
    <xdr:to>
      <xdr:col>20</xdr:col>
      <xdr:colOff>38100</xdr:colOff>
      <xdr:row>84</xdr:row>
      <xdr:rowOff>66039</xdr:rowOff>
    </xdr:to>
    <xdr:sp macro="" textlink="">
      <xdr:nvSpPr>
        <xdr:cNvPr id="258" name="フローチャート: 判断 257">
          <a:extLst>
            <a:ext uri="{FF2B5EF4-FFF2-40B4-BE49-F238E27FC236}">
              <a16:creationId xmlns:a16="http://schemas.microsoft.com/office/drawing/2014/main" id="{B1A1DAFB-DE7C-4966-A900-02560684E868}"/>
            </a:ext>
          </a:extLst>
        </xdr:cNvPr>
        <xdr:cNvSpPr/>
      </xdr:nvSpPr>
      <xdr:spPr>
        <a:xfrm>
          <a:off x="3312160" y="1405000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170180</xdr:rowOff>
    </xdr:from>
    <xdr:to>
      <xdr:col>15</xdr:col>
      <xdr:colOff>101600</xdr:colOff>
      <xdr:row>84</xdr:row>
      <xdr:rowOff>100330</xdr:rowOff>
    </xdr:to>
    <xdr:sp macro="" textlink="">
      <xdr:nvSpPr>
        <xdr:cNvPr id="259" name="フローチャート: 判断 258">
          <a:extLst>
            <a:ext uri="{FF2B5EF4-FFF2-40B4-BE49-F238E27FC236}">
              <a16:creationId xmlns:a16="http://schemas.microsoft.com/office/drawing/2014/main" id="{26621A83-D83B-4CDB-BA90-F3FA929E1701}"/>
            </a:ext>
          </a:extLst>
        </xdr:cNvPr>
        <xdr:cNvSpPr/>
      </xdr:nvSpPr>
      <xdr:spPr>
        <a:xfrm>
          <a:off x="2514600" y="140843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84</xdr:row>
      <xdr:rowOff>90170</xdr:rowOff>
    </xdr:from>
    <xdr:to>
      <xdr:col>10</xdr:col>
      <xdr:colOff>165100</xdr:colOff>
      <xdr:row>85</xdr:row>
      <xdr:rowOff>20320</xdr:rowOff>
    </xdr:to>
    <xdr:sp macro="" textlink="">
      <xdr:nvSpPr>
        <xdr:cNvPr id="260" name="フローチャート: 判断 259">
          <a:extLst>
            <a:ext uri="{FF2B5EF4-FFF2-40B4-BE49-F238E27FC236}">
              <a16:creationId xmlns:a16="http://schemas.microsoft.com/office/drawing/2014/main" id="{5A3253F1-B9CF-4F6E-AD18-DA76E263FC62}"/>
            </a:ext>
          </a:extLst>
        </xdr:cNvPr>
        <xdr:cNvSpPr/>
      </xdr:nvSpPr>
      <xdr:spPr>
        <a:xfrm>
          <a:off x="1739900" y="141719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1" name="テキスト ボックス 260">
          <a:extLst>
            <a:ext uri="{FF2B5EF4-FFF2-40B4-BE49-F238E27FC236}">
              <a16:creationId xmlns:a16="http://schemas.microsoft.com/office/drawing/2014/main" id="{0B6F19B5-3BCB-4570-A2A8-4955380F1801}"/>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2" name="テキスト ボックス 261">
          <a:extLst>
            <a:ext uri="{FF2B5EF4-FFF2-40B4-BE49-F238E27FC236}">
              <a16:creationId xmlns:a16="http://schemas.microsoft.com/office/drawing/2014/main" id="{BFD3B970-FBC5-4959-A37B-76FA310D3324}"/>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3" name="テキスト ボックス 262">
          <a:extLst>
            <a:ext uri="{FF2B5EF4-FFF2-40B4-BE49-F238E27FC236}">
              <a16:creationId xmlns:a16="http://schemas.microsoft.com/office/drawing/2014/main" id="{5EADC5A4-3483-434D-A105-8E7067B6CD0C}"/>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4" name="テキスト ボックス 263">
          <a:extLst>
            <a:ext uri="{FF2B5EF4-FFF2-40B4-BE49-F238E27FC236}">
              <a16:creationId xmlns:a16="http://schemas.microsoft.com/office/drawing/2014/main" id="{9A095F1B-ECA8-45C2-B9DD-5A1207AD2828}"/>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5" name="テキスト ボックス 264">
          <a:extLst>
            <a:ext uri="{FF2B5EF4-FFF2-40B4-BE49-F238E27FC236}">
              <a16:creationId xmlns:a16="http://schemas.microsoft.com/office/drawing/2014/main" id="{3E97F2C9-232E-438F-AE36-39D5758C4B3B}"/>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76454</xdr:rowOff>
    </xdr:from>
    <xdr:to>
      <xdr:col>24</xdr:col>
      <xdr:colOff>114300</xdr:colOff>
      <xdr:row>85</xdr:row>
      <xdr:rowOff>6604</xdr:rowOff>
    </xdr:to>
    <xdr:sp macro="" textlink="">
      <xdr:nvSpPr>
        <xdr:cNvPr id="266" name="楕円 265">
          <a:extLst>
            <a:ext uri="{FF2B5EF4-FFF2-40B4-BE49-F238E27FC236}">
              <a16:creationId xmlns:a16="http://schemas.microsoft.com/office/drawing/2014/main" id="{773E10DB-88FD-4600-A7EF-7B8D392FA435}"/>
            </a:ext>
          </a:extLst>
        </xdr:cNvPr>
        <xdr:cNvSpPr/>
      </xdr:nvSpPr>
      <xdr:spPr>
        <a:xfrm>
          <a:off x="4036060" y="1415821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54881</xdr:rowOff>
    </xdr:from>
    <xdr:ext cx="405111" cy="259045"/>
    <xdr:sp macro="" textlink="">
      <xdr:nvSpPr>
        <xdr:cNvPr id="267" name="【福祉施設】&#10;有形固定資産減価償却率該当値テキスト">
          <a:extLst>
            <a:ext uri="{FF2B5EF4-FFF2-40B4-BE49-F238E27FC236}">
              <a16:creationId xmlns:a16="http://schemas.microsoft.com/office/drawing/2014/main" id="{24DE919E-48EB-4764-9BE8-B9F8D236984F}"/>
            </a:ext>
          </a:extLst>
        </xdr:cNvPr>
        <xdr:cNvSpPr txBox="1"/>
      </xdr:nvSpPr>
      <xdr:spPr>
        <a:xfrm>
          <a:off x="4124960" y="14136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133604</xdr:rowOff>
    </xdr:from>
    <xdr:to>
      <xdr:col>20</xdr:col>
      <xdr:colOff>38100</xdr:colOff>
      <xdr:row>85</xdr:row>
      <xdr:rowOff>63754</xdr:rowOff>
    </xdr:to>
    <xdr:sp macro="" textlink="">
      <xdr:nvSpPr>
        <xdr:cNvPr id="268" name="楕円 267">
          <a:extLst>
            <a:ext uri="{FF2B5EF4-FFF2-40B4-BE49-F238E27FC236}">
              <a16:creationId xmlns:a16="http://schemas.microsoft.com/office/drawing/2014/main" id="{060381B0-A8CD-47A1-A0C7-0D8C796B22A1}"/>
            </a:ext>
          </a:extLst>
        </xdr:cNvPr>
        <xdr:cNvSpPr/>
      </xdr:nvSpPr>
      <xdr:spPr>
        <a:xfrm>
          <a:off x="3312160" y="1421536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127254</xdr:rowOff>
    </xdr:from>
    <xdr:to>
      <xdr:col>24</xdr:col>
      <xdr:colOff>63500</xdr:colOff>
      <xdr:row>85</xdr:row>
      <xdr:rowOff>12954</xdr:rowOff>
    </xdr:to>
    <xdr:cxnSp macro="">
      <xdr:nvCxnSpPr>
        <xdr:cNvPr id="269" name="直線コネクタ 268">
          <a:extLst>
            <a:ext uri="{FF2B5EF4-FFF2-40B4-BE49-F238E27FC236}">
              <a16:creationId xmlns:a16="http://schemas.microsoft.com/office/drawing/2014/main" id="{9071FFA7-1CA1-4060-B5B2-C5F4F9321630}"/>
            </a:ext>
          </a:extLst>
        </xdr:cNvPr>
        <xdr:cNvCxnSpPr/>
      </xdr:nvCxnSpPr>
      <xdr:spPr>
        <a:xfrm flipV="1">
          <a:off x="3355340" y="14209014"/>
          <a:ext cx="73152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21589</xdr:rowOff>
    </xdr:from>
    <xdr:to>
      <xdr:col>15</xdr:col>
      <xdr:colOff>101600</xdr:colOff>
      <xdr:row>85</xdr:row>
      <xdr:rowOff>123189</xdr:rowOff>
    </xdr:to>
    <xdr:sp macro="" textlink="">
      <xdr:nvSpPr>
        <xdr:cNvPr id="270" name="楕円 269">
          <a:extLst>
            <a:ext uri="{FF2B5EF4-FFF2-40B4-BE49-F238E27FC236}">
              <a16:creationId xmlns:a16="http://schemas.microsoft.com/office/drawing/2014/main" id="{09E26B15-D179-4883-B2EA-1D1B6EA49A23}"/>
            </a:ext>
          </a:extLst>
        </xdr:cNvPr>
        <xdr:cNvSpPr/>
      </xdr:nvSpPr>
      <xdr:spPr>
        <a:xfrm>
          <a:off x="2514600" y="1427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12954</xdr:rowOff>
    </xdr:from>
    <xdr:to>
      <xdr:col>19</xdr:col>
      <xdr:colOff>177800</xdr:colOff>
      <xdr:row>85</xdr:row>
      <xdr:rowOff>72389</xdr:rowOff>
    </xdr:to>
    <xdr:cxnSp macro="">
      <xdr:nvCxnSpPr>
        <xdr:cNvPr id="271" name="直線コネクタ 270">
          <a:extLst>
            <a:ext uri="{FF2B5EF4-FFF2-40B4-BE49-F238E27FC236}">
              <a16:creationId xmlns:a16="http://schemas.microsoft.com/office/drawing/2014/main" id="{052995BD-6FE3-45B7-A152-48D6F5404AB3}"/>
            </a:ext>
          </a:extLst>
        </xdr:cNvPr>
        <xdr:cNvCxnSpPr/>
      </xdr:nvCxnSpPr>
      <xdr:spPr>
        <a:xfrm flipV="1">
          <a:off x="2565400" y="14262354"/>
          <a:ext cx="78994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82566</xdr:rowOff>
    </xdr:from>
    <xdr:ext cx="405111" cy="259045"/>
    <xdr:sp macro="" textlink="">
      <xdr:nvSpPr>
        <xdr:cNvPr id="272" name="n_1aveValue【福祉施設】&#10;有形固定資産減価償却率">
          <a:extLst>
            <a:ext uri="{FF2B5EF4-FFF2-40B4-BE49-F238E27FC236}">
              <a16:creationId xmlns:a16="http://schemas.microsoft.com/office/drawing/2014/main" id="{59911F4E-6A89-413D-8416-CC77EDDF86AA}"/>
            </a:ext>
          </a:extLst>
        </xdr:cNvPr>
        <xdr:cNvSpPr txBox="1"/>
      </xdr:nvSpPr>
      <xdr:spPr>
        <a:xfrm>
          <a:off x="3170564" y="13829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116857</xdr:rowOff>
    </xdr:from>
    <xdr:ext cx="405111" cy="259045"/>
    <xdr:sp macro="" textlink="">
      <xdr:nvSpPr>
        <xdr:cNvPr id="273" name="n_2aveValue【福祉施設】&#10;有形固定資産減価償却率">
          <a:extLst>
            <a:ext uri="{FF2B5EF4-FFF2-40B4-BE49-F238E27FC236}">
              <a16:creationId xmlns:a16="http://schemas.microsoft.com/office/drawing/2014/main" id="{FE2B82C2-F7A0-48E0-BA0E-555A74858CE4}"/>
            </a:ext>
          </a:extLst>
        </xdr:cNvPr>
        <xdr:cNvSpPr txBox="1"/>
      </xdr:nvSpPr>
      <xdr:spPr>
        <a:xfrm>
          <a:off x="2385704" y="1386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36847</xdr:rowOff>
    </xdr:from>
    <xdr:ext cx="405111" cy="259045"/>
    <xdr:sp macro="" textlink="">
      <xdr:nvSpPr>
        <xdr:cNvPr id="274" name="n_3aveValue【福祉施設】&#10;有形固定資産減価償却率">
          <a:extLst>
            <a:ext uri="{FF2B5EF4-FFF2-40B4-BE49-F238E27FC236}">
              <a16:creationId xmlns:a16="http://schemas.microsoft.com/office/drawing/2014/main" id="{E7129046-E466-40FC-803D-D23763EA81D4}"/>
            </a:ext>
          </a:extLst>
        </xdr:cNvPr>
        <xdr:cNvSpPr txBox="1"/>
      </xdr:nvSpPr>
      <xdr:spPr>
        <a:xfrm>
          <a:off x="1611004" y="13950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54881</xdr:rowOff>
    </xdr:from>
    <xdr:ext cx="405111" cy="259045"/>
    <xdr:sp macro="" textlink="">
      <xdr:nvSpPr>
        <xdr:cNvPr id="275" name="n_1mainValue【福祉施設】&#10;有形固定資産減価償却率">
          <a:extLst>
            <a:ext uri="{FF2B5EF4-FFF2-40B4-BE49-F238E27FC236}">
              <a16:creationId xmlns:a16="http://schemas.microsoft.com/office/drawing/2014/main" id="{F69A6D7A-E71B-4555-A89F-ED3A4DB5623D}"/>
            </a:ext>
          </a:extLst>
        </xdr:cNvPr>
        <xdr:cNvSpPr txBox="1"/>
      </xdr:nvSpPr>
      <xdr:spPr>
        <a:xfrm>
          <a:off x="3170564" y="14304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114316</xdr:rowOff>
    </xdr:from>
    <xdr:ext cx="405111" cy="259045"/>
    <xdr:sp macro="" textlink="">
      <xdr:nvSpPr>
        <xdr:cNvPr id="276" name="n_2mainValue【福祉施設】&#10;有形固定資産減価償却率">
          <a:extLst>
            <a:ext uri="{FF2B5EF4-FFF2-40B4-BE49-F238E27FC236}">
              <a16:creationId xmlns:a16="http://schemas.microsoft.com/office/drawing/2014/main" id="{80676389-B3B6-4765-AD47-5EC9BE1DD2B4}"/>
            </a:ext>
          </a:extLst>
        </xdr:cNvPr>
        <xdr:cNvSpPr txBox="1"/>
      </xdr:nvSpPr>
      <xdr:spPr>
        <a:xfrm>
          <a:off x="2385704" y="14363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7" name="正方形/長方形 276">
          <a:extLst>
            <a:ext uri="{FF2B5EF4-FFF2-40B4-BE49-F238E27FC236}">
              <a16:creationId xmlns:a16="http://schemas.microsoft.com/office/drawing/2014/main" id="{7388BB3D-69FC-4128-A078-E10D2D39135A}"/>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8" name="正方形/長方形 277">
          <a:extLst>
            <a:ext uri="{FF2B5EF4-FFF2-40B4-BE49-F238E27FC236}">
              <a16:creationId xmlns:a16="http://schemas.microsoft.com/office/drawing/2014/main" id="{23512710-7106-4EEC-8A57-98444F58AD37}"/>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9" name="正方形/長方形 278">
          <a:extLst>
            <a:ext uri="{FF2B5EF4-FFF2-40B4-BE49-F238E27FC236}">
              <a16:creationId xmlns:a16="http://schemas.microsoft.com/office/drawing/2014/main" id="{BFDCC50B-ECCA-4440-A119-60C09F7CDD8B}"/>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0" name="正方形/長方形 279">
          <a:extLst>
            <a:ext uri="{FF2B5EF4-FFF2-40B4-BE49-F238E27FC236}">
              <a16:creationId xmlns:a16="http://schemas.microsoft.com/office/drawing/2014/main" id="{EEF469C5-564B-4B7C-A066-073648456DE3}"/>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1" name="正方形/長方形 280">
          <a:extLst>
            <a:ext uri="{FF2B5EF4-FFF2-40B4-BE49-F238E27FC236}">
              <a16:creationId xmlns:a16="http://schemas.microsoft.com/office/drawing/2014/main" id="{2C69ECEB-72DD-410D-A49F-8F6C182E851F}"/>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2" name="正方形/長方形 281">
          <a:extLst>
            <a:ext uri="{FF2B5EF4-FFF2-40B4-BE49-F238E27FC236}">
              <a16:creationId xmlns:a16="http://schemas.microsoft.com/office/drawing/2014/main" id="{688280CC-0D51-45D1-BDF6-5771C90B8B21}"/>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3" name="正方形/長方形 282">
          <a:extLst>
            <a:ext uri="{FF2B5EF4-FFF2-40B4-BE49-F238E27FC236}">
              <a16:creationId xmlns:a16="http://schemas.microsoft.com/office/drawing/2014/main" id="{8BD72F1E-EB43-421A-9D32-AA0EFA5D38DA}"/>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4" name="正方形/長方形 283">
          <a:extLst>
            <a:ext uri="{FF2B5EF4-FFF2-40B4-BE49-F238E27FC236}">
              <a16:creationId xmlns:a16="http://schemas.microsoft.com/office/drawing/2014/main" id="{7DA4D389-D7EF-464D-8A63-C750CE1DE7A2}"/>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5" name="テキスト ボックス 284">
          <a:extLst>
            <a:ext uri="{FF2B5EF4-FFF2-40B4-BE49-F238E27FC236}">
              <a16:creationId xmlns:a16="http://schemas.microsoft.com/office/drawing/2014/main" id="{D3BBB7EA-4726-4214-8B8B-A9ACE53F5CEC}"/>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6" name="直線コネクタ 285">
          <a:extLst>
            <a:ext uri="{FF2B5EF4-FFF2-40B4-BE49-F238E27FC236}">
              <a16:creationId xmlns:a16="http://schemas.microsoft.com/office/drawing/2014/main" id="{3299BDC7-E921-48CC-887A-32C1276677B1}"/>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287" name="直線コネクタ 286">
          <a:extLst>
            <a:ext uri="{FF2B5EF4-FFF2-40B4-BE49-F238E27FC236}">
              <a16:creationId xmlns:a16="http://schemas.microsoft.com/office/drawing/2014/main" id="{B6309D83-218A-4369-85A9-DDA6501E21B2}"/>
            </a:ext>
          </a:extLst>
        </xdr:cNvPr>
        <xdr:cNvCxnSpPr/>
      </xdr:nvCxnSpPr>
      <xdr:spPr>
        <a:xfrm>
          <a:off x="5826760" y="14344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288" name="テキスト ボックス 287">
          <a:extLst>
            <a:ext uri="{FF2B5EF4-FFF2-40B4-BE49-F238E27FC236}">
              <a16:creationId xmlns:a16="http://schemas.microsoft.com/office/drawing/2014/main" id="{02EF7730-D4C0-423F-A738-1FA88DF9D247}"/>
            </a:ext>
          </a:extLst>
        </xdr:cNvPr>
        <xdr:cNvSpPr txBox="1"/>
      </xdr:nvSpPr>
      <xdr:spPr>
        <a:xfrm>
          <a:off x="5405301" y="14206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9" name="直線コネクタ 288">
          <a:extLst>
            <a:ext uri="{FF2B5EF4-FFF2-40B4-BE49-F238E27FC236}">
              <a16:creationId xmlns:a16="http://schemas.microsoft.com/office/drawing/2014/main" id="{21267DA5-94E1-437F-89CB-78A6A85930F1}"/>
            </a:ext>
          </a:extLst>
        </xdr:cNvPr>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0" name="テキスト ボックス 289">
          <a:extLst>
            <a:ext uri="{FF2B5EF4-FFF2-40B4-BE49-F238E27FC236}">
              <a16:creationId xmlns:a16="http://schemas.microsoft.com/office/drawing/2014/main" id="{1061D156-88B4-4EDD-8366-B01DC7C940CB}"/>
            </a:ext>
          </a:extLst>
        </xdr:cNvPr>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291" name="直線コネクタ 290">
          <a:extLst>
            <a:ext uri="{FF2B5EF4-FFF2-40B4-BE49-F238E27FC236}">
              <a16:creationId xmlns:a16="http://schemas.microsoft.com/office/drawing/2014/main" id="{0A2D65EA-A9E6-4BD2-BBD7-CD3A607BEA0F}"/>
            </a:ext>
          </a:extLst>
        </xdr:cNvPr>
        <xdr:cNvCxnSpPr/>
      </xdr:nvCxnSpPr>
      <xdr:spPr>
        <a:xfrm>
          <a:off x="5826760" y="132283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292" name="テキスト ボックス 291">
          <a:extLst>
            <a:ext uri="{FF2B5EF4-FFF2-40B4-BE49-F238E27FC236}">
              <a16:creationId xmlns:a16="http://schemas.microsoft.com/office/drawing/2014/main" id="{9A2AD343-0AEA-4DE8-86BC-13AD11C21E1A}"/>
            </a:ext>
          </a:extLst>
        </xdr:cNvPr>
        <xdr:cNvSpPr txBox="1"/>
      </xdr:nvSpPr>
      <xdr:spPr>
        <a:xfrm>
          <a:off x="5405301" y="130860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3" name="直線コネクタ 292">
          <a:extLst>
            <a:ext uri="{FF2B5EF4-FFF2-40B4-BE49-F238E27FC236}">
              <a16:creationId xmlns:a16="http://schemas.microsoft.com/office/drawing/2014/main" id="{AB2469C4-7556-4446-8378-0AAAD13ADA51}"/>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4" name="テキスト ボックス 293">
          <a:extLst>
            <a:ext uri="{FF2B5EF4-FFF2-40B4-BE49-F238E27FC236}">
              <a16:creationId xmlns:a16="http://schemas.microsoft.com/office/drawing/2014/main" id="{B0691D25-3FF6-4C3A-ABB6-2607BA5BFEFF}"/>
            </a:ext>
          </a:extLst>
        </xdr:cNvPr>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5" name="【福祉施設】&#10;一人当たり面積グラフ枠">
          <a:extLst>
            <a:ext uri="{FF2B5EF4-FFF2-40B4-BE49-F238E27FC236}">
              <a16:creationId xmlns:a16="http://schemas.microsoft.com/office/drawing/2014/main" id="{2D169DAC-432A-4D39-99A0-CCBDC6754DCE}"/>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43814</xdr:rowOff>
    </xdr:from>
    <xdr:to>
      <xdr:col>54</xdr:col>
      <xdr:colOff>189865</xdr:colOff>
      <xdr:row>85</xdr:row>
      <xdr:rowOff>78105</xdr:rowOff>
    </xdr:to>
    <xdr:cxnSp macro="">
      <xdr:nvCxnSpPr>
        <xdr:cNvPr id="296" name="直線コネクタ 295">
          <a:extLst>
            <a:ext uri="{FF2B5EF4-FFF2-40B4-BE49-F238E27FC236}">
              <a16:creationId xmlns:a16="http://schemas.microsoft.com/office/drawing/2014/main" id="{4B91AB4C-A1DC-40BE-806C-29EA633AA24D}"/>
            </a:ext>
          </a:extLst>
        </xdr:cNvPr>
        <xdr:cNvCxnSpPr/>
      </xdr:nvCxnSpPr>
      <xdr:spPr>
        <a:xfrm flipV="1">
          <a:off x="9219565" y="13119734"/>
          <a:ext cx="0" cy="1207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81932</xdr:rowOff>
    </xdr:from>
    <xdr:ext cx="469744" cy="259045"/>
    <xdr:sp macro="" textlink="">
      <xdr:nvSpPr>
        <xdr:cNvPr id="297" name="【福祉施設】&#10;一人当たり面積最小値テキスト">
          <a:extLst>
            <a:ext uri="{FF2B5EF4-FFF2-40B4-BE49-F238E27FC236}">
              <a16:creationId xmlns:a16="http://schemas.microsoft.com/office/drawing/2014/main" id="{5B20CB21-8CA9-4C55-B80C-0D50EF9D5F89}"/>
            </a:ext>
          </a:extLst>
        </xdr:cNvPr>
        <xdr:cNvSpPr txBox="1"/>
      </xdr:nvSpPr>
      <xdr:spPr>
        <a:xfrm>
          <a:off x="9258300" y="14331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78105</xdr:rowOff>
    </xdr:from>
    <xdr:to>
      <xdr:col>55</xdr:col>
      <xdr:colOff>88900</xdr:colOff>
      <xdr:row>85</xdr:row>
      <xdr:rowOff>78105</xdr:rowOff>
    </xdr:to>
    <xdr:cxnSp macro="">
      <xdr:nvCxnSpPr>
        <xdr:cNvPr id="298" name="直線コネクタ 297">
          <a:extLst>
            <a:ext uri="{FF2B5EF4-FFF2-40B4-BE49-F238E27FC236}">
              <a16:creationId xmlns:a16="http://schemas.microsoft.com/office/drawing/2014/main" id="{1011CBBE-56B1-46FC-A448-094FE3527FC9}"/>
            </a:ext>
          </a:extLst>
        </xdr:cNvPr>
        <xdr:cNvCxnSpPr/>
      </xdr:nvCxnSpPr>
      <xdr:spPr>
        <a:xfrm>
          <a:off x="9154160" y="143275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161941</xdr:rowOff>
    </xdr:from>
    <xdr:ext cx="469744" cy="259045"/>
    <xdr:sp macro="" textlink="">
      <xdr:nvSpPr>
        <xdr:cNvPr id="299" name="【福祉施設】&#10;一人当たり面積最大値テキスト">
          <a:extLst>
            <a:ext uri="{FF2B5EF4-FFF2-40B4-BE49-F238E27FC236}">
              <a16:creationId xmlns:a16="http://schemas.microsoft.com/office/drawing/2014/main" id="{36E70738-0D8B-4996-A8BE-89E7FFA3E868}"/>
            </a:ext>
          </a:extLst>
        </xdr:cNvPr>
        <xdr:cNvSpPr txBox="1"/>
      </xdr:nvSpPr>
      <xdr:spPr>
        <a:xfrm>
          <a:off x="9258300" y="12902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43814</xdr:rowOff>
    </xdr:from>
    <xdr:to>
      <xdr:col>55</xdr:col>
      <xdr:colOff>88900</xdr:colOff>
      <xdr:row>78</xdr:row>
      <xdr:rowOff>43814</xdr:rowOff>
    </xdr:to>
    <xdr:cxnSp macro="">
      <xdr:nvCxnSpPr>
        <xdr:cNvPr id="300" name="直線コネクタ 299">
          <a:extLst>
            <a:ext uri="{FF2B5EF4-FFF2-40B4-BE49-F238E27FC236}">
              <a16:creationId xmlns:a16="http://schemas.microsoft.com/office/drawing/2014/main" id="{22C4B515-5C9D-4A19-8980-117556DBEC29}"/>
            </a:ext>
          </a:extLst>
        </xdr:cNvPr>
        <xdr:cNvCxnSpPr/>
      </xdr:nvCxnSpPr>
      <xdr:spPr>
        <a:xfrm>
          <a:off x="9154160" y="1311973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34307</xdr:rowOff>
    </xdr:from>
    <xdr:ext cx="469744" cy="259045"/>
    <xdr:sp macro="" textlink="">
      <xdr:nvSpPr>
        <xdr:cNvPr id="301" name="【福祉施設】&#10;一人当たり面積平均値テキスト">
          <a:extLst>
            <a:ext uri="{FF2B5EF4-FFF2-40B4-BE49-F238E27FC236}">
              <a16:creationId xmlns:a16="http://schemas.microsoft.com/office/drawing/2014/main" id="{BFEBE137-1CB4-439A-9DA2-98FBD033E2C7}"/>
            </a:ext>
          </a:extLst>
        </xdr:cNvPr>
        <xdr:cNvSpPr txBox="1"/>
      </xdr:nvSpPr>
      <xdr:spPr>
        <a:xfrm>
          <a:off x="9258300" y="13948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55880</xdr:rowOff>
    </xdr:from>
    <xdr:to>
      <xdr:col>55</xdr:col>
      <xdr:colOff>50800</xdr:colOff>
      <xdr:row>83</xdr:row>
      <xdr:rowOff>157480</xdr:rowOff>
    </xdr:to>
    <xdr:sp macro="" textlink="">
      <xdr:nvSpPr>
        <xdr:cNvPr id="302" name="フローチャート: 判断 301">
          <a:extLst>
            <a:ext uri="{FF2B5EF4-FFF2-40B4-BE49-F238E27FC236}">
              <a16:creationId xmlns:a16="http://schemas.microsoft.com/office/drawing/2014/main" id="{BA99D7C6-2781-443F-836A-86BA65523E9F}"/>
            </a:ext>
          </a:extLst>
        </xdr:cNvPr>
        <xdr:cNvSpPr/>
      </xdr:nvSpPr>
      <xdr:spPr>
        <a:xfrm>
          <a:off x="9192260" y="1397000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50164</xdr:rowOff>
    </xdr:from>
    <xdr:to>
      <xdr:col>50</xdr:col>
      <xdr:colOff>165100</xdr:colOff>
      <xdr:row>83</xdr:row>
      <xdr:rowOff>151764</xdr:rowOff>
    </xdr:to>
    <xdr:sp macro="" textlink="">
      <xdr:nvSpPr>
        <xdr:cNvPr id="303" name="フローチャート: 判断 302">
          <a:extLst>
            <a:ext uri="{FF2B5EF4-FFF2-40B4-BE49-F238E27FC236}">
              <a16:creationId xmlns:a16="http://schemas.microsoft.com/office/drawing/2014/main" id="{24E24D01-7374-4AE3-964E-877ED08D517B}"/>
            </a:ext>
          </a:extLst>
        </xdr:cNvPr>
        <xdr:cNvSpPr/>
      </xdr:nvSpPr>
      <xdr:spPr>
        <a:xfrm>
          <a:off x="8445500" y="13964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21589</xdr:rowOff>
    </xdr:from>
    <xdr:to>
      <xdr:col>46</xdr:col>
      <xdr:colOff>38100</xdr:colOff>
      <xdr:row>83</xdr:row>
      <xdr:rowOff>123189</xdr:rowOff>
    </xdr:to>
    <xdr:sp macro="" textlink="">
      <xdr:nvSpPr>
        <xdr:cNvPr id="304" name="フローチャート: 判断 303">
          <a:extLst>
            <a:ext uri="{FF2B5EF4-FFF2-40B4-BE49-F238E27FC236}">
              <a16:creationId xmlns:a16="http://schemas.microsoft.com/office/drawing/2014/main" id="{A72E34CF-D156-47BF-BF62-CF8CAC74309E}"/>
            </a:ext>
          </a:extLst>
        </xdr:cNvPr>
        <xdr:cNvSpPr/>
      </xdr:nvSpPr>
      <xdr:spPr>
        <a:xfrm>
          <a:off x="7670800" y="1393570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73025</xdr:rowOff>
    </xdr:from>
    <xdr:to>
      <xdr:col>41</xdr:col>
      <xdr:colOff>101600</xdr:colOff>
      <xdr:row>83</xdr:row>
      <xdr:rowOff>3175</xdr:rowOff>
    </xdr:to>
    <xdr:sp macro="" textlink="">
      <xdr:nvSpPr>
        <xdr:cNvPr id="305" name="フローチャート: 判断 304">
          <a:extLst>
            <a:ext uri="{FF2B5EF4-FFF2-40B4-BE49-F238E27FC236}">
              <a16:creationId xmlns:a16="http://schemas.microsoft.com/office/drawing/2014/main" id="{C464B2EF-B497-4B59-B898-54A9B7C96184}"/>
            </a:ext>
          </a:extLst>
        </xdr:cNvPr>
        <xdr:cNvSpPr/>
      </xdr:nvSpPr>
      <xdr:spPr>
        <a:xfrm>
          <a:off x="6873240" y="138195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D7813F17-C905-4D7A-99CC-A4305601DE82}"/>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7" name="テキスト ボックス 306">
          <a:extLst>
            <a:ext uri="{FF2B5EF4-FFF2-40B4-BE49-F238E27FC236}">
              <a16:creationId xmlns:a16="http://schemas.microsoft.com/office/drawing/2014/main" id="{A411065D-3EFE-48FD-9184-209DE89E8B94}"/>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8" name="テキスト ボックス 307">
          <a:extLst>
            <a:ext uri="{FF2B5EF4-FFF2-40B4-BE49-F238E27FC236}">
              <a16:creationId xmlns:a16="http://schemas.microsoft.com/office/drawing/2014/main" id="{0FC1B9E9-0D12-4C9A-89F2-79BF9073EE18}"/>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9" name="テキスト ボックス 308">
          <a:extLst>
            <a:ext uri="{FF2B5EF4-FFF2-40B4-BE49-F238E27FC236}">
              <a16:creationId xmlns:a16="http://schemas.microsoft.com/office/drawing/2014/main" id="{0DB84F16-4B53-4171-9210-96650807C454}"/>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0" name="テキスト ボックス 309">
          <a:extLst>
            <a:ext uri="{FF2B5EF4-FFF2-40B4-BE49-F238E27FC236}">
              <a16:creationId xmlns:a16="http://schemas.microsoft.com/office/drawing/2014/main" id="{046A1FB6-EB50-4D16-9F3B-626B71994686}"/>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147320</xdr:rowOff>
    </xdr:from>
    <xdr:to>
      <xdr:col>55</xdr:col>
      <xdr:colOff>50800</xdr:colOff>
      <xdr:row>83</xdr:row>
      <xdr:rowOff>77470</xdr:rowOff>
    </xdr:to>
    <xdr:sp macro="" textlink="">
      <xdr:nvSpPr>
        <xdr:cNvPr id="311" name="楕円 310">
          <a:extLst>
            <a:ext uri="{FF2B5EF4-FFF2-40B4-BE49-F238E27FC236}">
              <a16:creationId xmlns:a16="http://schemas.microsoft.com/office/drawing/2014/main" id="{F3DE07EB-4ADD-45DD-BC3D-F21F9B9763C7}"/>
            </a:ext>
          </a:extLst>
        </xdr:cNvPr>
        <xdr:cNvSpPr/>
      </xdr:nvSpPr>
      <xdr:spPr>
        <a:xfrm>
          <a:off x="9192260" y="138938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170197</xdr:rowOff>
    </xdr:from>
    <xdr:ext cx="469744" cy="259045"/>
    <xdr:sp macro="" textlink="">
      <xdr:nvSpPr>
        <xdr:cNvPr id="312" name="【福祉施設】&#10;一人当たり面積該当値テキスト">
          <a:extLst>
            <a:ext uri="{FF2B5EF4-FFF2-40B4-BE49-F238E27FC236}">
              <a16:creationId xmlns:a16="http://schemas.microsoft.com/office/drawing/2014/main" id="{2EB6552B-4D0B-491C-A828-4470038566CD}"/>
            </a:ext>
          </a:extLst>
        </xdr:cNvPr>
        <xdr:cNvSpPr txBox="1"/>
      </xdr:nvSpPr>
      <xdr:spPr>
        <a:xfrm>
          <a:off x="9258300" y="13749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147320</xdr:rowOff>
    </xdr:from>
    <xdr:to>
      <xdr:col>50</xdr:col>
      <xdr:colOff>165100</xdr:colOff>
      <xdr:row>83</xdr:row>
      <xdr:rowOff>77470</xdr:rowOff>
    </xdr:to>
    <xdr:sp macro="" textlink="">
      <xdr:nvSpPr>
        <xdr:cNvPr id="313" name="楕円 312">
          <a:extLst>
            <a:ext uri="{FF2B5EF4-FFF2-40B4-BE49-F238E27FC236}">
              <a16:creationId xmlns:a16="http://schemas.microsoft.com/office/drawing/2014/main" id="{0227BABB-89D8-45FE-BDB2-9283F68E540F}"/>
            </a:ext>
          </a:extLst>
        </xdr:cNvPr>
        <xdr:cNvSpPr/>
      </xdr:nvSpPr>
      <xdr:spPr>
        <a:xfrm>
          <a:off x="8445500" y="138938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26670</xdr:rowOff>
    </xdr:from>
    <xdr:to>
      <xdr:col>55</xdr:col>
      <xdr:colOff>0</xdr:colOff>
      <xdr:row>83</xdr:row>
      <xdr:rowOff>26670</xdr:rowOff>
    </xdr:to>
    <xdr:cxnSp macro="">
      <xdr:nvCxnSpPr>
        <xdr:cNvPr id="314" name="直線コネクタ 313">
          <a:extLst>
            <a:ext uri="{FF2B5EF4-FFF2-40B4-BE49-F238E27FC236}">
              <a16:creationId xmlns:a16="http://schemas.microsoft.com/office/drawing/2014/main" id="{2000C3C8-B0BA-4F4F-A3BF-DEAFF7B9B454}"/>
            </a:ext>
          </a:extLst>
        </xdr:cNvPr>
        <xdr:cNvCxnSpPr/>
      </xdr:nvCxnSpPr>
      <xdr:spPr>
        <a:xfrm>
          <a:off x="8496300" y="13940790"/>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141605</xdr:rowOff>
    </xdr:from>
    <xdr:to>
      <xdr:col>46</xdr:col>
      <xdr:colOff>38100</xdr:colOff>
      <xdr:row>83</xdr:row>
      <xdr:rowOff>71755</xdr:rowOff>
    </xdr:to>
    <xdr:sp macro="" textlink="">
      <xdr:nvSpPr>
        <xdr:cNvPr id="315" name="楕円 314">
          <a:extLst>
            <a:ext uri="{FF2B5EF4-FFF2-40B4-BE49-F238E27FC236}">
              <a16:creationId xmlns:a16="http://schemas.microsoft.com/office/drawing/2014/main" id="{6A1C4D8B-91B7-4502-86EC-A0AECE8DCC69}"/>
            </a:ext>
          </a:extLst>
        </xdr:cNvPr>
        <xdr:cNvSpPr/>
      </xdr:nvSpPr>
      <xdr:spPr>
        <a:xfrm>
          <a:off x="7670800" y="1388808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20955</xdr:rowOff>
    </xdr:from>
    <xdr:to>
      <xdr:col>50</xdr:col>
      <xdr:colOff>114300</xdr:colOff>
      <xdr:row>83</xdr:row>
      <xdr:rowOff>26670</xdr:rowOff>
    </xdr:to>
    <xdr:cxnSp macro="">
      <xdr:nvCxnSpPr>
        <xdr:cNvPr id="316" name="直線コネクタ 315">
          <a:extLst>
            <a:ext uri="{FF2B5EF4-FFF2-40B4-BE49-F238E27FC236}">
              <a16:creationId xmlns:a16="http://schemas.microsoft.com/office/drawing/2014/main" id="{8C5A17D1-B6AF-4020-B4D9-300DC40B32C5}"/>
            </a:ext>
          </a:extLst>
        </xdr:cNvPr>
        <xdr:cNvCxnSpPr/>
      </xdr:nvCxnSpPr>
      <xdr:spPr>
        <a:xfrm>
          <a:off x="7713980" y="13935075"/>
          <a:ext cx="78232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142891</xdr:rowOff>
    </xdr:from>
    <xdr:ext cx="469744" cy="259045"/>
    <xdr:sp macro="" textlink="">
      <xdr:nvSpPr>
        <xdr:cNvPr id="317" name="n_1aveValue【福祉施設】&#10;一人当たり面積">
          <a:extLst>
            <a:ext uri="{FF2B5EF4-FFF2-40B4-BE49-F238E27FC236}">
              <a16:creationId xmlns:a16="http://schemas.microsoft.com/office/drawing/2014/main" id="{0EE2A1D2-D4E8-4943-B0B3-FFDEE465D970}"/>
            </a:ext>
          </a:extLst>
        </xdr:cNvPr>
        <xdr:cNvSpPr txBox="1"/>
      </xdr:nvSpPr>
      <xdr:spPr>
        <a:xfrm>
          <a:off x="8271587" y="14057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114316</xdr:rowOff>
    </xdr:from>
    <xdr:ext cx="469744" cy="259045"/>
    <xdr:sp macro="" textlink="">
      <xdr:nvSpPr>
        <xdr:cNvPr id="318" name="n_2aveValue【福祉施設】&#10;一人当たり面積">
          <a:extLst>
            <a:ext uri="{FF2B5EF4-FFF2-40B4-BE49-F238E27FC236}">
              <a16:creationId xmlns:a16="http://schemas.microsoft.com/office/drawing/2014/main" id="{430033AD-72CC-4387-AC6F-B6BBF291FC99}"/>
            </a:ext>
          </a:extLst>
        </xdr:cNvPr>
        <xdr:cNvSpPr txBox="1"/>
      </xdr:nvSpPr>
      <xdr:spPr>
        <a:xfrm>
          <a:off x="7509587" y="14028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19702</xdr:rowOff>
    </xdr:from>
    <xdr:ext cx="469744" cy="259045"/>
    <xdr:sp macro="" textlink="">
      <xdr:nvSpPr>
        <xdr:cNvPr id="319" name="n_3aveValue【福祉施設】&#10;一人当たり面積">
          <a:extLst>
            <a:ext uri="{FF2B5EF4-FFF2-40B4-BE49-F238E27FC236}">
              <a16:creationId xmlns:a16="http://schemas.microsoft.com/office/drawing/2014/main" id="{FBF1EE0A-0BB5-40C5-8575-96CA732B8966}"/>
            </a:ext>
          </a:extLst>
        </xdr:cNvPr>
        <xdr:cNvSpPr txBox="1"/>
      </xdr:nvSpPr>
      <xdr:spPr>
        <a:xfrm>
          <a:off x="6712027" y="13598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93997</xdr:rowOff>
    </xdr:from>
    <xdr:ext cx="469744" cy="259045"/>
    <xdr:sp macro="" textlink="">
      <xdr:nvSpPr>
        <xdr:cNvPr id="320" name="n_1mainValue【福祉施設】&#10;一人当たり面積">
          <a:extLst>
            <a:ext uri="{FF2B5EF4-FFF2-40B4-BE49-F238E27FC236}">
              <a16:creationId xmlns:a16="http://schemas.microsoft.com/office/drawing/2014/main" id="{F0A252DF-2414-48FA-B0CC-AED213FAA02E}"/>
            </a:ext>
          </a:extLst>
        </xdr:cNvPr>
        <xdr:cNvSpPr txBox="1"/>
      </xdr:nvSpPr>
      <xdr:spPr>
        <a:xfrm>
          <a:off x="8271587" y="13672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88282</xdr:rowOff>
    </xdr:from>
    <xdr:ext cx="469744" cy="259045"/>
    <xdr:sp macro="" textlink="">
      <xdr:nvSpPr>
        <xdr:cNvPr id="321" name="n_2mainValue【福祉施設】&#10;一人当たり面積">
          <a:extLst>
            <a:ext uri="{FF2B5EF4-FFF2-40B4-BE49-F238E27FC236}">
              <a16:creationId xmlns:a16="http://schemas.microsoft.com/office/drawing/2014/main" id="{F9998188-C9E4-4291-97AC-985998574ED1}"/>
            </a:ext>
          </a:extLst>
        </xdr:cNvPr>
        <xdr:cNvSpPr txBox="1"/>
      </xdr:nvSpPr>
      <xdr:spPr>
        <a:xfrm>
          <a:off x="7509587" y="13667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2" name="正方形/長方形 321">
          <a:extLst>
            <a:ext uri="{FF2B5EF4-FFF2-40B4-BE49-F238E27FC236}">
              <a16:creationId xmlns:a16="http://schemas.microsoft.com/office/drawing/2014/main" id="{C4D928E6-B0ED-426E-8493-D36AA71B8DA4}"/>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3" name="正方形/長方形 322">
          <a:extLst>
            <a:ext uri="{FF2B5EF4-FFF2-40B4-BE49-F238E27FC236}">
              <a16:creationId xmlns:a16="http://schemas.microsoft.com/office/drawing/2014/main" id="{3C28DA75-73B7-452F-9144-F287533C0697}"/>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4" name="正方形/長方形 323">
          <a:extLst>
            <a:ext uri="{FF2B5EF4-FFF2-40B4-BE49-F238E27FC236}">
              <a16:creationId xmlns:a16="http://schemas.microsoft.com/office/drawing/2014/main" id="{76B2E15C-CFD2-4219-9AB9-BF84EBB645FA}"/>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5" name="正方形/長方形 324">
          <a:extLst>
            <a:ext uri="{FF2B5EF4-FFF2-40B4-BE49-F238E27FC236}">
              <a16:creationId xmlns:a16="http://schemas.microsoft.com/office/drawing/2014/main" id="{ACF84614-FB74-427C-9B68-2E7883352C22}"/>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6" name="正方形/長方形 325">
          <a:extLst>
            <a:ext uri="{FF2B5EF4-FFF2-40B4-BE49-F238E27FC236}">
              <a16:creationId xmlns:a16="http://schemas.microsoft.com/office/drawing/2014/main" id="{3EE1CE8B-F888-40B8-8A85-3F44797E7BF0}"/>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7" name="正方形/長方形 326">
          <a:extLst>
            <a:ext uri="{FF2B5EF4-FFF2-40B4-BE49-F238E27FC236}">
              <a16:creationId xmlns:a16="http://schemas.microsoft.com/office/drawing/2014/main" id="{9AFECBFC-5794-4655-AD97-F89E766A6B88}"/>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8" name="正方形/長方形 327">
          <a:extLst>
            <a:ext uri="{FF2B5EF4-FFF2-40B4-BE49-F238E27FC236}">
              <a16:creationId xmlns:a16="http://schemas.microsoft.com/office/drawing/2014/main" id="{22A0E250-CC22-47DC-B7BB-3074BBF4DC9D}"/>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9" name="正方形/長方形 328">
          <a:extLst>
            <a:ext uri="{FF2B5EF4-FFF2-40B4-BE49-F238E27FC236}">
              <a16:creationId xmlns:a16="http://schemas.microsoft.com/office/drawing/2014/main" id="{D600D1DF-74BE-4882-AE7C-8D7993D08762}"/>
            </a:ext>
          </a:extLst>
        </xdr:cNvPr>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0" name="テキスト ボックス 329">
          <a:extLst>
            <a:ext uri="{FF2B5EF4-FFF2-40B4-BE49-F238E27FC236}">
              <a16:creationId xmlns:a16="http://schemas.microsoft.com/office/drawing/2014/main" id="{C21F4593-BC2F-4B71-A78D-BBF88A4C8BC5}"/>
            </a:ext>
          </a:extLst>
        </xdr:cNvPr>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1" name="直線コネクタ 330">
          <a:extLst>
            <a:ext uri="{FF2B5EF4-FFF2-40B4-BE49-F238E27FC236}">
              <a16:creationId xmlns:a16="http://schemas.microsoft.com/office/drawing/2014/main" id="{CC979F1B-B6C8-4A7E-9A7B-C8BA61AFB279}"/>
            </a:ext>
          </a:extLst>
        </xdr:cNvPr>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32" name="直線コネクタ 331">
          <a:extLst>
            <a:ext uri="{FF2B5EF4-FFF2-40B4-BE49-F238E27FC236}">
              <a16:creationId xmlns:a16="http://schemas.microsoft.com/office/drawing/2014/main" id="{59CF34C4-4D01-4882-9A32-9E76E3BC8477}"/>
            </a:ext>
          </a:extLst>
        </xdr:cNvPr>
        <xdr:cNvCxnSpPr/>
      </xdr:nvCxnSpPr>
      <xdr:spPr>
        <a:xfrm>
          <a:off x="67056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33" name="テキスト ボックス 332">
          <a:extLst>
            <a:ext uri="{FF2B5EF4-FFF2-40B4-BE49-F238E27FC236}">
              <a16:creationId xmlns:a16="http://schemas.microsoft.com/office/drawing/2014/main" id="{0BE35F1F-2E60-4885-87CF-D595DF2933CF}"/>
            </a:ext>
          </a:extLst>
        </xdr:cNvPr>
        <xdr:cNvSpPr txBox="1"/>
      </xdr:nvSpPr>
      <xdr:spPr>
        <a:xfrm>
          <a:off x="377341" y="1816972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34" name="直線コネクタ 333">
          <a:extLst>
            <a:ext uri="{FF2B5EF4-FFF2-40B4-BE49-F238E27FC236}">
              <a16:creationId xmlns:a16="http://schemas.microsoft.com/office/drawing/2014/main" id="{395A7C7E-A8AF-4917-8A96-563E7C490911}"/>
            </a:ext>
          </a:extLst>
        </xdr:cNvPr>
        <xdr:cNvCxnSpPr/>
      </xdr:nvCxnSpPr>
      <xdr:spPr>
        <a:xfrm>
          <a:off x="67056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35" name="テキスト ボックス 334">
          <a:extLst>
            <a:ext uri="{FF2B5EF4-FFF2-40B4-BE49-F238E27FC236}">
              <a16:creationId xmlns:a16="http://schemas.microsoft.com/office/drawing/2014/main" id="{67CE1E65-D5BB-4EEB-88CF-8990A3F3548F}"/>
            </a:ext>
          </a:extLst>
        </xdr:cNvPr>
        <xdr:cNvSpPr txBox="1"/>
      </xdr:nvSpPr>
      <xdr:spPr>
        <a:xfrm>
          <a:off x="33608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36" name="直線コネクタ 335">
          <a:extLst>
            <a:ext uri="{FF2B5EF4-FFF2-40B4-BE49-F238E27FC236}">
              <a16:creationId xmlns:a16="http://schemas.microsoft.com/office/drawing/2014/main" id="{6A91FF9A-7FD5-4C5B-B7BC-12077333CCFD}"/>
            </a:ext>
          </a:extLst>
        </xdr:cNvPr>
        <xdr:cNvCxnSpPr/>
      </xdr:nvCxnSpPr>
      <xdr:spPr>
        <a:xfrm>
          <a:off x="67056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37" name="テキスト ボックス 336">
          <a:extLst>
            <a:ext uri="{FF2B5EF4-FFF2-40B4-BE49-F238E27FC236}">
              <a16:creationId xmlns:a16="http://schemas.microsoft.com/office/drawing/2014/main" id="{D3A24247-AB1C-4A6C-A8C8-C7786A34072B}"/>
            </a:ext>
          </a:extLst>
        </xdr:cNvPr>
        <xdr:cNvSpPr txBox="1"/>
      </xdr:nvSpPr>
      <xdr:spPr>
        <a:xfrm>
          <a:off x="33608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38" name="直線コネクタ 337">
          <a:extLst>
            <a:ext uri="{FF2B5EF4-FFF2-40B4-BE49-F238E27FC236}">
              <a16:creationId xmlns:a16="http://schemas.microsoft.com/office/drawing/2014/main" id="{BBED996A-E1AD-474C-82CB-95149D76298C}"/>
            </a:ext>
          </a:extLst>
        </xdr:cNvPr>
        <xdr:cNvCxnSpPr/>
      </xdr:nvCxnSpPr>
      <xdr:spPr>
        <a:xfrm>
          <a:off x="67056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39" name="テキスト ボックス 338">
          <a:extLst>
            <a:ext uri="{FF2B5EF4-FFF2-40B4-BE49-F238E27FC236}">
              <a16:creationId xmlns:a16="http://schemas.microsoft.com/office/drawing/2014/main" id="{1CE1A732-CB4C-4274-AF9A-88295F1D94A1}"/>
            </a:ext>
          </a:extLst>
        </xdr:cNvPr>
        <xdr:cNvSpPr txBox="1"/>
      </xdr:nvSpPr>
      <xdr:spPr>
        <a:xfrm>
          <a:off x="33608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40" name="直線コネクタ 339">
          <a:extLst>
            <a:ext uri="{FF2B5EF4-FFF2-40B4-BE49-F238E27FC236}">
              <a16:creationId xmlns:a16="http://schemas.microsoft.com/office/drawing/2014/main" id="{7ED580FF-63C6-4617-AA4E-81E497D57312}"/>
            </a:ext>
          </a:extLst>
        </xdr:cNvPr>
        <xdr:cNvCxnSpPr/>
      </xdr:nvCxnSpPr>
      <xdr:spPr>
        <a:xfrm>
          <a:off x="67056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41" name="テキスト ボックス 340">
          <a:extLst>
            <a:ext uri="{FF2B5EF4-FFF2-40B4-BE49-F238E27FC236}">
              <a16:creationId xmlns:a16="http://schemas.microsoft.com/office/drawing/2014/main" id="{F25E72CB-6E4A-4E7D-B271-1FA85A9744A4}"/>
            </a:ext>
          </a:extLst>
        </xdr:cNvPr>
        <xdr:cNvSpPr txBox="1"/>
      </xdr:nvSpPr>
      <xdr:spPr>
        <a:xfrm>
          <a:off x="33608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42" name="直線コネクタ 341">
          <a:extLst>
            <a:ext uri="{FF2B5EF4-FFF2-40B4-BE49-F238E27FC236}">
              <a16:creationId xmlns:a16="http://schemas.microsoft.com/office/drawing/2014/main" id="{E99F54C9-63B1-47AE-8192-FC100F62F9F0}"/>
            </a:ext>
          </a:extLst>
        </xdr:cNvPr>
        <xdr:cNvCxnSpPr/>
      </xdr:nvCxnSpPr>
      <xdr:spPr>
        <a:xfrm>
          <a:off x="67056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43" name="テキスト ボックス 342">
          <a:extLst>
            <a:ext uri="{FF2B5EF4-FFF2-40B4-BE49-F238E27FC236}">
              <a16:creationId xmlns:a16="http://schemas.microsoft.com/office/drawing/2014/main" id="{1C95CF6B-B0DC-45DE-BBBD-E6085A478D8E}"/>
            </a:ext>
          </a:extLst>
        </xdr:cNvPr>
        <xdr:cNvSpPr txBox="1"/>
      </xdr:nvSpPr>
      <xdr:spPr>
        <a:xfrm>
          <a:off x="27196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4" name="直線コネクタ 343">
          <a:extLst>
            <a:ext uri="{FF2B5EF4-FFF2-40B4-BE49-F238E27FC236}">
              <a16:creationId xmlns:a16="http://schemas.microsoft.com/office/drawing/2014/main" id="{186279CD-883C-46B5-B1CD-901C0A464854}"/>
            </a:ext>
          </a:extLst>
        </xdr:cNvPr>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45" name="テキスト ボックス 344">
          <a:extLst>
            <a:ext uri="{FF2B5EF4-FFF2-40B4-BE49-F238E27FC236}">
              <a16:creationId xmlns:a16="http://schemas.microsoft.com/office/drawing/2014/main" id="{FCCD538A-D10B-4A8C-9648-CF3CDD3DAFC7}"/>
            </a:ext>
          </a:extLst>
        </xdr:cNvPr>
        <xdr:cNvSpPr txBox="1"/>
      </xdr:nvSpPr>
      <xdr:spPr>
        <a:xfrm>
          <a:off x="27196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6" name="【市民会館】&#10;有形固定資産減価償却率グラフ枠">
          <a:extLst>
            <a:ext uri="{FF2B5EF4-FFF2-40B4-BE49-F238E27FC236}">
              <a16:creationId xmlns:a16="http://schemas.microsoft.com/office/drawing/2014/main" id="{DC70EE55-EBE3-44ED-9EC9-027A3EAEDA5F}"/>
            </a:ext>
          </a:extLst>
        </xdr:cNvPr>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156211</xdr:rowOff>
    </xdr:from>
    <xdr:to>
      <xdr:col>24</xdr:col>
      <xdr:colOff>62865</xdr:colOff>
      <xdr:row>108</xdr:row>
      <xdr:rowOff>102326</xdr:rowOff>
    </xdr:to>
    <xdr:cxnSp macro="">
      <xdr:nvCxnSpPr>
        <xdr:cNvPr id="347" name="直線コネクタ 346">
          <a:extLst>
            <a:ext uri="{FF2B5EF4-FFF2-40B4-BE49-F238E27FC236}">
              <a16:creationId xmlns:a16="http://schemas.microsoft.com/office/drawing/2014/main" id="{4625FD51-6578-4CAF-A482-218A00045B70}"/>
            </a:ext>
          </a:extLst>
        </xdr:cNvPr>
        <xdr:cNvCxnSpPr/>
      </xdr:nvCxnSpPr>
      <xdr:spPr>
        <a:xfrm flipV="1">
          <a:off x="4086225" y="16752571"/>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106153</xdr:rowOff>
    </xdr:from>
    <xdr:ext cx="340478" cy="259045"/>
    <xdr:sp macro="" textlink="">
      <xdr:nvSpPr>
        <xdr:cNvPr id="348" name="【市民会館】&#10;有形固定資産減価償却率最小値テキスト">
          <a:extLst>
            <a:ext uri="{FF2B5EF4-FFF2-40B4-BE49-F238E27FC236}">
              <a16:creationId xmlns:a16="http://schemas.microsoft.com/office/drawing/2014/main" id="{EA33F1CA-835C-431B-AAD5-C4689E85CD2E}"/>
            </a:ext>
          </a:extLst>
        </xdr:cNvPr>
        <xdr:cNvSpPr txBox="1"/>
      </xdr:nvSpPr>
      <xdr:spPr>
        <a:xfrm>
          <a:off x="4124960" y="1821127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102326</xdr:rowOff>
    </xdr:from>
    <xdr:to>
      <xdr:col>24</xdr:col>
      <xdr:colOff>152400</xdr:colOff>
      <xdr:row>108</xdr:row>
      <xdr:rowOff>102326</xdr:rowOff>
    </xdr:to>
    <xdr:cxnSp macro="">
      <xdr:nvCxnSpPr>
        <xdr:cNvPr id="349" name="直線コネクタ 348">
          <a:extLst>
            <a:ext uri="{FF2B5EF4-FFF2-40B4-BE49-F238E27FC236}">
              <a16:creationId xmlns:a16="http://schemas.microsoft.com/office/drawing/2014/main" id="{A721356A-94B0-4779-B73B-BFB544C8D323}"/>
            </a:ext>
          </a:extLst>
        </xdr:cNvPr>
        <xdr:cNvCxnSpPr/>
      </xdr:nvCxnSpPr>
      <xdr:spPr>
        <a:xfrm>
          <a:off x="4020820" y="1820744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102888</xdr:rowOff>
    </xdr:from>
    <xdr:ext cx="405111" cy="259045"/>
    <xdr:sp macro="" textlink="">
      <xdr:nvSpPr>
        <xdr:cNvPr id="350" name="【市民会館】&#10;有形固定資産減価償却率最大値テキスト">
          <a:extLst>
            <a:ext uri="{FF2B5EF4-FFF2-40B4-BE49-F238E27FC236}">
              <a16:creationId xmlns:a16="http://schemas.microsoft.com/office/drawing/2014/main" id="{F025B13E-38C9-44CA-A738-33B60A1B197F}"/>
            </a:ext>
          </a:extLst>
        </xdr:cNvPr>
        <xdr:cNvSpPr txBox="1"/>
      </xdr:nvSpPr>
      <xdr:spPr>
        <a:xfrm>
          <a:off x="4124960" y="16531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156211</xdr:rowOff>
    </xdr:from>
    <xdr:to>
      <xdr:col>24</xdr:col>
      <xdr:colOff>152400</xdr:colOff>
      <xdr:row>99</xdr:row>
      <xdr:rowOff>156211</xdr:rowOff>
    </xdr:to>
    <xdr:cxnSp macro="">
      <xdr:nvCxnSpPr>
        <xdr:cNvPr id="351" name="直線コネクタ 350">
          <a:extLst>
            <a:ext uri="{FF2B5EF4-FFF2-40B4-BE49-F238E27FC236}">
              <a16:creationId xmlns:a16="http://schemas.microsoft.com/office/drawing/2014/main" id="{9428694A-F477-4A51-92EF-039EF6E6DE94}"/>
            </a:ext>
          </a:extLst>
        </xdr:cNvPr>
        <xdr:cNvCxnSpPr/>
      </xdr:nvCxnSpPr>
      <xdr:spPr>
        <a:xfrm>
          <a:off x="4020820" y="1675257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95629</xdr:rowOff>
    </xdr:from>
    <xdr:ext cx="405111" cy="259045"/>
    <xdr:sp macro="" textlink="">
      <xdr:nvSpPr>
        <xdr:cNvPr id="352" name="【市民会館】&#10;有形固定資産減価償却率平均値テキスト">
          <a:extLst>
            <a:ext uri="{FF2B5EF4-FFF2-40B4-BE49-F238E27FC236}">
              <a16:creationId xmlns:a16="http://schemas.microsoft.com/office/drawing/2014/main" id="{546B2FC3-2DD6-4F55-97B1-122DA2DAC8A4}"/>
            </a:ext>
          </a:extLst>
        </xdr:cNvPr>
        <xdr:cNvSpPr txBox="1"/>
      </xdr:nvSpPr>
      <xdr:spPr>
        <a:xfrm>
          <a:off x="4124960" y="171949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72752</xdr:rowOff>
    </xdr:from>
    <xdr:to>
      <xdr:col>24</xdr:col>
      <xdr:colOff>114300</xdr:colOff>
      <xdr:row>104</xdr:row>
      <xdr:rowOff>2902</xdr:rowOff>
    </xdr:to>
    <xdr:sp macro="" textlink="">
      <xdr:nvSpPr>
        <xdr:cNvPr id="353" name="フローチャート: 判断 352">
          <a:extLst>
            <a:ext uri="{FF2B5EF4-FFF2-40B4-BE49-F238E27FC236}">
              <a16:creationId xmlns:a16="http://schemas.microsoft.com/office/drawing/2014/main" id="{12BA2A13-9E87-4D86-A851-4A646F8D0FF9}"/>
            </a:ext>
          </a:extLst>
        </xdr:cNvPr>
        <xdr:cNvSpPr/>
      </xdr:nvSpPr>
      <xdr:spPr>
        <a:xfrm>
          <a:off x="4036060" y="1733967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151130</xdr:rowOff>
    </xdr:from>
    <xdr:to>
      <xdr:col>20</xdr:col>
      <xdr:colOff>38100</xdr:colOff>
      <xdr:row>104</xdr:row>
      <xdr:rowOff>81280</xdr:rowOff>
    </xdr:to>
    <xdr:sp macro="" textlink="">
      <xdr:nvSpPr>
        <xdr:cNvPr id="354" name="フローチャート: 判断 353">
          <a:extLst>
            <a:ext uri="{FF2B5EF4-FFF2-40B4-BE49-F238E27FC236}">
              <a16:creationId xmlns:a16="http://schemas.microsoft.com/office/drawing/2014/main" id="{1C0C9B40-E2E9-46C4-B249-389F3C96AF6D}"/>
            </a:ext>
          </a:extLst>
        </xdr:cNvPr>
        <xdr:cNvSpPr/>
      </xdr:nvSpPr>
      <xdr:spPr>
        <a:xfrm>
          <a:off x="3312160" y="174180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116839</xdr:rowOff>
    </xdr:from>
    <xdr:to>
      <xdr:col>15</xdr:col>
      <xdr:colOff>101600</xdr:colOff>
      <xdr:row>104</xdr:row>
      <xdr:rowOff>46989</xdr:rowOff>
    </xdr:to>
    <xdr:sp macro="" textlink="">
      <xdr:nvSpPr>
        <xdr:cNvPr id="355" name="フローチャート: 判断 354">
          <a:extLst>
            <a:ext uri="{FF2B5EF4-FFF2-40B4-BE49-F238E27FC236}">
              <a16:creationId xmlns:a16="http://schemas.microsoft.com/office/drawing/2014/main" id="{872ED1D0-6061-4C80-9F92-441AA8624A77}"/>
            </a:ext>
          </a:extLst>
        </xdr:cNvPr>
        <xdr:cNvSpPr/>
      </xdr:nvSpPr>
      <xdr:spPr>
        <a:xfrm>
          <a:off x="2514600" y="1738375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17236</xdr:rowOff>
    </xdr:from>
    <xdr:to>
      <xdr:col>10</xdr:col>
      <xdr:colOff>165100</xdr:colOff>
      <xdr:row>104</xdr:row>
      <xdr:rowOff>118836</xdr:rowOff>
    </xdr:to>
    <xdr:sp macro="" textlink="">
      <xdr:nvSpPr>
        <xdr:cNvPr id="356" name="フローチャート: 判断 355">
          <a:extLst>
            <a:ext uri="{FF2B5EF4-FFF2-40B4-BE49-F238E27FC236}">
              <a16:creationId xmlns:a16="http://schemas.microsoft.com/office/drawing/2014/main" id="{E2DD2DB9-2C6C-4E52-B40D-99F404D8F31B}"/>
            </a:ext>
          </a:extLst>
        </xdr:cNvPr>
        <xdr:cNvSpPr/>
      </xdr:nvSpPr>
      <xdr:spPr>
        <a:xfrm>
          <a:off x="1739900" y="1745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7" name="テキスト ボックス 356">
          <a:extLst>
            <a:ext uri="{FF2B5EF4-FFF2-40B4-BE49-F238E27FC236}">
              <a16:creationId xmlns:a16="http://schemas.microsoft.com/office/drawing/2014/main" id="{C8A6E2A1-DEC2-4861-9761-698619584439}"/>
            </a:ext>
          </a:extLst>
        </xdr:cNvPr>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8" name="テキスト ボックス 357">
          <a:extLst>
            <a:ext uri="{FF2B5EF4-FFF2-40B4-BE49-F238E27FC236}">
              <a16:creationId xmlns:a16="http://schemas.microsoft.com/office/drawing/2014/main" id="{60ADC751-A18F-4A07-A032-348B92BEA3B6}"/>
            </a:ext>
          </a:extLst>
        </xdr:cNvPr>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9" name="テキスト ボックス 358">
          <a:extLst>
            <a:ext uri="{FF2B5EF4-FFF2-40B4-BE49-F238E27FC236}">
              <a16:creationId xmlns:a16="http://schemas.microsoft.com/office/drawing/2014/main" id="{4222AD4D-FFB7-4A80-8D34-3700B199D3CF}"/>
            </a:ext>
          </a:extLst>
        </xdr:cNvPr>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0" name="テキスト ボックス 359">
          <a:extLst>
            <a:ext uri="{FF2B5EF4-FFF2-40B4-BE49-F238E27FC236}">
              <a16:creationId xmlns:a16="http://schemas.microsoft.com/office/drawing/2014/main" id="{CABDB470-75A4-4638-968F-6D5E0E6AC63A}"/>
            </a:ext>
          </a:extLst>
        </xdr:cNvPr>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1" name="テキスト ボックス 360">
          <a:extLst>
            <a:ext uri="{FF2B5EF4-FFF2-40B4-BE49-F238E27FC236}">
              <a16:creationId xmlns:a16="http://schemas.microsoft.com/office/drawing/2014/main" id="{9FF5BAD3-4DE7-40B9-ABEE-0BEBA4F1A731}"/>
            </a:ext>
          </a:extLst>
        </xdr:cNvPr>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66221</xdr:rowOff>
    </xdr:from>
    <xdr:to>
      <xdr:col>24</xdr:col>
      <xdr:colOff>114300</xdr:colOff>
      <xdr:row>104</xdr:row>
      <xdr:rowOff>167821</xdr:rowOff>
    </xdr:to>
    <xdr:sp macro="" textlink="">
      <xdr:nvSpPr>
        <xdr:cNvPr id="362" name="楕円 361">
          <a:extLst>
            <a:ext uri="{FF2B5EF4-FFF2-40B4-BE49-F238E27FC236}">
              <a16:creationId xmlns:a16="http://schemas.microsoft.com/office/drawing/2014/main" id="{C4AF5DB2-2BE8-4054-A24F-A5BD7D1C18D8}"/>
            </a:ext>
          </a:extLst>
        </xdr:cNvPr>
        <xdr:cNvSpPr/>
      </xdr:nvSpPr>
      <xdr:spPr>
        <a:xfrm>
          <a:off x="4036060" y="17500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44648</xdr:rowOff>
    </xdr:from>
    <xdr:ext cx="405111" cy="259045"/>
    <xdr:sp macro="" textlink="">
      <xdr:nvSpPr>
        <xdr:cNvPr id="363" name="【市民会館】&#10;有形固定資産減価償却率該当値テキスト">
          <a:extLst>
            <a:ext uri="{FF2B5EF4-FFF2-40B4-BE49-F238E27FC236}">
              <a16:creationId xmlns:a16="http://schemas.microsoft.com/office/drawing/2014/main" id="{05CE54D8-D052-4A27-B7CD-A46876821435}"/>
            </a:ext>
          </a:extLst>
        </xdr:cNvPr>
        <xdr:cNvSpPr txBox="1"/>
      </xdr:nvSpPr>
      <xdr:spPr>
        <a:xfrm>
          <a:off x="4124960" y="17479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84182</xdr:rowOff>
    </xdr:from>
    <xdr:to>
      <xdr:col>20</xdr:col>
      <xdr:colOff>38100</xdr:colOff>
      <xdr:row>105</xdr:row>
      <xdr:rowOff>14332</xdr:rowOff>
    </xdr:to>
    <xdr:sp macro="" textlink="">
      <xdr:nvSpPr>
        <xdr:cNvPr id="364" name="楕円 363">
          <a:extLst>
            <a:ext uri="{FF2B5EF4-FFF2-40B4-BE49-F238E27FC236}">
              <a16:creationId xmlns:a16="http://schemas.microsoft.com/office/drawing/2014/main" id="{9B688EE5-9CAC-4AA7-BCE1-C329A6FAFF4F}"/>
            </a:ext>
          </a:extLst>
        </xdr:cNvPr>
        <xdr:cNvSpPr/>
      </xdr:nvSpPr>
      <xdr:spPr>
        <a:xfrm>
          <a:off x="3312160" y="1751874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117021</xdr:rowOff>
    </xdr:from>
    <xdr:to>
      <xdr:col>24</xdr:col>
      <xdr:colOff>63500</xdr:colOff>
      <xdr:row>104</xdr:row>
      <xdr:rowOff>134982</xdr:rowOff>
    </xdr:to>
    <xdr:cxnSp macro="">
      <xdr:nvCxnSpPr>
        <xdr:cNvPr id="365" name="直線コネクタ 364">
          <a:extLst>
            <a:ext uri="{FF2B5EF4-FFF2-40B4-BE49-F238E27FC236}">
              <a16:creationId xmlns:a16="http://schemas.microsoft.com/office/drawing/2014/main" id="{0835472C-28D9-4550-98F5-426FEC9B258A}"/>
            </a:ext>
          </a:extLst>
        </xdr:cNvPr>
        <xdr:cNvCxnSpPr/>
      </xdr:nvCxnSpPr>
      <xdr:spPr>
        <a:xfrm flipV="1">
          <a:off x="3355340" y="17551581"/>
          <a:ext cx="73152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115207</xdr:rowOff>
    </xdr:from>
    <xdr:to>
      <xdr:col>15</xdr:col>
      <xdr:colOff>101600</xdr:colOff>
      <xdr:row>105</xdr:row>
      <xdr:rowOff>45357</xdr:rowOff>
    </xdr:to>
    <xdr:sp macro="" textlink="">
      <xdr:nvSpPr>
        <xdr:cNvPr id="366" name="楕円 365">
          <a:extLst>
            <a:ext uri="{FF2B5EF4-FFF2-40B4-BE49-F238E27FC236}">
              <a16:creationId xmlns:a16="http://schemas.microsoft.com/office/drawing/2014/main" id="{C56002BB-51D1-41AE-812C-78C4FDDBC1EC}"/>
            </a:ext>
          </a:extLst>
        </xdr:cNvPr>
        <xdr:cNvSpPr/>
      </xdr:nvSpPr>
      <xdr:spPr>
        <a:xfrm>
          <a:off x="2514600" y="1754976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134982</xdr:rowOff>
    </xdr:from>
    <xdr:to>
      <xdr:col>19</xdr:col>
      <xdr:colOff>177800</xdr:colOff>
      <xdr:row>104</xdr:row>
      <xdr:rowOff>166007</xdr:rowOff>
    </xdr:to>
    <xdr:cxnSp macro="">
      <xdr:nvCxnSpPr>
        <xdr:cNvPr id="367" name="直線コネクタ 366">
          <a:extLst>
            <a:ext uri="{FF2B5EF4-FFF2-40B4-BE49-F238E27FC236}">
              <a16:creationId xmlns:a16="http://schemas.microsoft.com/office/drawing/2014/main" id="{7C668321-5177-4132-A4DC-D6659F93A5F7}"/>
            </a:ext>
          </a:extLst>
        </xdr:cNvPr>
        <xdr:cNvCxnSpPr/>
      </xdr:nvCxnSpPr>
      <xdr:spPr>
        <a:xfrm flipV="1">
          <a:off x="2565400" y="17569542"/>
          <a:ext cx="78994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97807</xdr:rowOff>
    </xdr:from>
    <xdr:ext cx="405111" cy="259045"/>
    <xdr:sp macro="" textlink="">
      <xdr:nvSpPr>
        <xdr:cNvPr id="368" name="n_1aveValue【市民会館】&#10;有形固定資産減価償却率">
          <a:extLst>
            <a:ext uri="{FF2B5EF4-FFF2-40B4-BE49-F238E27FC236}">
              <a16:creationId xmlns:a16="http://schemas.microsoft.com/office/drawing/2014/main" id="{FBBA6A5B-9085-41C0-8CB9-5C32B2B16C13}"/>
            </a:ext>
          </a:extLst>
        </xdr:cNvPr>
        <xdr:cNvSpPr txBox="1"/>
      </xdr:nvSpPr>
      <xdr:spPr>
        <a:xfrm>
          <a:off x="3170564" y="1719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63516</xdr:rowOff>
    </xdr:from>
    <xdr:ext cx="405111" cy="259045"/>
    <xdr:sp macro="" textlink="">
      <xdr:nvSpPr>
        <xdr:cNvPr id="369" name="n_2aveValue【市民会館】&#10;有形固定資産減価償却率">
          <a:extLst>
            <a:ext uri="{FF2B5EF4-FFF2-40B4-BE49-F238E27FC236}">
              <a16:creationId xmlns:a16="http://schemas.microsoft.com/office/drawing/2014/main" id="{F0600D56-63A8-43FD-A00D-AF947FDECEF5}"/>
            </a:ext>
          </a:extLst>
        </xdr:cNvPr>
        <xdr:cNvSpPr txBox="1"/>
      </xdr:nvSpPr>
      <xdr:spPr>
        <a:xfrm>
          <a:off x="2385704" y="171627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135363</xdr:rowOff>
    </xdr:from>
    <xdr:ext cx="405111" cy="259045"/>
    <xdr:sp macro="" textlink="">
      <xdr:nvSpPr>
        <xdr:cNvPr id="370" name="n_3aveValue【市民会館】&#10;有形固定資産減価償却率">
          <a:extLst>
            <a:ext uri="{FF2B5EF4-FFF2-40B4-BE49-F238E27FC236}">
              <a16:creationId xmlns:a16="http://schemas.microsoft.com/office/drawing/2014/main" id="{8753368D-937E-4357-AD8B-040E52DE30B7}"/>
            </a:ext>
          </a:extLst>
        </xdr:cNvPr>
        <xdr:cNvSpPr txBox="1"/>
      </xdr:nvSpPr>
      <xdr:spPr>
        <a:xfrm>
          <a:off x="1611004" y="17234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5459</xdr:rowOff>
    </xdr:from>
    <xdr:ext cx="405111" cy="259045"/>
    <xdr:sp macro="" textlink="">
      <xdr:nvSpPr>
        <xdr:cNvPr id="371" name="n_1mainValue【市民会館】&#10;有形固定資産減価償却率">
          <a:extLst>
            <a:ext uri="{FF2B5EF4-FFF2-40B4-BE49-F238E27FC236}">
              <a16:creationId xmlns:a16="http://schemas.microsoft.com/office/drawing/2014/main" id="{00399395-F40A-4DFC-881D-78B2D5306219}"/>
            </a:ext>
          </a:extLst>
        </xdr:cNvPr>
        <xdr:cNvSpPr txBox="1"/>
      </xdr:nvSpPr>
      <xdr:spPr>
        <a:xfrm>
          <a:off x="3170564" y="17607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36484</xdr:rowOff>
    </xdr:from>
    <xdr:ext cx="405111" cy="259045"/>
    <xdr:sp macro="" textlink="">
      <xdr:nvSpPr>
        <xdr:cNvPr id="372" name="n_2mainValue【市民会館】&#10;有形固定資産減価償却率">
          <a:extLst>
            <a:ext uri="{FF2B5EF4-FFF2-40B4-BE49-F238E27FC236}">
              <a16:creationId xmlns:a16="http://schemas.microsoft.com/office/drawing/2014/main" id="{2045FA4A-E4F9-4B0C-BA55-EB601F8A5663}"/>
            </a:ext>
          </a:extLst>
        </xdr:cNvPr>
        <xdr:cNvSpPr txBox="1"/>
      </xdr:nvSpPr>
      <xdr:spPr>
        <a:xfrm>
          <a:off x="2385704" y="17638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3" name="正方形/長方形 372">
          <a:extLst>
            <a:ext uri="{FF2B5EF4-FFF2-40B4-BE49-F238E27FC236}">
              <a16:creationId xmlns:a16="http://schemas.microsoft.com/office/drawing/2014/main" id="{1BFE9D78-7143-4ADB-9C57-D2F637A22DF6}"/>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4" name="正方形/長方形 373">
          <a:extLst>
            <a:ext uri="{FF2B5EF4-FFF2-40B4-BE49-F238E27FC236}">
              <a16:creationId xmlns:a16="http://schemas.microsoft.com/office/drawing/2014/main" id="{A98A168B-5245-4255-9A36-C9518774373C}"/>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5" name="正方形/長方形 374">
          <a:extLst>
            <a:ext uri="{FF2B5EF4-FFF2-40B4-BE49-F238E27FC236}">
              <a16:creationId xmlns:a16="http://schemas.microsoft.com/office/drawing/2014/main" id="{A407CB1E-3155-48A8-B24C-A3C6607D2C97}"/>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6" name="正方形/長方形 375">
          <a:extLst>
            <a:ext uri="{FF2B5EF4-FFF2-40B4-BE49-F238E27FC236}">
              <a16:creationId xmlns:a16="http://schemas.microsoft.com/office/drawing/2014/main" id="{C8B74402-B241-4461-B9BA-089F4E4619BB}"/>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7" name="正方形/長方形 376">
          <a:extLst>
            <a:ext uri="{FF2B5EF4-FFF2-40B4-BE49-F238E27FC236}">
              <a16:creationId xmlns:a16="http://schemas.microsoft.com/office/drawing/2014/main" id="{62C78547-738F-43BA-9D9A-C042615988AD}"/>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8" name="正方形/長方形 377">
          <a:extLst>
            <a:ext uri="{FF2B5EF4-FFF2-40B4-BE49-F238E27FC236}">
              <a16:creationId xmlns:a16="http://schemas.microsoft.com/office/drawing/2014/main" id="{EA70E2CE-FB69-4B64-9DC0-FF8AF3544FEE}"/>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9" name="正方形/長方形 378">
          <a:extLst>
            <a:ext uri="{FF2B5EF4-FFF2-40B4-BE49-F238E27FC236}">
              <a16:creationId xmlns:a16="http://schemas.microsoft.com/office/drawing/2014/main" id="{D8FC92D9-9B60-4824-B3DA-5F0DB536766C}"/>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0" name="正方形/長方形 379">
          <a:extLst>
            <a:ext uri="{FF2B5EF4-FFF2-40B4-BE49-F238E27FC236}">
              <a16:creationId xmlns:a16="http://schemas.microsoft.com/office/drawing/2014/main" id="{AC281CC8-093E-4988-882B-EC8846907EAC}"/>
            </a:ext>
          </a:extLst>
        </xdr:cNvPr>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1" name="テキスト ボックス 380">
          <a:extLst>
            <a:ext uri="{FF2B5EF4-FFF2-40B4-BE49-F238E27FC236}">
              <a16:creationId xmlns:a16="http://schemas.microsoft.com/office/drawing/2014/main" id="{E7A998A7-95F8-4180-B24F-980D9D37BD21}"/>
            </a:ext>
          </a:extLst>
        </xdr:cNvPr>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2" name="直線コネクタ 381">
          <a:extLst>
            <a:ext uri="{FF2B5EF4-FFF2-40B4-BE49-F238E27FC236}">
              <a16:creationId xmlns:a16="http://schemas.microsoft.com/office/drawing/2014/main" id="{8AA33458-0B36-4C81-A9D1-D2CB5B2B3DA0}"/>
            </a:ext>
          </a:extLst>
        </xdr:cNvPr>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83" name="直線コネクタ 382">
          <a:extLst>
            <a:ext uri="{FF2B5EF4-FFF2-40B4-BE49-F238E27FC236}">
              <a16:creationId xmlns:a16="http://schemas.microsoft.com/office/drawing/2014/main" id="{7ABB1FC7-B255-4677-9BA6-DA342D27CB8C}"/>
            </a:ext>
          </a:extLst>
        </xdr:cNvPr>
        <xdr:cNvCxnSpPr/>
      </xdr:nvCxnSpPr>
      <xdr:spPr>
        <a:xfrm>
          <a:off x="5826760" y="182575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84" name="テキスト ボックス 383">
          <a:extLst>
            <a:ext uri="{FF2B5EF4-FFF2-40B4-BE49-F238E27FC236}">
              <a16:creationId xmlns:a16="http://schemas.microsoft.com/office/drawing/2014/main" id="{DB494E98-87AA-4EC5-8D8C-979A2C2EAD15}"/>
            </a:ext>
          </a:extLst>
        </xdr:cNvPr>
        <xdr:cNvSpPr txBox="1"/>
      </xdr:nvSpPr>
      <xdr:spPr>
        <a:xfrm>
          <a:off x="54053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85" name="直線コネクタ 384">
          <a:extLst>
            <a:ext uri="{FF2B5EF4-FFF2-40B4-BE49-F238E27FC236}">
              <a16:creationId xmlns:a16="http://schemas.microsoft.com/office/drawing/2014/main" id="{61280CD3-D184-4868-8B8E-EC0435994A61}"/>
            </a:ext>
          </a:extLst>
        </xdr:cNvPr>
        <xdr:cNvCxnSpPr/>
      </xdr:nvCxnSpPr>
      <xdr:spPr>
        <a:xfrm>
          <a:off x="5826760" y="17884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86" name="テキスト ボックス 385">
          <a:extLst>
            <a:ext uri="{FF2B5EF4-FFF2-40B4-BE49-F238E27FC236}">
              <a16:creationId xmlns:a16="http://schemas.microsoft.com/office/drawing/2014/main" id="{C2FF662D-8561-4B28-B76D-4E07ACC44379}"/>
            </a:ext>
          </a:extLst>
        </xdr:cNvPr>
        <xdr:cNvSpPr txBox="1"/>
      </xdr:nvSpPr>
      <xdr:spPr>
        <a:xfrm>
          <a:off x="540530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87" name="直線コネクタ 386">
          <a:extLst>
            <a:ext uri="{FF2B5EF4-FFF2-40B4-BE49-F238E27FC236}">
              <a16:creationId xmlns:a16="http://schemas.microsoft.com/office/drawing/2014/main" id="{0A0729B3-0237-49F2-9652-C273109B87CA}"/>
            </a:ext>
          </a:extLst>
        </xdr:cNvPr>
        <xdr:cNvCxnSpPr/>
      </xdr:nvCxnSpPr>
      <xdr:spPr>
        <a:xfrm>
          <a:off x="5826760" y="175107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88" name="テキスト ボックス 387">
          <a:extLst>
            <a:ext uri="{FF2B5EF4-FFF2-40B4-BE49-F238E27FC236}">
              <a16:creationId xmlns:a16="http://schemas.microsoft.com/office/drawing/2014/main" id="{71147536-6547-4761-A4D4-B2D073E7F157}"/>
            </a:ext>
          </a:extLst>
        </xdr:cNvPr>
        <xdr:cNvSpPr txBox="1"/>
      </xdr:nvSpPr>
      <xdr:spPr>
        <a:xfrm>
          <a:off x="540530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89" name="直線コネクタ 388">
          <a:extLst>
            <a:ext uri="{FF2B5EF4-FFF2-40B4-BE49-F238E27FC236}">
              <a16:creationId xmlns:a16="http://schemas.microsoft.com/office/drawing/2014/main" id="{B1CDB5F5-222B-4286-8D67-13C503B26CAE}"/>
            </a:ext>
          </a:extLst>
        </xdr:cNvPr>
        <xdr:cNvCxnSpPr/>
      </xdr:nvCxnSpPr>
      <xdr:spPr>
        <a:xfrm>
          <a:off x="5826760" y="171373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90" name="テキスト ボックス 389">
          <a:extLst>
            <a:ext uri="{FF2B5EF4-FFF2-40B4-BE49-F238E27FC236}">
              <a16:creationId xmlns:a16="http://schemas.microsoft.com/office/drawing/2014/main" id="{39BFD570-644F-4241-B432-B96FFD4BE682}"/>
            </a:ext>
          </a:extLst>
        </xdr:cNvPr>
        <xdr:cNvSpPr txBox="1"/>
      </xdr:nvSpPr>
      <xdr:spPr>
        <a:xfrm>
          <a:off x="540530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91" name="直線コネクタ 390">
          <a:extLst>
            <a:ext uri="{FF2B5EF4-FFF2-40B4-BE49-F238E27FC236}">
              <a16:creationId xmlns:a16="http://schemas.microsoft.com/office/drawing/2014/main" id="{2848D5E8-02B5-45CD-8F4E-5BA62D77B39B}"/>
            </a:ext>
          </a:extLst>
        </xdr:cNvPr>
        <xdr:cNvCxnSpPr/>
      </xdr:nvCxnSpPr>
      <xdr:spPr>
        <a:xfrm>
          <a:off x="5826760" y="167640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92" name="テキスト ボックス 391">
          <a:extLst>
            <a:ext uri="{FF2B5EF4-FFF2-40B4-BE49-F238E27FC236}">
              <a16:creationId xmlns:a16="http://schemas.microsoft.com/office/drawing/2014/main" id="{4993A2EE-081B-442C-A26A-B948BD2802DF}"/>
            </a:ext>
          </a:extLst>
        </xdr:cNvPr>
        <xdr:cNvSpPr txBox="1"/>
      </xdr:nvSpPr>
      <xdr:spPr>
        <a:xfrm>
          <a:off x="540530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3" name="直線コネクタ 392">
          <a:extLst>
            <a:ext uri="{FF2B5EF4-FFF2-40B4-BE49-F238E27FC236}">
              <a16:creationId xmlns:a16="http://schemas.microsoft.com/office/drawing/2014/main" id="{4F387A95-E31B-4584-84F3-31F0291B5942}"/>
            </a:ext>
          </a:extLst>
        </xdr:cNvPr>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94" name="テキスト ボックス 393">
          <a:extLst>
            <a:ext uri="{FF2B5EF4-FFF2-40B4-BE49-F238E27FC236}">
              <a16:creationId xmlns:a16="http://schemas.microsoft.com/office/drawing/2014/main" id="{A17AC70B-3D9E-4DF5-A067-80DB28959D55}"/>
            </a:ext>
          </a:extLst>
        </xdr:cNvPr>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95" name="【市民会館】&#10;一人当たり面積グラフ枠">
          <a:extLst>
            <a:ext uri="{FF2B5EF4-FFF2-40B4-BE49-F238E27FC236}">
              <a16:creationId xmlns:a16="http://schemas.microsoft.com/office/drawing/2014/main" id="{F386F839-53C1-4C37-B70C-D51E0FBCC482}"/>
            </a:ext>
          </a:extLst>
        </xdr:cNvPr>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57150</xdr:rowOff>
    </xdr:from>
    <xdr:to>
      <xdr:col>54</xdr:col>
      <xdr:colOff>189865</xdr:colOff>
      <xdr:row>108</xdr:row>
      <xdr:rowOff>45720</xdr:rowOff>
    </xdr:to>
    <xdr:cxnSp macro="">
      <xdr:nvCxnSpPr>
        <xdr:cNvPr id="396" name="直線コネクタ 395">
          <a:extLst>
            <a:ext uri="{FF2B5EF4-FFF2-40B4-BE49-F238E27FC236}">
              <a16:creationId xmlns:a16="http://schemas.microsoft.com/office/drawing/2014/main" id="{8743DD99-990F-452B-87C0-6613CC7100A5}"/>
            </a:ext>
          </a:extLst>
        </xdr:cNvPr>
        <xdr:cNvCxnSpPr/>
      </xdr:nvCxnSpPr>
      <xdr:spPr>
        <a:xfrm flipV="1">
          <a:off x="9219565" y="16988790"/>
          <a:ext cx="0" cy="11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49547</xdr:rowOff>
    </xdr:from>
    <xdr:ext cx="469744" cy="259045"/>
    <xdr:sp macro="" textlink="">
      <xdr:nvSpPr>
        <xdr:cNvPr id="397" name="【市民会館】&#10;一人当たり面積最小値テキスト">
          <a:extLst>
            <a:ext uri="{FF2B5EF4-FFF2-40B4-BE49-F238E27FC236}">
              <a16:creationId xmlns:a16="http://schemas.microsoft.com/office/drawing/2014/main" id="{A1CC256E-0886-47A1-B223-8FCEAAF74701}"/>
            </a:ext>
          </a:extLst>
        </xdr:cNvPr>
        <xdr:cNvSpPr txBox="1"/>
      </xdr:nvSpPr>
      <xdr:spPr>
        <a:xfrm>
          <a:off x="9258300" y="1815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45720</xdr:rowOff>
    </xdr:from>
    <xdr:to>
      <xdr:col>55</xdr:col>
      <xdr:colOff>88900</xdr:colOff>
      <xdr:row>108</xdr:row>
      <xdr:rowOff>45720</xdr:rowOff>
    </xdr:to>
    <xdr:cxnSp macro="">
      <xdr:nvCxnSpPr>
        <xdr:cNvPr id="398" name="直線コネクタ 397">
          <a:extLst>
            <a:ext uri="{FF2B5EF4-FFF2-40B4-BE49-F238E27FC236}">
              <a16:creationId xmlns:a16="http://schemas.microsoft.com/office/drawing/2014/main" id="{EF2AA27F-FA43-4537-ACF1-29B5A070B16C}"/>
            </a:ext>
          </a:extLst>
        </xdr:cNvPr>
        <xdr:cNvCxnSpPr/>
      </xdr:nvCxnSpPr>
      <xdr:spPr>
        <a:xfrm>
          <a:off x="9154160" y="181508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3827</xdr:rowOff>
    </xdr:from>
    <xdr:ext cx="469744" cy="259045"/>
    <xdr:sp macro="" textlink="">
      <xdr:nvSpPr>
        <xdr:cNvPr id="399" name="【市民会館】&#10;一人当たり面積最大値テキスト">
          <a:extLst>
            <a:ext uri="{FF2B5EF4-FFF2-40B4-BE49-F238E27FC236}">
              <a16:creationId xmlns:a16="http://schemas.microsoft.com/office/drawing/2014/main" id="{24857958-85E9-4F33-9C7F-CC809303DA1D}"/>
            </a:ext>
          </a:extLst>
        </xdr:cNvPr>
        <xdr:cNvSpPr txBox="1"/>
      </xdr:nvSpPr>
      <xdr:spPr>
        <a:xfrm>
          <a:off x="9258300" y="1676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57150</xdr:rowOff>
    </xdr:from>
    <xdr:to>
      <xdr:col>55</xdr:col>
      <xdr:colOff>88900</xdr:colOff>
      <xdr:row>101</xdr:row>
      <xdr:rowOff>57150</xdr:rowOff>
    </xdr:to>
    <xdr:cxnSp macro="">
      <xdr:nvCxnSpPr>
        <xdr:cNvPr id="400" name="直線コネクタ 399">
          <a:extLst>
            <a:ext uri="{FF2B5EF4-FFF2-40B4-BE49-F238E27FC236}">
              <a16:creationId xmlns:a16="http://schemas.microsoft.com/office/drawing/2014/main" id="{5A2A8073-CDBB-4ED1-A850-5CAE88B81E64}"/>
            </a:ext>
          </a:extLst>
        </xdr:cNvPr>
        <xdr:cNvCxnSpPr/>
      </xdr:nvCxnSpPr>
      <xdr:spPr>
        <a:xfrm>
          <a:off x="9154160" y="169887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13988</xdr:rowOff>
    </xdr:from>
    <xdr:ext cx="469744" cy="259045"/>
    <xdr:sp macro="" textlink="">
      <xdr:nvSpPr>
        <xdr:cNvPr id="401" name="【市民会館】&#10;一人当たり面積平均値テキスト">
          <a:extLst>
            <a:ext uri="{FF2B5EF4-FFF2-40B4-BE49-F238E27FC236}">
              <a16:creationId xmlns:a16="http://schemas.microsoft.com/office/drawing/2014/main" id="{45F7F956-13C8-4335-AE2C-BA69E5EE1F4E}"/>
            </a:ext>
          </a:extLst>
        </xdr:cNvPr>
        <xdr:cNvSpPr txBox="1"/>
      </xdr:nvSpPr>
      <xdr:spPr>
        <a:xfrm>
          <a:off x="9258300" y="176161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162561</xdr:rowOff>
    </xdr:from>
    <xdr:to>
      <xdr:col>55</xdr:col>
      <xdr:colOff>50800</xdr:colOff>
      <xdr:row>106</xdr:row>
      <xdr:rowOff>92711</xdr:rowOff>
    </xdr:to>
    <xdr:sp macro="" textlink="">
      <xdr:nvSpPr>
        <xdr:cNvPr id="402" name="フローチャート: 判断 401">
          <a:extLst>
            <a:ext uri="{FF2B5EF4-FFF2-40B4-BE49-F238E27FC236}">
              <a16:creationId xmlns:a16="http://schemas.microsoft.com/office/drawing/2014/main" id="{A413D7ED-2BA4-46BF-8E2D-A5D7DFDB5285}"/>
            </a:ext>
          </a:extLst>
        </xdr:cNvPr>
        <xdr:cNvSpPr/>
      </xdr:nvSpPr>
      <xdr:spPr>
        <a:xfrm>
          <a:off x="9192260" y="1776476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124461</xdr:rowOff>
    </xdr:from>
    <xdr:to>
      <xdr:col>50</xdr:col>
      <xdr:colOff>165100</xdr:colOff>
      <xdr:row>106</xdr:row>
      <xdr:rowOff>54611</xdr:rowOff>
    </xdr:to>
    <xdr:sp macro="" textlink="">
      <xdr:nvSpPr>
        <xdr:cNvPr id="403" name="フローチャート: 判断 402">
          <a:extLst>
            <a:ext uri="{FF2B5EF4-FFF2-40B4-BE49-F238E27FC236}">
              <a16:creationId xmlns:a16="http://schemas.microsoft.com/office/drawing/2014/main" id="{3E3D5DE7-D2E8-4C79-89F6-538D91BB8A51}"/>
            </a:ext>
          </a:extLst>
        </xdr:cNvPr>
        <xdr:cNvSpPr/>
      </xdr:nvSpPr>
      <xdr:spPr>
        <a:xfrm>
          <a:off x="8445500" y="1772666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120650</xdr:rowOff>
    </xdr:from>
    <xdr:to>
      <xdr:col>46</xdr:col>
      <xdr:colOff>38100</xdr:colOff>
      <xdr:row>106</xdr:row>
      <xdr:rowOff>50800</xdr:rowOff>
    </xdr:to>
    <xdr:sp macro="" textlink="">
      <xdr:nvSpPr>
        <xdr:cNvPr id="404" name="フローチャート: 判断 403">
          <a:extLst>
            <a:ext uri="{FF2B5EF4-FFF2-40B4-BE49-F238E27FC236}">
              <a16:creationId xmlns:a16="http://schemas.microsoft.com/office/drawing/2014/main" id="{95F5ED33-C7F8-4508-ACC1-1BB4E9521971}"/>
            </a:ext>
          </a:extLst>
        </xdr:cNvPr>
        <xdr:cNvSpPr/>
      </xdr:nvSpPr>
      <xdr:spPr>
        <a:xfrm>
          <a:off x="7670800" y="177228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162561</xdr:rowOff>
    </xdr:from>
    <xdr:to>
      <xdr:col>41</xdr:col>
      <xdr:colOff>101600</xdr:colOff>
      <xdr:row>106</xdr:row>
      <xdr:rowOff>92711</xdr:rowOff>
    </xdr:to>
    <xdr:sp macro="" textlink="">
      <xdr:nvSpPr>
        <xdr:cNvPr id="405" name="フローチャート: 判断 404">
          <a:extLst>
            <a:ext uri="{FF2B5EF4-FFF2-40B4-BE49-F238E27FC236}">
              <a16:creationId xmlns:a16="http://schemas.microsoft.com/office/drawing/2014/main" id="{62CDFD95-39A6-4818-9916-2010C2054530}"/>
            </a:ext>
          </a:extLst>
        </xdr:cNvPr>
        <xdr:cNvSpPr/>
      </xdr:nvSpPr>
      <xdr:spPr>
        <a:xfrm>
          <a:off x="6873240" y="1776476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06" name="テキスト ボックス 405">
          <a:extLst>
            <a:ext uri="{FF2B5EF4-FFF2-40B4-BE49-F238E27FC236}">
              <a16:creationId xmlns:a16="http://schemas.microsoft.com/office/drawing/2014/main" id="{EB9C7EF6-D3D4-4387-A750-164AD748C95D}"/>
            </a:ext>
          </a:extLst>
        </xdr:cNvPr>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07" name="テキスト ボックス 406">
          <a:extLst>
            <a:ext uri="{FF2B5EF4-FFF2-40B4-BE49-F238E27FC236}">
              <a16:creationId xmlns:a16="http://schemas.microsoft.com/office/drawing/2014/main" id="{EB72D584-5217-458A-A85C-30D831185C5C}"/>
            </a:ext>
          </a:extLst>
        </xdr:cNvPr>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08" name="テキスト ボックス 407">
          <a:extLst>
            <a:ext uri="{FF2B5EF4-FFF2-40B4-BE49-F238E27FC236}">
              <a16:creationId xmlns:a16="http://schemas.microsoft.com/office/drawing/2014/main" id="{CB0B7654-0B27-4DE5-8EE2-B72BC974E163}"/>
            </a:ext>
          </a:extLst>
        </xdr:cNvPr>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9" name="テキスト ボックス 408">
          <a:extLst>
            <a:ext uri="{FF2B5EF4-FFF2-40B4-BE49-F238E27FC236}">
              <a16:creationId xmlns:a16="http://schemas.microsoft.com/office/drawing/2014/main" id="{28A5BA0F-1504-4A7B-B8DE-A9D77C44C266}"/>
            </a:ext>
          </a:extLst>
        </xdr:cNvPr>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4F9ABFB3-B650-4CDC-8B5A-A2714C4859EB}"/>
            </a:ext>
          </a:extLst>
        </xdr:cNvPr>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25400</xdr:rowOff>
    </xdr:from>
    <xdr:to>
      <xdr:col>55</xdr:col>
      <xdr:colOff>50800</xdr:colOff>
      <xdr:row>107</xdr:row>
      <xdr:rowOff>127000</xdr:rowOff>
    </xdr:to>
    <xdr:sp macro="" textlink="">
      <xdr:nvSpPr>
        <xdr:cNvPr id="411" name="楕円 410">
          <a:extLst>
            <a:ext uri="{FF2B5EF4-FFF2-40B4-BE49-F238E27FC236}">
              <a16:creationId xmlns:a16="http://schemas.microsoft.com/office/drawing/2014/main" id="{5C2BB13B-A2EC-42C1-9A72-E486BE4CA5DF}"/>
            </a:ext>
          </a:extLst>
        </xdr:cNvPr>
        <xdr:cNvSpPr/>
      </xdr:nvSpPr>
      <xdr:spPr>
        <a:xfrm>
          <a:off x="9192260" y="1796288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3827</xdr:rowOff>
    </xdr:from>
    <xdr:ext cx="469744" cy="259045"/>
    <xdr:sp macro="" textlink="">
      <xdr:nvSpPr>
        <xdr:cNvPr id="412" name="【市民会館】&#10;一人当たり面積該当値テキスト">
          <a:extLst>
            <a:ext uri="{FF2B5EF4-FFF2-40B4-BE49-F238E27FC236}">
              <a16:creationId xmlns:a16="http://schemas.microsoft.com/office/drawing/2014/main" id="{57EE1106-BE5E-4D9E-A6E4-D511DF5B3CDF}"/>
            </a:ext>
          </a:extLst>
        </xdr:cNvPr>
        <xdr:cNvSpPr txBox="1"/>
      </xdr:nvSpPr>
      <xdr:spPr>
        <a:xfrm>
          <a:off x="9258300" y="17941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25400</xdr:rowOff>
    </xdr:from>
    <xdr:to>
      <xdr:col>50</xdr:col>
      <xdr:colOff>165100</xdr:colOff>
      <xdr:row>107</xdr:row>
      <xdr:rowOff>127000</xdr:rowOff>
    </xdr:to>
    <xdr:sp macro="" textlink="">
      <xdr:nvSpPr>
        <xdr:cNvPr id="413" name="楕円 412">
          <a:extLst>
            <a:ext uri="{FF2B5EF4-FFF2-40B4-BE49-F238E27FC236}">
              <a16:creationId xmlns:a16="http://schemas.microsoft.com/office/drawing/2014/main" id="{EB377358-0D51-4279-857B-60E49011FFA7}"/>
            </a:ext>
          </a:extLst>
        </xdr:cNvPr>
        <xdr:cNvSpPr/>
      </xdr:nvSpPr>
      <xdr:spPr>
        <a:xfrm>
          <a:off x="8445500" y="1796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76200</xdr:rowOff>
    </xdr:from>
    <xdr:to>
      <xdr:col>55</xdr:col>
      <xdr:colOff>0</xdr:colOff>
      <xdr:row>107</xdr:row>
      <xdr:rowOff>76200</xdr:rowOff>
    </xdr:to>
    <xdr:cxnSp macro="">
      <xdr:nvCxnSpPr>
        <xdr:cNvPr id="414" name="直線コネクタ 413">
          <a:extLst>
            <a:ext uri="{FF2B5EF4-FFF2-40B4-BE49-F238E27FC236}">
              <a16:creationId xmlns:a16="http://schemas.microsoft.com/office/drawing/2014/main" id="{E82D76F3-F65D-499C-A17A-2AE80D92889C}"/>
            </a:ext>
          </a:extLst>
        </xdr:cNvPr>
        <xdr:cNvCxnSpPr/>
      </xdr:nvCxnSpPr>
      <xdr:spPr>
        <a:xfrm>
          <a:off x="8496300" y="18013680"/>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21589</xdr:rowOff>
    </xdr:from>
    <xdr:to>
      <xdr:col>46</xdr:col>
      <xdr:colOff>38100</xdr:colOff>
      <xdr:row>107</xdr:row>
      <xdr:rowOff>123189</xdr:rowOff>
    </xdr:to>
    <xdr:sp macro="" textlink="">
      <xdr:nvSpPr>
        <xdr:cNvPr id="415" name="楕円 414">
          <a:extLst>
            <a:ext uri="{FF2B5EF4-FFF2-40B4-BE49-F238E27FC236}">
              <a16:creationId xmlns:a16="http://schemas.microsoft.com/office/drawing/2014/main" id="{CB28801F-14EF-47FA-8C7F-D24503F37F65}"/>
            </a:ext>
          </a:extLst>
        </xdr:cNvPr>
        <xdr:cNvSpPr/>
      </xdr:nvSpPr>
      <xdr:spPr>
        <a:xfrm>
          <a:off x="7670800" y="1795906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72389</xdr:rowOff>
    </xdr:from>
    <xdr:to>
      <xdr:col>50</xdr:col>
      <xdr:colOff>114300</xdr:colOff>
      <xdr:row>107</xdr:row>
      <xdr:rowOff>76200</xdr:rowOff>
    </xdr:to>
    <xdr:cxnSp macro="">
      <xdr:nvCxnSpPr>
        <xdr:cNvPr id="416" name="直線コネクタ 415">
          <a:extLst>
            <a:ext uri="{FF2B5EF4-FFF2-40B4-BE49-F238E27FC236}">
              <a16:creationId xmlns:a16="http://schemas.microsoft.com/office/drawing/2014/main" id="{927798A1-1213-4600-8AFE-02BF78BF49CC}"/>
            </a:ext>
          </a:extLst>
        </xdr:cNvPr>
        <xdr:cNvCxnSpPr/>
      </xdr:nvCxnSpPr>
      <xdr:spPr>
        <a:xfrm>
          <a:off x="7713980" y="18009869"/>
          <a:ext cx="78232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71138</xdr:rowOff>
    </xdr:from>
    <xdr:ext cx="469744" cy="259045"/>
    <xdr:sp macro="" textlink="">
      <xdr:nvSpPr>
        <xdr:cNvPr id="417" name="n_1aveValue【市民会館】&#10;一人当たり面積">
          <a:extLst>
            <a:ext uri="{FF2B5EF4-FFF2-40B4-BE49-F238E27FC236}">
              <a16:creationId xmlns:a16="http://schemas.microsoft.com/office/drawing/2014/main" id="{9437D8D2-7C2E-43C3-B627-97AE47BEBCF7}"/>
            </a:ext>
          </a:extLst>
        </xdr:cNvPr>
        <xdr:cNvSpPr txBox="1"/>
      </xdr:nvSpPr>
      <xdr:spPr>
        <a:xfrm>
          <a:off x="8271587" y="17505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67327</xdr:rowOff>
    </xdr:from>
    <xdr:ext cx="469744" cy="259045"/>
    <xdr:sp macro="" textlink="">
      <xdr:nvSpPr>
        <xdr:cNvPr id="418" name="n_2aveValue【市民会館】&#10;一人当たり面積">
          <a:extLst>
            <a:ext uri="{FF2B5EF4-FFF2-40B4-BE49-F238E27FC236}">
              <a16:creationId xmlns:a16="http://schemas.microsoft.com/office/drawing/2014/main" id="{B520EF6A-1EC1-4617-B795-50C020889CB7}"/>
            </a:ext>
          </a:extLst>
        </xdr:cNvPr>
        <xdr:cNvSpPr txBox="1"/>
      </xdr:nvSpPr>
      <xdr:spPr>
        <a:xfrm>
          <a:off x="7509587" y="17501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109238</xdr:rowOff>
    </xdr:from>
    <xdr:ext cx="469744" cy="259045"/>
    <xdr:sp macro="" textlink="">
      <xdr:nvSpPr>
        <xdr:cNvPr id="419" name="n_3aveValue【市民会館】&#10;一人当たり面積">
          <a:extLst>
            <a:ext uri="{FF2B5EF4-FFF2-40B4-BE49-F238E27FC236}">
              <a16:creationId xmlns:a16="http://schemas.microsoft.com/office/drawing/2014/main" id="{F8FFCCC2-3942-4533-8880-0F3D385FD7EA}"/>
            </a:ext>
          </a:extLst>
        </xdr:cNvPr>
        <xdr:cNvSpPr txBox="1"/>
      </xdr:nvSpPr>
      <xdr:spPr>
        <a:xfrm>
          <a:off x="6712027" y="17543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118127</xdr:rowOff>
    </xdr:from>
    <xdr:ext cx="469744" cy="259045"/>
    <xdr:sp macro="" textlink="">
      <xdr:nvSpPr>
        <xdr:cNvPr id="420" name="n_1mainValue【市民会館】&#10;一人当たり面積">
          <a:extLst>
            <a:ext uri="{FF2B5EF4-FFF2-40B4-BE49-F238E27FC236}">
              <a16:creationId xmlns:a16="http://schemas.microsoft.com/office/drawing/2014/main" id="{BBED4B38-D597-40D7-9A0D-E6CC7178CB83}"/>
            </a:ext>
          </a:extLst>
        </xdr:cNvPr>
        <xdr:cNvSpPr txBox="1"/>
      </xdr:nvSpPr>
      <xdr:spPr>
        <a:xfrm>
          <a:off x="8271587" y="18055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114316</xdr:rowOff>
    </xdr:from>
    <xdr:ext cx="469744" cy="259045"/>
    <xdr:sp macro="" textlink="">
      <xdr:nvSpPr>
        <xdr:cNvPr id="421" name="n_2mainValue【市民会館】&#10;一人当たり面積">
          <a:extLst>
            <a:ext uri="{FF2B5EF4-FFF2-40B4-BE49-F238E27FC236}">
              <a16:creationId xmlns:a16="http://schemas.microsoft.com/office/drawing/2014/main" id="{55179491-00BE-46C5-A64E-907A67368946}"/>
            </a:ext>
          </a:extLst>
        </xdr:cNvPr>
        <xdr:cNvSpPr txBox="1"/>
      </xdr:nvSpPr>
      <xdr:spPr>
        <a:xfrm>
          <a:off x="7509587" y="18051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2" name="正方形/長方形 421">
          <a:extLst>
            <a:ext uri="{FF2B5EF4-FFF2-40B4-BE49-F238E27FC236}">
              <a16:creationId xmlns:a16="http://schemas.microsoft.com/office/drawing/2014/main" id="{6CEC571D-FE5F-49BB-AB24-993F8F4D12C0}"/>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23" name="正方形/長方形 422">
          <a:extLst>
            <a:ext uri="{FF2B5EF4-FFF2-40B4-BE49-F238E27FC236}">
              <a16:creationId xmlns:a16="http://schemas.microsoft.com/office/drawing/2014/main" id="{B640ECCB-619E-45AC-9032-4996966E8D6A}"/>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24" name="正方形/長方形 423">
          <a:extLst>
            <a:ext uri="{FF2B5EF4-FFF2-40B4-BE49-F238E27FC236}">
              <a16:creationId xmlns:a16="http://schemas.microsoft.com/office/drawing/2014/main" id="{2D737CC9-6922-4E41-B88E-9C2221604D86}"/>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25" name="正方形/長方形 424">
          <a:extLst>
            <a:ext uri="{FF2B5EF4-FFF2-40B4-BE49-F238E27FC236}">
              <a16:creationId xmlns:a16="http://schemas.microsoft.com/office/drawing/2014/main" id="{B95B4CB6-98D0-4A42-8F68-9BD5973E82A0}"/>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26" name="正方形/長方形 425">
          <a:extLst>
            <a:ext uri="{FF2B5EF4-FFF2-40B4-BE49-F238E27FC236}">
              <a16:creationId xmlns:a16="http://schemas.microsoft.com/office/drawing/2014/main" id="{BB134D43-C794-43AD-B6FB-634D2A5D5125}"/>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27" name="正方形/長方形 426">
          <a:extLst>
            <a:ext uri="{FF2B5EF4-FFF2-40B4-BE49-F238E27FC236}">
              <a16:creationId xmlns:a16="http://schemas.microsoft.com/office/drawing/2014/main" id="{97B3CB99-02D6-438E-B40F-F7F09CFF5E58}"/>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28" name="正方形/長方形 427">
          <a:extLst>
            <a:ext uri="{FF2B5EF4-FFF2-40B4-BE49-F238E27FC236}">
              <a16:creationId xmlns:a16="http://schemas.microsoft.com/office/drawing/2014/main" id="{DC7A518A-79B3-4322-900E-F58EF5414853}"/>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29" name="正方形/長方形 428">
          <a:extLst>
            <a:ext uri="{FF2B5EF4-FFF2-40B4-BE49-F238E27FC236}">
              <a16:creationId xmlns:a16="http://schemas.microsoft.com/office/drawing/2014/main" id="{5EAEC3D3-B8F5-43EE-83DD-B5FA014E8623}"/>
            </a:ext>
          </a:extLst>
        </xdr:cNvPr>
        <xdr:cNvSpPr/>
      </xdr:nvSpPr>
      <xdr:spPr>
        <a:xfrm>
          <a:off x="10960100" y="521589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30" name="正方形/長方形 429">
          <a:extLst>
            <a:ext uri="{FF2B5EF4-FFF2-40B4-BE49-F238E27FC236}">
              <a16:creationId xmlns:a16="http://schemas.microsoft.com/office/drawing/2014/main" id="{01AE2C57-8966-4309-992E-577604F513CB}"/>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1" name="正方形/長方形 430">
          <a:extLst>
            <a:ext uri="{FF2B5EF4-FFF2-40B4-BE49-F238E27FC236}">
              <a16:creationId xmlns:a16="http://schemas.microsoft.com/office/drawing/2014/main" id="{C6530654-B74D-4C59-8AD6-9E931CC10AE3}"/>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2" name="正方形/長方形 431">
          <a:extLst>
            <a:ext uri="{FF2B5EF4-FFF2-40B4-BE49-F238E27FC236}">
              <a16:creationId xmlns:a16="http://schemas.microsoft.com/office/drawing/2014/main" id="{21206111-3DFB-4C8C-AFFD-B5BAA57EA2ED}"/>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3" name="正方形/長方形 432">
          <a:extLst>
            <a:ext uri="{FF2B5EF4-FFF2-40B4-BE49-F238E27FC236}">
              <a16:creationId xmlns:a16="http://schemas.microsoft.com/office/drawing/2014/main" id="{21883646-E0D2-4479-BC71-8E9041609656}"/>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4" name="正方形/長方形 433">
          <a:extLst>
            <a:ext uri="{FF2B5EF4-FFF2-40B4-BE49-F238E27FC236}">
              <a16:creationId xmlns:a16="http://schemas.microsoft.com/office/drawing/2014/main" id="{75DA1C06-567A-4DA0-AAB2-26C2B8E1B0DA}"/>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5" name="正方形/長方形 434">
          <a:extLst>
            <a:ext uri="{FF2B5EF4-FFF2-40B4-BE49-F238E27FC236}">
              <a16:creationId xmlns:a16="http://schemas.microsoft.com/office/drawing/2014/main" id="{FB22DAD9-82A9-4976-B5BC-DCC756959598}"/>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6" name="正方形/長方形 435">
          <a:extLst>
            <a:ext uri="{FF2B5EF4-FFF2-40B4-BE49-F238E27FC236}">
              <a16:creationId xmlns:a16="http://schemas.microsoft.com/office/drawing/2014/main" id="{45B979E8-C793-4701-BB18-2C842C1847C2}"/>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7" name="正方形/長方形 436">
          <a:extLst>
            <a:ext uri="{FF2B5EF4-FFF2-40B4-BE49-F238E27FC236}">
              <a16:creationId xmlns:a16="http://schemas.microsoft.com/office/drawing/2014/main" id="{8713C099-563C-493C-972D-E5027CED021E}"/>
            </a:ext>
          </a:extLst>
        </xdr:cNvPr>
        <xdr:cNvSpPr/>
      </xdr:nvSpPr>
      <xdr:spPr>
        <a:xfrm>
          <a:off x="16093440" y="521589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38" name="正方形/長方形 437">
          <a:extLst>
            <a:ext uri="{FF2B5EF4-FFF2-40B4-BE49-F238E27FC236}">
              <a16:creationId xmlns:a16="http://schemas.microsoft.com/office/drawing/2014/main" id="{A1925720-B590-48F2-A3E6-D391DA4E7321}"/>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9" name="正方形/長方形 438">
          <a:extLst>
            <a:ext uri="{FF2B5EF4-FFF2-40B4-BE49-F238E27FC236}">
              <a16:creationId xmlns:a16="http://schemas.microsoft.com/office/drawing/2014/main" id="{EB139454-4527-464E-AC94-E1DEDC378A3F}"/>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0" name="正方形/長方形 439">
          <a:extLst>
            <a:ext uri="{FF2B5EF4-FFF2-40B4-BE49-F238E27FC236}">
              <a16:creationId xmlns:a16="http://schemas.microsoft.com/office/drawing/2014/main" id="{06CB6B62-AF94-4564-9B70-18D3D04F355A}"/>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1" name="正方形/長方形 440">
          <a:extLst>
            <a:ext uri="{FF2B5EF4-FFF2-40B4-BE49-F238E27FC236}">
              <a16:creationId xmlns:a16="http://schemas.microsoft.com/office/drawing/2014/main" id="{84E8E292-188C-4CCA-A1FA-D7839498BBD1}"/>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2" name="正方形/長方形 441">
          <a:extLst>
            <a:ext uri="{FF2B5EF4-FFF2-40B4-BE49-F238E27FC236}">
              <a16:creationId xmlns:a16="http://schemas.microsoft.com/office/drawing/2014/main" id="{43788E89-C661-4AEF-9D2D-A726FDC98309}"/>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3" name="正方形/長方形 442">
          <a:extLst>
            <a:ext uri="{FF2B5EF4-FFF2-40B4-BE49-F238E27FC236}">
              <a16:creationId xmlns:a16="http://schemas.microsoft.com/office/drawing/2014/main" id="{97A8DBD5-96A4-4933-B835-C163A19FD699}"/>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44" name="正方形/長方形 443">
          <a:extLst>
            <a:ext uri="{FF2B5EF4-FFF2-40B4-BE49-F238E27FC236}">
              <a16:creationId xmlns:a16="http://schemas.microsoft.com/office/drawing/2014/main" id="{BA752A77-363F-4AC9-B7B5-3326186DC5C8}"/>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45" name="正方形/長方形 444">
          <a:extLst>
            <a:ext uri="{FF2B5EF4-FFF2-40B4-BE49-F238E27FC236}">
              <a16:creationId xmlns:a16="http://schemas.microsoft.com/office/drawing/2014/main" id="{0D87C10B-E131-4D5E-90F8-133540D203C9}"/>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46" name="テキスト ボックス 445">
          <a:extLst>
            <a:ext uri="{FF2B5EF4-FFF2-40B4-BE49-F238E27FC236}">
              <a16:creationId xmlns:a16="http://schemas.microsoft.com/office/drawing/2014/main" id="{F65D855C-F9D8-4894-9A2A-873F9ACF115A}"/>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47" name="直線コネクタ 446">
          <a:extLst>
            <a:ext uri="{FF2B5EF4-FFF2-40B4-BE49-F238E27FC236}">
              <a16:creationId xmlns:a16="http://schemas.microsoft.com/office/drawing/2014/main" id="{C9A58757-1ECB-42E0-894E-B2159F174D47}"/>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48" name="直線コネクタ 447">
          <a:extLst>
            <a:ext uri="{FF2B5EF4-FFF2-40B4-BE49-F238E27FC236}">
              <a16:creationId xmlns:a16="http://schemas.microsoft.com/office/drawing/2014/main" id="{E2A51B17-80AB-4677-BE6A-262848BA7EF5}"/>
            </a:ext>
          </a:extLst>
        </xdr:cNvPr>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49" name="テキスト ボックス 448">
          <a:extLst>
            <a:ext uri="{FF2B5EF4-FFF2-40B4-BE49-F238E27FC236}">
              <a16:creationId xmlns:a16="http://schemas.microsoft.com/office/drawing/2014/main" id="{F8A73F59-F222-48E1-9368-E37DAD0BEBBF}"/>
            </a:ext>
          </a:extLst>
        </xdr:cNvPr>
        <xdr:cNvSpPr txBox="1"/>
      </xdr:nvSpPr>
      <xdr:spPr>
        <a:xfrm>
          <a:off x="10666881" y="1072117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50" name="直線コネクタ 449">
          <a:extLst>
            <a:ext uri="{FF2B5EF4-FFF2-40B4-BE49-F238E27FC236}">
              <a16:creationId xmlns:a16="http://schemas.microsoft.com/office/drawing/2014/main" id="{2B13F665-E54A-47B1-A644-E754E0B3E76E}"/>
            </a:ext>
          </a:extLst>
        </xdr:cNvPr>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51" name="テキスト ボックス 450">
          <a:extLst>
            <a:ext uri="{FF2B5EF4-FFF2-40B4-BE49-F238E27FC236}">
              <a16:creationId xmlns:a16="http://schemas.microsoft.com/office/drawing/2014/main" id="{B24E62CF-997E-40F1-A512-AAF1C403CBA1}"/>
            </a:ext>
          </a:extLst>
        </xdr:cNvPr>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52" name="直線コネクタ 451">
          <a:extLst>
            <a:ext uri="{FF2B5EF4-FFF2-40B4-BE49-F238E27FC236}">
              <a16:creationId xmlns:a16="http://schemas.microsoft.com/office/drawing/2014/main" id="{F6AB5C61-EFA0-4359-B036-682FCB5475F8}"/>
            </a:ext>
          </a:extLst>
        </xdr:cNvPr>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53" name="テキスト ボックス 452">
          <a:extLst>
            <a:ext uri="{FF2B5EF4-FFF2-40B4-BE49-F238E27FC236}">
              <a16:creationId xmlns:a16="http://schemas.microsoft.com/office/drawing/2014/main" id="{C95D1318-3CA4-4BE3-B1F5-CABED2DB1497}"/>
            </a:ext>
          </a:extLst>
        </xdr:cNvPr>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54" name="直線コネクタ 453">
          <a:extLst>
            <a:ext uri="{FF2B5EF4-FFF2-40B4-BE49-F238E27FC236}">
              <a16:creationId xmlns:a16="http://schemas.microsoft.com/office/drawing/2014/main" id="{152011EF-D015-4F20-B5AD-E6278CA53C25}"/>
            </a:ext>
          </a:extLst>
        </xdr:cNvPr>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55" name="テキスト ボックス 454">
          <a:extLst>
            <a:ext uri="{FF2B5EF4-FFF2-40B4-BE49-F238E27FC236}">
              <a16:creationId xmlns:a16="http://schemas.microsoft.com/office/drawing/2014/main" id="{AF61CA97-E3EC-47E8-98B4-9628661857BF}"/>
            </a:ext>
          </a:extLst>
        </xdr:cNvPr>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56" name="直線コネクタ 455">
          <a:extLst>
            <a:ext uri="{FF2B5EF4-FFF2-40B4-BE49-F238E27FC236}">
              <a16:creationId xmlns:a16="http://schemas.microsoft.com/office/drawing/2014/main" id="{E7A9DD4C-AE57-46B2-BC58-7009AA18F2B6}"/>
            </a:ext>
          </a:extLst>
        </xdr:cNvPr>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57" name="テキスト ボックス 456">
          <a:extLst>
            <a:ext uri="{FF2B5EF4-FFF2-40B4-BE49-F238E27FC236}">
              <a16:creationId xmlns:a16="http://schemas.microsoft.com/office/drawing/2014/main" id="{0CC32381-C673-446A-AEB6-BD2E9C70635D}"/>
            </a:ext>
          </a:extLst>
        </xdr:cNvPr>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58" name="直線コネクタ 457">
          <a:extLst>
            <a:ext uri="{FF2B5EF4-FFF2-40B4-BE49-F238E27FC236}">
              <a16:creationId xmlns:a16="http://schemas.microsoft.com/office/drawing/2014/main" id="{4BE8DFBC-57C7-4A74-921F-28CD39EE8F03}"/>
            </a:ext>
          </a:extLst>
        </xdr:cNvPr>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59" name="テキスト ボックス 458">
          <a:extLst>
            <a:ext uri="{FF2B5EF4-FFF2-40B4-BE49-F238E27FC236}">
              <a16:creationId xmlns:a16="http://schemas.microsoft.com/office/drawing/2014/main" id="{32AAC407-77A7-4467-995A-169CB3B86D62}"/>
            </a:ext>
          </a:extLst>
        </xdr:cNvPr>
        <xdr:cNvSpPr txBox="1"/>
      </xdr:nvSpPr>
      <xdr:spPr>
        <a:xfrm>
          <a:off x="1056150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0" name="直線コネクタ 459">
          <a:extLst>
            <a:ext uri="{FF2B5EF4-FFF2-40B4-BE49-F238E27FC236}">
              <a16:creationId xmlns:a16="http://schemas.microsoft.com/office/drawing/2014/main" id="{E84FB5A8-281E-4863-A48B-303C45C84A1E}"/>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61" name="テキスト ボックス 460">
          <a:extLst>
            <a:ext uri="{FF2B5EF4-FFF2-40B4-BE49-F238E27FC236}">
              <a16:creationId xmlns:a16="http://schemas.microsoft.com/office/drawing/2014/main" id="{37E08B20-D569-4007-B958-EB34ADA267CB}"/>
            </a:ext>
          </a:extLst>
        </xdr:cNvPr>
        <xdr:cNvSpPr txBox="1"/>
      </xdr:nvSpPr>
      <xdr:spPr>
        <a:xfrm>
          <a:off x="105615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2" name="【保健センター・保健所】&#10;有形固定資産減価償却率グラフ枠">
          <a:extLst>
            <a:ext uri="{FF2B5EF4-FFF2-40B4-BE49-F238E27FC236}">
              <a16:creationId xmlns:a16="http://schemas.microsoft.com/office/drawing/2014/main" id="{5982A930-D45E-4EA6-B7D8-A5388C254DF4}"/>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96338</xdr:rowOff>
    </xdr:from>
    <xdr:to>
      <xdr:col>85</xdr:col>
      <xdr:colOff>126364</xdr:colOff>
      <xdr:row>63</xdr:row>
      <xdr:rowOff>150223</xdr:rowOff>
    </xdr:to>
    <xdr:cxnSp macro="">
      <xdr:nvCxnSpPr>
        <xdr:cNvPr id="463" name="直線コネクタ 462">
          <a:extLst>
            <a:ext uri="{FF2B5EF4-FFF2-40B4-BE49-F238E27FC236}">
              <a16:creationId xmlns:a16="http://schemas.microsoft.com/office/drawing/2014/main" id="{68A98C20-D855-4B73-9D84-EB8CBDC86230}"/>
            </a:ext>
          </a:extLst>
        </xdr:cNvPr>
        <xdr:cNvCxnSpPr/>
      </xdr:nvCxnSpPr>
      <xdr:spPr>
        <a:xfrm flipV="1">
          <a:off x="14375764" y="9316538"/>
          <a:ext cx="0" cy="1395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154050</xdr:rowOff>
    </xdr:from>
    <xdr:ext cx="340478" cy="259045"/>
    <xdr:sp macro="" textlink="">
      <xdr:nvSpPr>
        <xdr:cNvPr id="464" name="【保健センター・保健所】&#10;有形固定資産減価償却率最小値テキスト">
          <a:extLst>
            <a:ext uri="{FF2B5EF4-FFF2-40B4-BE49-F238E27FC236}">
              <a16:creationId xmlns:a16="http://schemas.microsoft.com/office/drawing/2014/main" id="{7767C2E0-449C-4CDB-A595-E754DA43A8A6}"/>
            </a:ext>
          </a:extLst>
        </xdr:cNvPr>
        <xdr:cNvSpPr txBox="1"/>
      </xdr:nvSpPr>
      <xdr:spPr>
        <a:xfrm>
          <a:off x="14414500" y="107153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150223</xdr:rowOff>
    </xdr:from>
    <xdr:to>
      <xdr:col>86</xdr:col>
      <xdr:colOff>25400</xdr:colOff>
      <xdr:row>63</xdr:row>
      <xdr:rowOff>150223</xdr:rowOff>
    </xdr:to>
    <xdr:cxnSp macro="">
      <xdr:nvCxnSpPr>
        <xdr:cNvPr id="465" name="直線コネクタ 464">
          <a:extLst>
            <a:ext uri="{FF2B5EF4-FFF2-40B4-BE49-F238E27FC236}">
              <a16:creationId xmlns:a16="http://schemas.microsoft.com/office/drawing/2014/main" id="{B89436E5-A590-4471-91CA-5A0326B4454E}"/>
            </a:ext>
          </a:extLst>
        </xdr:cNvPr>
        <xdr:cNvCxnSpPr/>
      </xdr:nvCxnSpPr>
      <xdr:spPr>
        <a:xfrm>
          <a:off x="14287500" y="1071154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43015</xdr:rowOff>
    </xdr:from>
    <xdr:ext cx="405111" cy="259045"/>
    <xdr:sp macro="" textlink="">
      <xdr:nvSpPr>
        <xdr:cNvPr id="466" name="【保健センター・保健所】&#10;有形固定資産減価償却率最大値テキスト">
          <a:extLst>
            <a:ext uri="{FF2B5EF4-FFF2-40B4-BE49-F238E27FC236}">
              <a16:creationId xmlns:a16="http://schemas.microsoft.com/office/drawing/2014/main" id="{45E384BF-7128-4518-9BF1-37BDA6401F62}"/>
            </a:ext>
          </a:extLst>
        </xdr:cNvPr>
        <xdr:cNvSpPr txBox="1"/>
      </xdr:nvSpPr>
      <xdr:spPr>
        <a:xfrm>
          <a:off x="14414500" y="9095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96338</xdr:rowOff>
    </xdr:from>
    <xdr:to>
      <xdr:col>86</xdr:col>
      <xdr:colOff>25400</xdr:colOff>
      <xdr:row>55</xdr:row>
      <xdr:rowOff>96338</xdr:rowOff>
    </xdr:to>
    <xdr:cxnSp macro="">
      <xdr:nvCxnSpPr>
        <xdr:cNvPr id="467" name="直線コネクタ 466">
          <a:extLst>
            <a:ext uri="{FF2B5EF4-FFF2-40B4-BE49-F238E27FC236}">
              <a16:creationId xmlns:a16="http://schemas.microsoft.com/office/drawing/2014/main" id="{279CD520-290B-4A3E-85CA-4FBD9DF2B61B}"/>
            </a:ext>
          </a:extLst>
        </xdr:cNvPr>
        <xdr:cNvCxnSpPr/>
      </xdr:nvCxnSpPr>
      <xdr:spPr>
        <a:xfrm>
          <a:off x="14287500" y="931653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95811</xdr:rowOff>
    </xdr:from>
    <xdr:ext cx="405111" cy="259045"/>
    <xdr:sp macro="" textlink="">
      <xdr:nvSpPr>
        <xdr:cNvPr id="468" name="【保健センター・保健所】&#10;有形固定資産減価償却率平均値テキスト">
          <a:extLst>
            <a:ext uri="{FF2B5EF4-FFF2-40B4-BE49-F238E27FC236}">
              <a16:creationId xmlns:a16="http://schemas.microsoft.com/office/drawing/2014/main" id="{0EB66158-1C95-40D8-BF62-5ED6DC6B0583}"/>
            </a:ext>
          </a:extLst>
        </xdr:cNvPr>
        <xdr:cNvSpPr txBox="1"/>
      </xdr:nvSpPr>
      <xdr:spPr>
        <a:xfrm>
          <a:off x="14414500" y="101542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117384</xdr:rowOff>
    </xdr:from>
    <xdr:to>
      <xdr:col>85</xdr:col>
      <xdr:colOff>177800</xdr:colOff>
      <xdr:row>61</xdr:row>
      <xdr:rowOff>47534</xdr:rowOff>
    </xdr:to>
    <xdr:sp macro="" textlink="">
      <xdr:nvSpPr>
        <xdr:cNvPr id="469" name="フローチャート: 判断 468">
          <a:extLst>
            <a:ext uri="{FF2B5EF4-FFF2-40B4-BE49-F238E27FC236}">
              <a16:creationId xmlns:a16="http://schemas.microsoft.com/office/drawing/2014/main" id="{63F5FC15-FD66-4D6D-8440-680C59069C39}"/>
            </a:ext>
          </a:extLst>
        </xdr:cNvPr>
        <xdr:cNvSpPr/>
      </xdr:nvSpPr>
      <xdr:spPr>
        <a:xfrm>
          <a:off x="14325600" y="10175784"/>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132080</xdr:rowOff>
    </xdr:from>
    <xdr:to>
      <xdr:col>81</xdr:col>
      <xdr:colOff>101600</xdr:colOff>
      <xdr:row>61</xdr:row>
      <xdr:rowOff>62230</xdr:rowOff>
    </xdr:to>
    <xdr:sp macro="" textlink="">
      <xdr:nvSpPr>
        <xdr:cNvPr id="470" name="フローチャート: 判断 469">
          <a:extLst>
            <a:ext uri="{FF2B5EF4-FFF2-40B4-BE49-F238E27FC236}">
              <a16:creationId xmlns:a16="http://schemas.microsoft.com/office/drawing/2014/main" id="{A72DA13F-C021-42A4-81DB-A885A20487D3}"/>
            </a:ext>
          </a:extLst>
        </xdr:cNvPr>
        <xdr:cNvSpPr/>
      </xdr:nvSpPr>
      <xdr:spPr>
        <a:xfrm>
          <a:off x="13578840" y="101904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140244</xdr:rowOff>
    </xdr:from>
    <xdr:to>
      <xdr:col>76</xdr:col>
      <xdr:colOff>165100</xdr:colOff>
      <xdr:row>61</xdr:row>
      <xdr:rowOff>70394</xdr:rowOff>
    </xdr:to>
    <xdr:sp macro="" textlink="">
      <xdr:nvSpPr>
        <xdr:cNvPr id="471" name="フローチャート: 判断 470">
          <a:extLst>
            <a:ext uri="{FF2B5EF4-FFF2-40B4-BE49-F238E27FC236}">
              <a16:creationId xmlns:a16="http://schemas.microsoft.com/office/drawing/2014/main" id="{44B904E5-032B-4F9A-B275-F15864161339}"/>
            </a:ext>
          </a:extLst>
        </xdr:cNvPr>
        <xdr:cNvSpPr/>
      </xdr:nvSpPr>
      <xdr:spPr>
        <a:xfrm>
          <a:off x="12804140" y="1019864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63500</xdr:rowOff>
    </xdr:from>
    <xdr:to>
      <xdr:col>72</xdr:col>
      <xdr:colOff>38100</xdr:colOff>
      <xdr:row>60</xdr:row>
      <xdr:rowOff>165100</xdr:rowOff>
    </xdr:to>
    <xdr:sp macro="" textlink="">
      <xdr:nvSpPr>
        <xdr:cNvPr id="472" name="フローチャート: 判断 471">
          <a:extLst>
            <a:ext uri="{FF2B5EF4-FFF2-40B4-BE49-F238E27FC236}">
              <a16:creationId xmlns:a16="http://schemas.microsoft.com/office/drawing/2014/main" id="{49D2BD57-E68C-4F96-9E6E-6E7837643A73}"/>
            </a:ext>
          </a:extLst>
        </xdr:cNvPr>
        <xdr:cNvSpPr/>
      </xdr:nvSpPr>
      <xdr:spPr>
        <a:xfrm>
          <a:off x="12029440" y="1012190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3" name="テキスト ボックス 472">
          <a:extLst>
            <a:ext uri="{FF2B5EF4-FFF2-40B4-BE49-F238E27FC236}">
              <a16:creationId xmlns:a16="http://schemas.microsoft.com/office/drawing/2014/main" id="{7EA92B3F-C859-469D-927C-111645745E72}"/>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74" name="テキスト ボックス 473">
          <a:extLst>
            <a:ext uri="{FF2B5EF4-FFF2-40B4-BE49-F238E27FC236}">
              <a16:creationId xmlns:a16="http://schemas.microsoft.com/office/drawing/2014/main" id="{2EB97C76-B988-42B9-8AA5-2FA0E88A9302}"/>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75" name="テキスト ボックス 474">
          <a:extLst>
            <a:ext uri="{FF2B5EF4-FFF2-40B4-BE49-F238E27FC236}">
              <a16:creationId xmlns:a16="http://schemas.microsoft.com/office/drawing/2014/main" id="{08CBC9EB-9C7F-408E-B4BB-4E0B312D0A32}"/>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76" name="テキスト ボックス 475">
          <a:extLst>
            <a:ext uri="{FF2B5EF4-FFF2-40B4-BE49-F238E27FC236}">
              <a16:creationId xmlns:a16="http://schemas.microsoft.com/office/drawing/2014/main" id="{3C982F62-0E7B-4CDA-AC6F-FAC2A8D3F45E}"/>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77" name="テキスト ボックス 476">
          <a:extLst>
            <a:ext uri="{FF2B5EF4-FFF2-40B4-BE49-F238E27FC236}">
              <a16:creationId xmlns:a16="http://schemas.microsoft.com/office/drawing/2014/main" id="{9949BCA8-8AF3-40A9-8C70-6512794A8610}"/>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101056</xdr:rowOff>
    </xdr:from>
    <xdr:to>
      <xdr:col>85</xdr:col>
      <xdr:colOff>177800</xdr:colOff>
      <xdr:row>60</xdr:row>
      <xdr:rowOff>31206</xdr:rowOff>
    </xdr:to>
    <xdr:sp macro="" textlink="">
      <xdr:nvSpPr>
        <xdr:cNvPr id="478" name="楕円 477">
          <a:extLst>
            <a:ext uri="{FF2B5EF4-FFF2-40B4-BE49-F238E27FC236}">
              <a16:creationId xmlns:a16="http://schemas.microsoft.com/office/drawing/2014/main" id="{920AD835-30BD-4F0B-9177-9E8F1C538111}"/>
            </a:ext>
          </a:extLst>
        </xdr:cNvPr>
        <xdr:cNvSpPr/>
      </xdr:nvSpPr>
      <xdr:spPr>
        <a:xfrm>
          <a:off x="14325600" y="9991816"/>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123933</xdr:rowOff>
    </xdr:from>
    <xdr:ext cx="405111" cy="259045"/>
    <xdr:sp macro="" textlink="">
      <xdr:nvSpPr>
        <xdr:cNvPr id="479" name="【保健センター・保健所】&#10;有形固定資産減価償却率該当値テキスト">
          <a:extLst>
            <a:ext uri="{FF2B5EF4-FFF2-40B4-BE49-F238E27FC236}">
              <a16:creationId xmlns:a16="http://schemas.microsoft.com/office/drawing/2014/main" id="{D1A467FB-2E66-4288-9BFF-1CE084D4F9AA}"/>
            </a:ext>
          </a:extLst>
        </xdr:cNvPr>
        <xdr:cNvSpPr txBox="1"/>
      </xdr:nvSpPr>
      <xdr:spPr>
        <a:xfrm>
          <a:off x="14414500" y="9847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141877</xdr:rowOff>
    </xdr:from>
    <xdr:to>
      <xdr:col>81</xdr:col>
      <xdr:colOff>101600</xdr:colOff>
      <xdr:row>60</xdr:row>
      <xdr:rowOff>72027</xdr:rowOff>
    </xdr:to>
    <xdr:sp macro="" textlink="">
      <xdr:nvSpPr>
        <xdr:cNvPr id="480" name="楕円 479">
          <a:extLst>
            <a:ext uri="{FF2B5EF4-FFF2-40B4-BE49-F238E27FC236}">
              <a16:creationId xmlns:a16="http://schemas.microsoft.com/office/drawing/2014/main" id="{803F20F5-A006-4CB8-8596-19D217CF633E}"/>
            </a:ext>
          </a:extLst>
        </xdr:cNvPr>
        <xdr:cNvSpPr/>
      </xdr:nvSpPr>
      <xdr:spPr>
        <a:xfrm>
          <a:off x="13578840" y="1003263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151856</xdr:rowOff>
    </xdr:from>
    <xdr:to>
      <xdr:col>85</xdr:col>
      <xdr:colOff>127000</xdr:colOff>
      <xdr:row>60</xdr:row>
      <xdr:rowOff>21227</xdr:rowOff>
    </xdr:to>
    <xdr:cxnSp macro="">
      <xdr:nvCxnSpPr>
        <xdr:cNvPr id="481" name="直線コネクタ 480">
          <a:extLst>
            <a:ext uri="{FF2B5EF4-FFF2-40B4-BE49-F238E27FC236}">
              <a16:creationId xmlns:a16="http://schemas.microsoft.com/office/drawing/2014/main" id="{B69A5E6D-21C0-4799-A46B-75C57F3B50E6}"/>
            </a:ext>
          </a:extLst>
        </xdr:cNvPr>
        <xdr:cNvCxnSpPr/>
      </xdr:nvCxnSpPr>
      <xdr:spPr>
        <a:xfrm flipV="1">
          <a:off x="13629640" y="10042616"/>
          <a:ext cx="746760" cy="3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14515</xdr:rowOff>
    </xdr:from>
    <xdr:to>
      <xdr:col>76</xdr:col>
      <xdr:colOff>165100</xdr:colOff>
      <xdr:row>60</xdr:row>
      <xdr:rowOff>116115</xdr:rowOff>
    </xdr:to>
    <xdr:sp macro="" textlink="">
      <xdr:nvSpPr>
        <xdr:cNvPr id="482" name="楕円 481">
          <a:extLst>
            <a:ext uri="{FF2B5EF4-FFF2-40B4-BE49-F238E27FC236}">
              <a16:creationId xmlns:a16="http://schemas.microsoft.com/office/drawing/2014/main" id="{9EC9657B-B78A-4F37-B2C1-BDBB7044FB2C}"/>
            </a:ext>
          </a:extLst>
        </xdr:cNvPr>
        <xdr:cNvSpPr/>
      </xdr:nvSpPr>
      <xdr:spPr>
        <a:xfrm>
          <a:off x="12804140" y="1007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21227</xdr:rowOff>
    </xdr:from>
    <xdr:to>
      <xdr:col>81</xdr:col>
      <xdr:colOff>50800</xdr:colOff>
      <xdr:row>60</xdr:row>
      <xdr:rowOff>65315</xdr:rowOff>
    </xdr:to>
    <xdr:cxnSp macro="">
      <xdr:nvCxnSpPr>
        <xdr:cNvPr id="483" name="直線コネクタ 482">
          <a:extLst>
            <a:ext uri="{FF2B5EF4-FFF2-40B4-BE49-F238E27FC236}">
              <a16:creationId xmlns:a16="http://schemas.microsoft.com/office/drawing/2014/main" id="{415E3964-9B2D-4950-AD31-BA4D05A09C2D}"/>
            </a:ext>
          </a:extLst>
        </xdr:cNvPr>
        <xdr:cNvCxnSpPr/>
      </xdr:nvCxnSpPr>
      <xdr:spPr>
        <a:xfrm flipV="1">
          <a:off x="12854940" y="10079627"/>
          <a:ext cx="7747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53357</xdr:rowOff>
    </xdr:from>
    <xdr:ext cx="405111" cy="259045"/>
    <xdr:sp macro="" textlink="">
      <xdr:nvSpPr>
        <xdr:cNvPr id="484" name="n_1aveValue【保健センター・保健所】&#10;有形固定資産減価償却率">
          <a:extLst>
            <a:ext uri="{FF2B5EF4-FFF2-40B4-BE49-F238E27FC236}">
              <a16:creationId xmlns:a16="http://schemas.microsoft.com/office/drawing/2014/main" id="{9C25793A-7038-4274-89B6-C42119472CE8}"/>
            </a:ext>
          </a:extLst>
        </xdr:cNvPr>
        <xdr:cNvSpPr txBox="1"/>
      </xdr:nvSpPr>
      <xdr:spPr>
        <a:xfrm>
          <a:off x="13437244" y="1027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61521</xdr:rowOff>
    </xdr:from>
    <xdr:ext cx="405111" cy="259045"/>
    <xdr:sp macro="" textlink="">
      <xdr:nvSpPr>
        <xdr:cNvPr id="485" name="n_2aveValue【保健センター・保健所】&#10;有形固定資産減価償却率">
          <a:extLst>
            <a:ext uri="{FF2B5EF4-FFF2-40B4-BE49-F238E27FC236}">
              <a16:creationId xmlns:a16="http://schemas.microsoft.com/office/drawing/2014/main" id="{751C16DE-BE4A-47AF-8B89-63EAA48EE761}"/>
            </a:ext>
          </a:extLst>
        </xdr:cNvPr>
        <xdr:cNvSpPr txBox="1"/>
      </xdr:nvSpPr>
      <xdr:spPr>
        <a:xfrm>
          <a:off x="12675244" y="10287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10177</xdr:rowOff>
    </xdr:from>
    <xdr:ext cx="405111" cy="259045"/>
    <xdr:sp macro="" textlink="">
      <xdr:nvSpPr>
        <xdr:cNvPr id="486" name="n_3aveValue【保健センター・保健所】&#10;有形固定資産減価償却率">
          <a:extLst>
            <a:ext uri="{FF2B5EF4-FFF2-40B4-BE49-F238E27FC236}">
              <a16:creationId xmlns:a16="http://schemas.microsoft.com/office/drawing/2014/main" id="{87B4FD67-A4D0-4388-A1B8-0EC309DFEF50}"/>
            </a:ext>
          </a:extLst>
        </xdr:cNvPr>
        <xdr:cNvSpPr txBox="1"/>
      </xdr:nvSpPr>
      <xdr:spPr>
        <a:xfrm>
          <a:off x="11900544" y="990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88554</xdr:rowOff>
    </xdr:from>
    <xdr:ext cx="405111" cy="259045"/>
    <xdr:sp macro="" textlink="">
      <xdr:nvSpPr>
        <xdr:cNvPr id="487" name="n_1mainValue【保健センター・保健所】&#10;有形固定資産減価償却率">
          <a:extLst>
            <a:ext uri="{FF2B5EF4-FFF2-40B4-BE49-F238E27FC236}">
              <a16:creationId xmlns:a16="http://schemas.microsoft.com/office/drawing/2014/main" id="{1A940B1D-D79A-4530-AE60-E53030A71526}"/>
            </a:ext>
          </a:extLst>
        </xdr:cNvPr>
        <xdr:cNvSpPr txBox="1"/>
      </xdr:nvSpPr>
      <xdr:spPr>
        <a:xfrm>
          <a:off x="13437244" y="9811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132642</xdr:rowOff>
    </xdr:from>
    <xdr:ext cx="405111" cy="259045"/>
    <xdr:sp macro="" textlink="">
      <xdr:nvSpPr>
        <xdr:cNvPr id="488" name="n_2mainValue【保健センター・保健所】&#10;有形固定資産減価償却率">
          <a:extLst>
            <a:ext uri="{FF2B5EF4-FFF2-40B4-BE49-F238E27FC236}">
              <a16:creationId xmlns:a16="http://schemas.microsoft.com/office/drawing/2014/main" id="{86CC9D3B-6138-4DA7-B67D-523CBFF97208}"/>
            </a:ext>
          </a:extLst>
        </xdr:cNvPr>
        <xdr:cNvSpPr txBox="1"/>
      </xdr:nvSpPr>
      <xdr:spPr>
        <a:xfrm>
          <a:off x="12675244" y="9855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89" name="正方形/長方形 488">
          <a:extLst>
            <a:ext uri="{FF2B5EF4-FFF2-40B4-BE49-F238E27FC236}">
              <a16:creationId xmlns:a16="http://schemas.microsoft.com/office/drawing/2014/main" id="{22E51E03-F0BF-494B-8735-F750AC034AAB}"/>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0" name="正方形/長方形 489">
          <a:extLst>
            <a:ext uri="{FF2B5EF4-FFF2-40B4-BE49-F238E27FC236}">
              <a16:creationId xmlns:a16="http://schemas.microsoft.com/office/drawing/2014/main" id="{F2BE36F4-9E43-4FBA-8519-BB4D019602FC}"/>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1" name="正方形/長方形 490">
          <a:extLst>
            <a:ext uri="{FF2B5EF4-FFF2-40B4-BE49-F238E27FC236}">
              <a16:creationId xmlns:a16="http://schemas.microsoft.com/office/drawing/2014/main" id="{0A750423-F9AE-4D19-9518-4CFB2E6CE7C7}"/>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2" name="正方形/長方形 491">
          <a:extLst>
            <a:ext uri="{FF2B5EF4-FFF2-40B4-BE49-F238E27FC236}">
              <a16:creationId xmlns:a16="http://schemas.microsoft.com/office/drawing/2014/main" id="{8ABA34A7-9098-468B-832E-E3718A768A2D}"/>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3" name="正方形/長方形 492">
          <a:extLst>
            <a:ext uri="{FF2B5EF4-FFF2-40B4-BE49-F238E27FC236}">
              <a16:creationId xmlns:a16="http://schemas.microsoft.com/office/drawing/2014/main" id="{DD9805DD-8640-4E58-BFD7-66AB291778F2}"/>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4" name="正方形/長方形 493">
          <a:extLst>
            <a:ext uri="{FF2B5EF4-FFF2-40B4-BE49-F238E27FC236}">
              <a16:creationId xmlns:a16="http://schemas.microsoft.com/office/drawing/2014/main" id="{D01E784C-FB90-4BA8-82B5-F5F05550889C}"/>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5" name="正方形/長方形 494">
          <a:extLst>
            <a:ext uri="{FF2B5EF4-FFF2-40B4-BE49-F238E27FC236}">
              <a16:creationId xmlns:a16="http://schemas.microsoft.com/office/drawing/2014/main" id="{B4B27F5D-E073-4DD1-8FEF-7B5B1389F370}"/>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6" name="正方形/長方形 495">
          <a:extLst>
            <a:ext uri="{FF2B5EF4-FFF2-40B4-BE49-F238E27FC236}">
              <a16:creationId xmlns:a16="http://schemas.microsoft.com/office/drawing/2014/main" id="{37051D1A-285A-4C04-B3C5-3E85C3B9FC49}"/>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97" name="テキスト ボックス 496">
          <a:extLst>
            <a:ext uri="{FF2B5EF4-FFF2-40B4-BE49-F238E27FC236}">
              <a16:creationId xmlns:a16="http://schemas.microsoft.com/office/drawing/2014/main" id="{E3C4BBD7-8137-43A8-ABF2-15673D639B52}"/>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98" name="直線コネクタ 497">
          <a:extLst>
            <a:ext uri="{FF2B5EF4-FFF2-40B4-BE49-F238E27FC236}">
              <a16:creationId xmlns:a16="http://schemas.microsoft.com/office/drawing/2014/main" id="{623A6DF7-C1AF-420F-9208-23519DC7918C}"/>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99" name="直線コネクタ 498">
          <a:extLst>
            <a:ext uri="{FF2B5EF4-FFF2-40B4-BE49-F238E27FC236}">
              <a16:creationId xmlns:a16="http://schemas.microsoft.com/office/drawing/2014/main" id="{C9E67477-ACC3-4DB8-B279-9477DF3FEE9E}"/>
            </a:ext>
          </a:extLst>
        </xdr:cNvPr>
        <xdr:cNvCxnSpPr/>
      </xdr:nvCxnSpPr>
      <xdr:spPr>
        <a:xfrm>
          <a:off x="16093440" y="10728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00" name="テキスト ボックス 499">
          <a:extLst>
            <a:ext uri="{FF2B5EF4-FFF2-40B4-BE49-F238E27FC236}">
              <a16:creationId xmlns:a16="http://schemas.microsoft.com/office/drawing/2014/main" id="{073630DB-3742-4DD4-8D6E-1A2BCF415E26}"/>
            </a:ext>
          </a:extLst>
        </xdr:cNvPr>
        <xdr:cNvSpPr txBox="1"/>
      </xdr:nvSpPr>
      <xdr:spPr>
        <a:xfrm>
          <a:off x="15694841" y="1059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01" name="直線コネクタ 500">
          <a:extLst>
            <a:ext uri="{FF2B5EF4-FFF2-40B4-BE49-F238E27FC236}">
              <a16:creationId xmlns:a16="http://schemas.microsoft.com/office/drawing/2014/main" id="{2148F5F8-CA74-4346-A68E-4BC9737D214D}"/>
            </a:ext>
          </a:extLst>
        </xdr:cNvPr>
        <xdr:cNvCxnSpPr/>
      </xdr:nvCxnSpPr>
      <xdr:spPr>
        <a:xfrm>
          <a:off x="16093440" y="10283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02" name="テキスト ボックス 501">
          <a:extLst>
            <a:ext uri="{FF2B5EF4-FFF2-40B4-BE49-F238E27FC236}">
              <a16:creationId xmlns:a16="http://schemas.microsoft.com/office/drawing/2014/main" id="{551E176F-47CA-4A08-AFFD-E5DA6678E278}"/>
            </a:ext>
          </a:extLst>
        </xdr:cNvPr>
        <xdr:cNvSpPr txBox="1"/>
      </xdr:nvSpPr>
      <xdr:spPr>
        <a:xfrm>
          <a:off x="1569484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03" name="直線コネクタ 502">
          <a:extLst>
            <a:ext uri="{FF2B5EF4-FFF2-40B4-BE49-F238E27FC236}">
              <a16:creationId xmlns:a16="http://schemas.microsoft.com/office/drawing/2014/main" id="{F083C57A-E559-4657-AFA1-21ACB93103D6}"/>
            </a:ext>
          </a:extLst>
        </xdr:cNvPr>
        <xdr:cNvCxnSpPr/>
      </xdr:nvCxnSpPr>
      <xdr:spPr>
        <a:xfrm>
          <a:off x="16093440" y="98374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04" name="テキスト ボックス 503">
          <a:extLst>
            <a:ext uri="{FF2B5EF4-FFF2-40B4-BE49-F238E27FC236}">
              <a16:creationId xmlns:a16="http://schemas.microsoft.com/office/drawing/2014/main" id="{5385FC59-F4A6-494B-9CDA-3CB12FD24294}"/>
            </a:ext>
          </a:extLst>
        </xdr:cNvPr>
        <xdr:cNvSpPr txBox="1"/>
      </xdr:nvSpPr>
      <xdr:spPr>
        <a:xfrm>
          <a:off x="15694841" y="96990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05" name="直線コネクタ 504">
          <a:extLst>
            <a:ext uri="{FF2B5EF4-FFF2-40B4-BE49-F238E27FC236}">
              <a16:creationId xmlns:a16="http://schemas.microsoft.com/office/drawing/2014/main" id="{C4CAECC5-CB92-4C1E-9669-3301CA88970F}"/>
            </a:ext>
          </a:extLst>
        </xdr:cNvPr>
        <xdr:cNvCxnSpPr/>
      </xdr:nvCxnSpPr>
      <xdr:spPr>
        <a:xfrm>
          <a:off x="16093440" y="93878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06" name="テキスト ボックス 505">
          <a:extLst>
            <a:ext uri="{FF2B5EF4-FFF2-40B4-BE49-F238E27FC236}">
              <a16:creationId xmlns:a16="http://schemas.microsoft.com/office/drawing/2014/main" id="{9E968BF9-0850-422B-ABE9-8B8F1FDF6325}"/>
            </a:ext>
          </a:extLst>
        </xdr:cNvPr>
        <xdr:cNvSpPr txBox="1"/>
      </xdr:nvSpPr>
      <xdr:spPr>
        <a:xfrm>
          <a:off x="15694841" y="9249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07" name="直線コネクタ 506">
          <a:extLst>
            <a:ext uri="{FF2B5EF4-FFF2-40B4-BE49-F238E27FC236}">
              <a16:creationId xmlns:a16="http://schemas.microsoft.com/office/drawing/2014/main" id="{F1D6E50B-BB11-4433-97CB-D2F39F00B2F3}"/>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08" name="テキスト ボックス 507">
          <a:extLst>
            <a:ext uri="{FF2B5EF4-FFF2-40B4-BE49-F238E27FC236}">
              <a16:creationId xmlns:a16="http://schemas.microsoft.com/office/drawing/2014/main" id="{2447FD81-852B-47E4-B5DA-C7A9E0F73974}"/>
            </a:ext>
          </a:extLst>
        </xdr:cNvPr>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09" name="【保健センター・保健所】&#10;一人当たり面積グラフ枠">
          <a:extLst>
            <a:ext uri="{FF2B5EF4-FFF2-40B4-BE49-F238E27FC236}">
              <a16:creationId xmlns:a16="http://schemas.microsoft.com/office/drawing/2014/main" id="{85725186-9020-49E5-9877-C5DF50B13722}"/>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153162</xdr:rowOff>
    </xdr:from>
    <xdr:to>
      <xdr:col>116</xdr:col>
      <xdr:colOff>62864</xdr:colOff>
      <xdr:row>63</xdr:row>
      <xdr:rowOff>139446</xdr:rowOff>
    </xdr:to>
    <xdr:cxnSp macro="">
      <xdr:nvCxnSpPr>
        <xdr:cNvPr id="510" name="直線コネクタ 509">
          <a:extLst>
            <a:ext uri="{FF2B5EF4-FFF2-40B4-BE49-F238E27FC236}">
              <a16:creationId xmlns:a16="http://schemas.microsoft.com/office/drawing/2014/main" id="{2BE45CC3-BE43-4814-80A8-D3ABFCFE0A40}"/>
            </a:ext>
          </a:extLst>
        </xdr:cNvPr>
        <xdr:cNvCxnSpPr/>
      </xdr:nvCxnSpPr>
      <xdr:spPr>
        <a:xfrm flipV="1">
          <a:off x="19509104" y="9373362"/>
          <a:ext cx="0" cy="1327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143273</xdr:rowOff>
    </xdr:from>
    <xdr:ext cx="469744" cy="259045"/>
    <xdr:sp macro="" textlink="">
      <xdr:nvSpPr>
        <xdr:cNvPr id="511" name="【保健センター・保健所】&#10;一人当たり面積最小値テキスト">
          <a:extLst>
            <a:ext uri="{FF2B5EF4-FFF2-40B4-BE49-F238E27FC236}">
              <a16:creationId xmlns:a16="http://schemas.microsoft.com/office/drawing/2014/main" id="{FF340A7F-0107-45B0-B833-FBA9581CB067}"/>
            </a:ext>
          </a:extLst>
        </xdr:cNvPr>
        <xdr:cNvSpPr txBox="1"/>
      </xdr:nvSpPr>
      <xdr:spPr>
        <a:xfrm>
          <a:off x="19547840" y="10704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139446</xdr:rowOff>
    </xdr:from>
    <xdr:to>
      <xdr:col>116</xdr:col>
      <xdr:colOff>152400</xdr:colOff>
      <xdr:row>63</xdr:row>
      <xdr:rowOff>139446</xdr:rowOff>
    </xdr:to>
    <xdr:cxnSp macro="">
      <xdr:nvCxnSpPr>
        <xdr:cNvPr id="512" name="直線コネクタ 511">
          <a:extLst>
            <a:ext uri="{FF2B5EF4-FFF2-40B4-BE49-F238E27FC236}">
              <a16:creationId xmlns:a16="http://schemas.microsoft.com/office/drawing/2014/main" id="{54DEEF02-4FD2-4D00-9482-7C580738E16C}"/>
            </a:ext>
          </a:extLst>
        </xdr:cNvPr>
        <xdr:cNvCxnSpPr/>
      </xdr:nvCxnSpPr>
      <xdr:spPr>
        <a:xfrm>
          <a:off x="19443700" y="1070076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99839</xdr:rowOff>
    </xdr:from>
    <xdr:ext cx="469744" cy="259045"/>
    <xdr:sp macro="" textlink="">
      <xdr:nvSpPr>
        <xdr:cNvPr id="513" name="【保健センター・保健所】&#10;一人当たり面積最大値テキスト">
          <a:extLst>
            <a:ext uri="{FF2B5EF4-FFF2-40B4-BE49-F238E27FC236}">
              <a16:creationId xmlns:a16="http://schemas.microsoft.com/office/drawing/2014/main" id="{2CC48D4F-4943-4A4B-A398-146572912D17}"/>
            </a:ext>
          </a:extLst>
        </xdr:cNvPr>
        <xdr:cNvSpPr txBox="1"/>
      </xdr:nvSpPr>
      <xdr:spPr>
        <a:xfrm>
          <a:off x="19547840" y="9152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153162</xdr:rowOff>
    </xdr:from>
    <xdr:to>
      <xdr:col>116</xdr:col>
      <xdr:colOff>152400</xdr:colOff>
      <xdr:row>55</xdr:row>
      <xdr:rowOff>153162</xdr:rowOff>
    </xdr:to>
    <xdr:cxnSp macro="">
      <xdr:nvCxnSpPr>
        <xdr:cNvPr id="514" name="直線コネクタ 513">
          <a:extLst>
            <a:ext uri="{FF2B5EF4-FFF2-40B4-BE49-F238E27FC236}">
              <a16:creationId xmlns:a16="http://schemas.microsoft.com/office/drawing/2014/main" id="{B446F220-E03E-4ED7-BD2B-2A9CB87148D8}"/>
            </a:ext>
          </a:extLst>
        </xdr:cNvPr>
        <xdr:cNvCxnSpPr/>
      </xdr:nvCxnSpPr>
      <xdr:spPr>
        <a:xfrm>
          <a:off x="19443700" y="937336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150385</xdr:rowOff>
    </xdr:from>
    <xdr:ext cx="469744" cy="259045"/>
    <xdr:sp macro="" textlink="">
      <xdr:nvSpPr>
        <xdr:cNvPr id="515" name="【保健センター・保健所】&#10;一人当たり面積平均値テキスト">
          <a:extLst>
            <a:ext uri="{FF2B5EF4-FFF2-40B4-BE49-F238E27FC236}">
              <a16:creationId xmlns:a16="http://schemas.microsoft.com/office/drawing/2014/main" id="{C1590E80-4298-493C-8FB3-61EB43BC6B86}"/>
            </a:ext>
          </a:extLst>
        </xdr:cNvPr>
        <xdr:cNvSpPr txBox="1"/>
      </xdr:nvSpPr>
      <xdr:spPr>
        <a:xfrm>
          <a:off x="19547840" y="103764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127508</xdr:rowOff>
    </xdr:from>
    <xdr:to>
      <xdr:col>116</xdr:col>
      <xdr:colOff>114300</xdr:colOff>
      <xdr:row>63</xdr:row>
      <xdr:rowOff>57658</xdr:rowOff>
    </xdr:to>
    <xdr:sp macro="" textlink="">
      <xdr:nvSpPr>
        <xdr:cNvPr id="516" name="フローチャート: 判断 515">
          <a:extLst>
            <a:ext uri="{FF2B5EF4-FFF2-40B4-BE49-F238E27FC236}">
              <a16:creationId xmlns:a16="http://schemas.microsoft.com/office/drawing/2014/main" id="{35A4CDA1-3AA5-4209-BE8B-9D21D9EA61B4}"/>
            </a:ext>
          </a:extLst>
        </xdr:cNvPr>
        <xdr:cNvSpPr/>
      </xdr:nvSpPr>
      <xdr:spPr>
        <a:xfrm>
          <a:off x="19458940" y="1052118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127508</xdr:rowOff>
    </xdr:from>
    <xdr:to>
      <xdr:col>112</xdr:col>
      <xdr:colOff>38100</xdr:colOff>
      <xdr:row>63</xdr:row>
      <xdr:rowOff>57658</xdr:rowOff>
    </xdr:to>
    <xdr:sp macro="" textlink="">
      <xdr:nvSpPr>
        <xdr:cNvPr id="517" name="フローチャート: 判断 516">
          <a:extLst>
            <a:ext uri="{FF2B5EF4-FFF2-40B4-BE49-F238E27FC236}">
              <a16:creationId xmlns:a16="http://schemas.microsoft.com/office/drawing/2014/main" id="{EAC1A1B3-27C0-40B6-9D32-47F064458DE3}"/>
            </a:ext>
          </a:extLst>
        </xdr:cNvPr>
        <xdr:cNvSpPr/>
      </xdr:nvSpPr>
      <xdr:spPr>
        <a:xfrm>
          <a:off x="18735040" y="1052118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127508</xdr:rowOff>
    </xdr:from>
    <xdr:to>
      <xdr:col>107</xdr:col>
      <xdr:colOff>101600</xdr:colOff>
      <xdr:row>63</xdr:row>
      <xdr:rowOff>57658</xdr:rowOff>
    </xdr:to>
    <xdr:sp macro="" textlink="">
      <xdr:nvSpPr>
        <xdr:cNvPr id="518" name="フローチャート: 判断 517">
          <a:extLst>
            <a:ext uri="{FF2B5EF4-FFF2-40B4-BE49-F238E27FC236}">
              <a16:creationId xmlns:a16="http://schemas.microsoft.com/office/drawing/2014/main" id="{760EFA8D-7F01-4885-8654-22D198B88CBB}"/>
            </a:ext>
          </a:extLst>
        </xdr:cNvPr>
        <xdr:cNvSpPr/>
      </xdr:nvSpPr>
      <xdr:spPr>
        <a:xfrm>
          <a:off x="17937480" y="1052118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136652</xdr:rowOff>
    </xdr:from>
    <xdr:to>
      <xdr:col>102</xdr:col>
      <xdr:colOff>165100</xdr:colOff>
      <xdr:row>63</xdr:row>
      <xdr:rowOff>66802</xdr:rowOff>
    </xdr:to>
    <xdr:sp macro="" textlink="">
      <xdr:nvSpPr>
        <xdr:cNvPr id="519" name="フローチャート: 判断 518">
          <a:extLst>
            <a:ext uri="{FF2B5EF4-FFF2-40B4-BE49-F238E27FC236}">
              <a16:creationId xmlns:a16="http://schemas.microsoft.com/office/drawing/2014/main" id="{14EA8FFE-398D-42B7-8C32-29919306C27C}"/>
            </a:ext>
          </a:extLst>
        </xdr:cNvPr>
        <xdr:cNvSpPr/>
      </xdr:nvSpPr>
      <xdr:spPr>
        <a:xfrm>
          <a:off x="17162780" y="1053033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20" name="テキスト ボックス 519">
          <a:extLst>
            <a:ext uri="{FF2B5EF4-FFF2-40B4-BE49-F238E27FC236}">
              <a16:creationId xmlns:a16="http://schemas.microsoft.com/office/drawing/2014/main" id="{77FC259D-F40D-4D42-B567-9FDFE2F58A27}"/>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1" name="テキスト ボックス 520">
          <a:extLst>
            <a:ext uri="{FF2B5EF4-FFF2-40B4-BE49-F238E27FC236}">
              <a16:creationId xmlns:a16="http://schemas.microsoft.com/office/drawing/2014/main" id="{B1BB7DB5-99BC-4C8E-A939-A472BDFC6F35}"/>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2" name="テキスト ボックス 521">
          <a:extLst>
            <a:ext uri="{FF2B5EF4-FFF2-40B4-BE49-F238E27FC236}">
              <a16:creationId xmlns:a16="http://schemas.microsoft.com/office/drawing/2014/main" id="{647A16E7-B323-4997-B80F-1E864BA2E339}"/>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3" name="テキスト ボックス 522">
          <a:extLst>
            <a:ext uri="{FF2B5EF4-FFF2-40B4-BE49-F238E27FC236}">
              <a16:creationId xmlns:a16="http://schemas.microsoft.com/office/drawing/2014/main" id="{79F1DC9F-8B72-41E2-8537-49B0E1281CBB}"/>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24" name="テキスト ボックス 523">
          <a:extLst>
            <a:ext uri="{FF2B5EF4-FFF2-40B4-BE49-F238E27FC236}">
              <a16:creationId xmlns:a16="http://schemas.microsoft.com/office/drawing/2014/main" id="{39A3F1E9-55ED-4651-8696-983B62D00FB4}"/>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145796</xdr:rowOff>
    </xdr:from>
    <xdr:to>
      <xdr:col>116</xdr:col>
      <xdr:colOff>114300</xdr:colOff>
      <xdr:row>63</xdr:row>
      <xdr:rowOff>75946</xdr:rowOff>
    </xdr:to>
    <xdr:sp macro="" textlink="">
      <xdr:nvSpPr>
        <xdr:cNvPr id="525" name="楕円 524">
          <a:extLst>
            <a:ext uri="{FF2B5EF4-FFF2-40B4-BE49-F238E27FC236}">
              <a16:creationId xmlns:a16="http://schemas.microsoft.com/office/drawing/2014/main" id="{69250A24-83C6-4463-8588-C5C9380184D5}"/>
            </a:ext>
          </a:extLst>
        </xdr:cNvPr>
        <xdr:cNvSpPr/>
      </xdr:nvSpPr>
      <xdr:spPr>
        <a:xfrm>
          <a:off x="19458940" y="1053947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105935</xdr:rowOff>
    </xdr:from>
    <xdr:ext cx="469744" cy="259045"/>
    <xdr:sp macro="" textlink="">
      <xdr:nvSpPr>
        <xdr:cNvPr id="526" name="【保健センター・保健所】&#10;一人当たり面積該当値テキスト">
          <a:extLst>
            <a:ext uri="{FF2B5EF4-FFF2-40B4-BE49-F238E27FC236}">
              <a16:creationId xmlns:a16="http://schemas.microsoft.com/office/drawing/2014/main" id="{8AF59546-90FB-4E42-B5FB-D1FF5BEEE06C}"/>
            </a:ext>
          </a:extLst>
        </xdr:cNvPr>
        <xdr:cNvSpPr txBox="1"/>
      </xdr:nvSpPr>
      <xdr:spPr>
        <a:xfrm>
          <a:off x="19547840" y="10499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145796</xdr:rowOff>
    </xdr:from>
    <xdr:to>
      <xdr:col>112</xdr:col>
      <xdr:colOff>38100</xdr:colOff>
      <xdr:row>63</xdr:row>
      <xdr:rowOff>75946</xdr:rowOff>
    </xdr:to>
    <xdr:sp macro="" textlink="">
      <xdr:nvSpPr>
        <xdr:cNvPr id="527" name="楕円 526">
          <a:extLst>
            <a:ext uri="{FF2B5EF4-FFF2-40B4-BE49-F238E27FC236}">
              <a16:creationId xmlns:a16="http://schemas.microsoft.com/office/drawing/2014/main" id="{481746CE-87D8-4702-BE89-0C48BDD90016}"/>
            </a:ext>
          </a:extLst>
        </xdr:cNvPr>
        <xdr:cNvSpPr/>
      </xdr:nvSpPr>
      <xdr:spPr>
        <a:xfrm>
          <a:off x="18735040" y="1053947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25146</xdr:rowOff>
    </xdr:from>
    <xdr:to>
      <xdr:col>116</xdr:col>
      <xdr:colOff>63500</xdr:colOff>
      <xdr:row>63</xdr:row>
      <xdr:rowOff>25146</xdr:rowOff>
    </xdr:to>
    <xdr:cxnSp macro="">
      <xdr:nvCxnSpPr>
        <xdr:cNvPr id="528" name="直線コネクタ 527">
          <a:extLst>
            <a:ext uri="{FF2B5EF4-FFF2-40B4-BE49-F238E27FC236}">
              <a16:creationId xmlns:a16="http://schemas.microsoft.com/office/drawing/2014/main" id="{DAA28C25-B1C9-4241-94E2-B85D44B17E3A}"/>
            </a:ext>
          </a:extLst>
        </xdr:cNvPr>
        <xdr:cNvCxnSpPr/>
      </xdr:nvCxnSpPr>
      <xdr:spPr>
        <a:xfrm>
          <a:off x="18778220" y="10586466"/>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145796</xdr:rowOff>
    </xdr:from>
    <xdr:to>
      <xdr:col>107</xdr:col>
      <xdr:colOff>101600</xdr:colOff>
      <xdr:row>63</xdr:row>
      <xdr:rowOff>75946</xdr:rowOff>
    </xdr:to>
    <xdr:sp macro="" textlink="">
      <xdr:nvSpPr>
        <xdr:cNvPr id="529" name="楕円 528">
          <a:extLst>
            <a:ext uri="{FF2B5EF4-FFF2-40B4-BE49-F238E27FC236}">
              <a16:creationId xmlns:a16="http://schemas.microsoft.com/office/drawing/2014/main" id="{0A1A42F4-A516-4264-A32F-9D6F26436EC0}"/>
            </a:ext>
          </a:extLst>
        </xdr:cNvPr>
        <xdr:cNvSpPr/>
      </xdr:nvSpPr>
      <xdr:spPr>
        <a:xfrm>
          <a:off x="17937480" y="1053947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25146</xdr:rowOff>
    </xdr:from>
    <xdr:to>
      <xdr:col>111</xdr:col>
      <xdr:colOff>177800</xdr:colOff>
      <xdr:row>63</xdr:row>
      <xdr:rowOff>25146</xdr:rowOff>
    </xdr:to>
    <xdr:cxnSp macro="">
      <xdr:nvCxnSpPr>
        <xdr:cNvPr id="530" name="直線コネクタ 529">
          <a:extLst>
            <a:ext uri="{FF2B5EF4-FFF2-40B4-BE49-F238E27FC236}">
              <a16:creationId xmlns:a16="http://schemas.microsoft.com/office/drawing/2014/main" id="{A6E2E976-2DBC-44CE-AD38-358397823854}"/>
            </a:ext>
          </a:extLst>
        </xdr:cNvPr>
        <xdr:cNvCxnSpPr/>
      </xdr:nvCxnSpPr>
      <xdr:spPr>
        <a:xfrm>
          <a:off x="17988280" y="10586466"/>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74185</xdr:rowOff>
    </xdr:from>
    <xdr:ext cx="469744" cy="259045"/>
    <xdr:sp macro="" textlink="">
      <xdr:nvSpPr>
        <xdr:cNvPr id="531" name="n_1aveValue【保健センター・保健所】&#10;一人当たり面積">
          <a:extLst>
            <a:ext uri="{FF2B5EF4-FFF2-40B4-BE49-F238E27FC236}">
              <a16:creationId xmlns:a16="http://schemas.microsoft.com/office/drawing/2014/main" id="{C85C2722-4508-4638-9414-6D8A34FB96C3}"/>
            </a:ext>
          </a:extLst>
        </xdr:cNvPr>
        <xdr:cNvSpPr txBox="1"/>
      </xdr:nvSpPr>
      <xdr:spPr>
        <a:xfrm>
          <a:off x="18561127" y="10300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74185</xdr:rowOff>
    </xdr:from>
    <xdr:ext cx="469744" cy="259045"/>
    <xdr:sp macro="" textlink="">
      <xdr:nvSpPr>
        <xdr:cNvPr id="532" name="n_2aveValue【保健センター・保健所】&#10;一人当たり面積">
          <a:extLst>
            <a:ext uri="{FF2B5EF4-FFF2-40B4-BE49-F238E27FC236}">
              <a16:creationId xmlns:a16="http://schemas.microsoft.com/office/drawing/2014/main" id="{E6A3C819-A528-4D6D-864F-4642506AECCC}"/>
            </a:ext>
          </a:extLst>
        </xdr:cNvPr>
        <xdr:cNvSpPr txBox="1"/>
      </xdr:nvSpPr>
      <xdr:spPr>
        <a:xfrm>
          <a:off x="17776267" y="10300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83329</xdr:rowOff>
    </xdr:from>
    <xdr:ext cx="469744" cy="259045"/>
    <xdr:sp macro="" textlink="">
      <xdr:nvSpPr>
        <xdr:cNvPr id="533" name="n_3aveValue【保健センター・保健所】&#10;一人当たり面積">
          <a:extLst>
            <a:ext uri="{FF2B5EF4-FFF2-40B4-BE49-F238E27FC236}">
              <a16:creationId xmlns:a16="http://schemas.microsoft.com/office/drawing/2014/main" id="{2E0C4725-ABA1-4F67-AF6C-A9CFAE2F1403}"/>
            </a:ext>
          </a:extLst>
        </xdr:cNvPr>
        <xdr:cNvSpPr txBox="1"/>
      </xdr:nvSpPr>
      <xdr:spPr>
        <a:xfrm>
          <a:off x="17001567" y="10309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67073</xdr:rowOff>
    </xdr:from>
    <xdr:ext cx="469744" cy="259045"/>
    <xdr:sp macro="" textlink="">
      <xdr:nvSpPr>
        <xdr:cNvPr id="534" name="n_1mainValue【保健センター・保健所】&#10;一人当たり面積">
          <a:extLst>
            <a:ext uri="{FF2B5EF4-FFF2-40B4-BE49-F238E27FC236}">
              <a16:creationId xmlns:a16="http://schemas.microsoft.com/office/drawing/2014/main" id="{2E3E9803-E5C8-4278-B0FD-A57F14C899A1}"/>
            </a:ext>
          </a:extLst>
        </xdr:cNvPr>
        <xdr:cNvSpPr txBox="1"/>
      </xdr:nvSpPr>
      <xdr:spPr>
        <a:xfrm>
          <a:off x="18561127" y="10628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67073</xdr:rowOff>
    </xdr:from>
    <xdr:ext cx="469744" cy="259045"/>
    <xdr:sp macro="" textlink="">
      <xdr:nvSpPr>
        <xdr:cNvPr id="535" name="n_2mainValue【保健センター・保健所】&#10;一人当たり面積">
          <a:extLst>
            <a:ext uri="{FF2B5EF4-FFF2-40B4-BE49-F238E27FC236}">
              <a16:creationId xmlns:a16="http://schemas.microsoft.com/office/drawing/2014/main" id="{A0B86D8B-839A-459C-B235-220D8A86880F}"/>
            </a:ext>
          </a:extLst>
        </xdr:cNvPr>
        <xdr:cNvSpPr txBox="1"/>
      </xdr:nvSpPr>
      <xdr:spPr>
        <a:xfrm>
          <a:off x="17776267" y="10628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36" name="正方形/長方形 535">
          <a:extLst>
            <a:ext uri="{FF2B5EF4-FFF2-40B4-BE49-F238E27FC236}">
              <a16:creationId xmlns:a16="http://schemas.microsoft.com/office/drawing/2014/main" id="{77797D4C-F9FE-4DD0-8E00-F9D1ECF49B68}"/>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7" name="正方形/長方形 536">
          <a:extLst>
            <a:ext uri="{FF2B5EF4-FFF2-40B4-BE49-F238E27FC236}">
              <a16:creationId xmlns:a16="http://schemas.microsoft.com/office/drawing/2014/main" id="{66376833-18A3-4DEE-BFBE-38DF1A2E56E0}"/>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8" name="正方形/長方形 537">
          <a:extLst>
            <a:ext uri="{FF2B5EF4-FFF2-40B4-BE49-F238E27FC236}">
              <a16:creationId xmlns:a16="http://schemas.microsoft.com/office/drawing/2014/main" id="{AC1CB3DF-E780-45BB-86D9-32AE32D22872}"/>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9" name="正方形/長方形 538">
          <a:extLst>
            <a:ext uri="{FF2B5EF4-FFF2-40B4-BE49-F238E27FC236}">
              <a16:creationId xmlns:a16="http://schemas.microsoft.com/office/drawing/2014/main" id="{AB9D0C6A-7698-4301-8B3E-9750CFAF769A}"/>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40" name="正方形/長方形 539">
          <a:extLst>
            <a:ext uri="{FF2B5EF4-FFF2-40B4-BE49-F238E27FC236}">
              <a16:creationId xmlns:a16="http://schemas.microsoft.com/office/drawing/2014/main" id="{57E1CA85-8508-4390-8A27-1D9E77391BB2}"/>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41" name="正方形/長方形 540">
          <a:extLst>
            <a:ext uri="{FF2B5EF4-FFF2-40B4-BE49-F238E27FC236}">
              <a16:creationId xmlns:a16="http://schemas.microsoft.com/office/drawing/2014/main" id="{5BDA8F0C-889B-452A-904B-E527C7DB7240}"/>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42" name="正方形/長方形 541">
          <a:extLst>
            <a:ext uri="{FF2B5EF4-FFF2-40B4-BE49-F238E27FC236}">
              <a16:creationId xmlns:a16="http://schemas.microsoft.com/office/drawing/2014/main" id="{097C3F8B-51F1-41AF-8CFF-06C31D9BF00E}"/>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3" name="正方形/長方形 542">
          <a:extLst>
            <a:ext uri="{FF2B5EF4-FFF2-40B4-BE49-F238E27FC236}">
              <a16:creationId xmlns:a16="http://schemas.microsoft.com/office/drawing/2014/main" id="{21B5AE91-2B83-4DCB-9CD4-DB06232C910C}"/>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44" name="テキスト ボックス 543">
          <a:extLst>
            <a:ext uri="{FF2B5EF4-FFF2-40B4-BE49-F238E27FC236}">
              <a16:creationId xmlns:a16="http://schemas.microsoft.com/office/drawing/2014/main" id="{9120F2D1-6E93-4DEF-B88B-C14F17843CAF}"/>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45" name="直線コネクタ 544">
          <a:extLst>
            <a:ext uri="{FF2B5EF4-FFF2-40B4-BE49-F238E27FC236}">
              <a16:creationId xmlns:a16="http://schemas.microsoft.com/office/drawing/2014/main" id="{0516E1B9-6B96-4E91-856C-42F6CD82EFB1}"/>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46" name="直線コネクタ 545">
          <a:extLst>
            <a:ext uri="{FF2B5EF4-FFF2-40B4-BE49-F238E27FC236}">
              <a16:creationId xmlns:a16="http://schemas.microsoft.com/office/drawing/2014/main" id="{6D6C485D-8475-4ABD-8AC7-9596CFD9CA42}"/>
            </a:ext>
          </a:extLst>
        </xdr:cNvPr>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47" name="テキスト ボックス 546">
          <a:extLst>
            <a:ext uri="{FF2B5EF4-FFF2-40B4-BE49-F238E27FC236}">
              <a16:creationId xmlns:a16="http://schemas.microsoft.com/office/drawing/2014/main" id="{C55F3B1F-BEBF-4818-A183-9A64B03966AE}"/>
            </a:ext>
          </a:extLst>
        </xdr:cNvPr>
        <xdr:cNvSpPr txBox="1"/>
      </xdr:nvSpPr>
      <xdr:spPr>
        <a:xfrm>
          <a:off x="10666881" y="1444354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48" name="直線コネクタ 547">
          <a:extLst>
            <a:ext uri="{FF2B5EF4-FFF2-40B4-BE49-F238E27FC236}">
              <a16:creationId xmlns:a16="http://schemas.microsoft.com/office/drawing/2014/main" id="{F452495E-AC4F-4AF7-84EA-6CA74306632E}"/>
            </a:ext>
          </a:extLst>
        </xdr:cNvPr>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49" name="テキスト ボックス 548">
          <a:extLst>
            <a:ext uri="{FF2B5EF4-FFF2-40B4-BE49-F238E27FC236}">
              <a16:creationId xmlns:a16="http://schemas.microsoft.com/office/drawing/2014/main" id="{D35AD27C-2555-4939-9E39-A622BDBCA8ED}"/>
            </a:ext>
          </a:extLst>
        </xdr:cNvPr>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50" name="直線コネクタ 549">
          <a:extLst>
            <a:ext uri="{FF2B5EF4-FFF2-40B4-BE49-F238E27FC236}">
              <a16:creationId xmlns:a16="http://schemas.microsoft.com/office/drawing/2014/main" id="{B8E41735-49AF-411B-93C6-83F4D309686D}"/>
            </a:ext>
          </a:extLst>
        </xdr:cNvPr>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51" name="テキスト ボックス 550">
          <a:extLst>
            <a:ext uri="{FF2B5EF4-FFF2-40B4-BE49-F238E27FC236}">
              <a16:creationId xmlns:a16="http://schemas.microsoft.com/office/drawing/2014/main" id="{134E5400-65F0-4CAF-9E94-39E472EECB3C}"/>
            </a:ext>
          </a:extLst>
        </xdr:cNvPr>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52" name="直線コネクタ 551">
          <a:extLst>
            <a:ext uri="{FF2B5EF4-FFF2-40B4-BE49-F238E27FC236}">
              <a16:creationId xmlns:a16="http://schemas.microsoft.com/office/drawing/2014/main" id="{F2544A16-BB88-45A8-95E9-E82C67C29F33}"/>
            </a:ext>
          </a:extLst>
        </xdr:cNvPr>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53" name="テキスト ボックス 552">
          <a:extLst>
            <a:ext uri="{FF2B5EF4-FFF2-40B4-BE49-F238E27FC236}">
              <a16:creationId xmlns:a16="http://schemas.microsoft.com/office/drawing/2014/main" id="{866FFD50-FA9C-4A0F-9579-838ED87CD476}"/>
            </a:ext>
          </a:extLst>
        </xdr:cNvPr>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54" name="直線コネクタ 553">
          <a:extLst>
            <a:ext uri="{FF2B5EF4-FFF2-40B4-BE49-F238E27FC236}">
              <a16:creationId xmlns:a16="http://schemas.microsoft.com/office/drawing/2014/main" id="{1C289ECB-0BDF-4D63-B305-B2302177E47B}"/>
            </a:ext>
          </a:extLst>
        </xdr:cNvPr>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55" name="テキスト ボックス 554">
          <a:extLst>
            <a:ext uri="{FF2B5EF4-FFF2-40B4-BE49-F238E27FC236}">
              <a16:creationId xmlns:a16="http://schemas.microsoft.com/office/drawing/2014/main" id="{3C7F92E8-CDD9-4F23-AAA2-CC274FDAF5D8}"/>
            </a:ext>
          </a:extLst>
        </xdr:cNvPr>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56" name="直線コネクタ 555">
          <a:extLst>
            <a:ext uri="{FF2B5EF4-FFF2-40B4-BE49-F238E27FC236}">
              <a16:creationId xmlns:a16="http://schemas.microsoft.com/office/drawing/2014/main" id="{87337651-69CE-4F4A-9FA3-D2DA4EB15695}"/>
            </a:ext>
          </a:extLst>
        </xdr:cNvPr>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57" name="テキスト ボックス 556">
          <a:extLst>
            <a:ext uri="{FF2B5EF4-FFF2-40B4-BE49-F238E27FC236}">
              <a16:creationId xmlns:a16="http://schemas.microsoft.com/office/drawing/2014/main" id="{89A3F767-2CB6-4499-9E8F-31AB098D0D60}"/>
            </a:ext>
          </a:extLst>
        </xdr:cNvPr>
        <xdr:cNvSpPr txBox="1"/>
      </xdr:nvSpPr>
      <xdr:spPr>
        <a:xfrm>
          <a:off x="1056150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8" name="直線コネクタ 557">
          <a:extLst>
            <a:ext uri="{FF2B5EF4-FFF2-40B4-BE49-F238E27FC236}">
              <a16:creationId xmlns:a16="http://schemas.microsoft.com/office/drawing/2014/main" id="{0A28EBFB-88F9-455F-BF97-605AA3B1278A}"/>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59" name="テキスト ボックス 558">
          <a:extLst>
            <a:ext uri="{FF2B5EF4-FFF2-40B4-BE49-F238E27FC236}">
              <a16:creationId xmlns:a16="http://schemas.microsoft.com/office/drawing/2014/main" id="{62915C16-C7A2-41D1-A43F-6C428BCDE1E4}"/>
            </a:ext>
          </a:extLst>
        </xdr:cNvPr>
        <xdr:cNvSpPr txBox="1"/>
      </xdr:nvSpPr>
      <xdr:spPr>
        <a:xfrm>
          <a:off x="105615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60" name="【消防施設】&#10;有形固定資産減価償却率グラフ枠">
          <a:extLst>
            <a:ext uri="{FF2B5EF4-FFF2-40B4-BE49-F238E27FC236}">
              <a16:creationId xmlns:a16="http://schemas.microsoft.com/office/drawing/2014/main" id="{AB33A715-D10E-42BD-9EC6-D22642B8AA36}"/>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34834</xdr:rowOff>
    </xdr:from>
    <xdr:to>
      <xdr:col>85</xdr:col>
      <xdr:colOff>126364</xdr:colOff>
      <xdr:row>85</xdr:row>
      <xdr:rowOff>119743</xdr:rowOff>
    </xdr:to>
    <xdr:cxnSp macro="">
      <xdr:nvCxnSpPr>
        <xdr:cNvPr id="561" name="直線コネクタ 560">
          <a:extLst>
            <a:ext uri="{FF2B5EF4-FFF2-40B4-BE49-F238E27FC236}">
              <a16:creationId xmlns:a16="http://schemas.microsoft.com/office/drawing/2014/main" id="{2AAC1FAC-E30B-4C55-BD4C-84C56E393329}"/>
            </a:ext>
          </a:extLst>
        </xdr:cNvPr>
        <xdr:cNvCxnSpPr/>
      </xdr:nvCxnSpPr>
      <xdr:spPr>
        <a:xfrm flipV="1">
          <a:off x="14375764" y="13110754"/>
          <a:ext cx="0" cy="1258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123570</xdr:rowOff>
    </xdr:from>
    <xdr:ext cx="405111" cy="259045"/>
    <xdr:sp macro="" textlink="">
      <xdr:nvSpPr>
        <xdr:cNvPr id="562" name="【消防施設】&#10;有形固定資産減価償却率最小値テキスト">
          <a:extLst>
            <a:ext uri="{FF2B5EF4-FFF2-40B4-BE49-F238E27FC236}">
              <a16:creationId xmlns:a16="http://schemas.microsoft.com/office/drawing/2014/main" id="{910B59DA-2572-4A21-B785-0A2B399256B4}"/>
            </a:ext>
          </a:extLst>
        </xdr:cNvPr>
        <xdr:cNvSpPr txBox="1"/>
      </xdr:nvSpPr>
      <xdr:spPr>
        <a:xfrm>
          <a:off x="14414500" y="14372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119743</xdr:rowOff>
    </xdr:from>
    <xdr:to>
      <xdr:col>86</xdr:col>
      <xdr:colOff>25400</xdr:colOff>
      <xdr:row>85</xdr:row>
      <xdr:rowOff>119743</xdr:rowOff>
    </xdr:to>
    <xdr:cxnSp macro="">
      <xdr:nvCxnSpPr>
        <xdr:cNvPr id="563" name="直線コネクタ 562">
          <a:extLst>
            <a:ext uri="{FF2B5EF4-FFF2-40B4-BE49-F238E27FC236}">
              <a16:creationId xmlns:a16="http://schemas.microsoft.com/office/drawing/2014/main" id="{0D696EDF-B886-400A-990B-756B15E64AAB}"/>
            </a:ext>
          </a:extLst>
        </xdr:cNvPr>
        <xdr:cNvCxnSpPr/>
      </xdr:nvCxnSpPr>
      <xdr:spPr>
        <a:xfrm>
          <a:off x="14287500" y="1436914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152961</xdr:rowOff>
    </xdr:from>
    <xdr:ext cx="405111" cy="259045"/>
    <xdr:sp macro="" textlink="">
      <xdr:nvSpPr>
        <xdr:cNvPr id="564" name="【消防施設】&#10;有形固定資産減価償却率最大値テキスト">
          <a:extLst>
            <a:ext uri="{FF2B5EF4-FFF2-40B4-BE49-F238E27FC236}">
              <a16:creationId xmlns:a16="http://schemas.microsoft.com/office/drawing/2014/main" id="{B10D234B-7B1A-43BB-A9DA-169CCCEB0670}"/>
            </a:ext>
          </a:extLst>
        </xdr:cNvPr>
        <xdr:cNvSpPr txBox="1"/>
      </xdr:nvSpPr>
      <xdr:spPr>
        <a:xfrm>
          <a:off x="14414500" y="12893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34834</xdr:rowOff>
    </xdr:from>
    <xdr:to>
      <xdr:col>86</xdr:col>
      <xdr:colOff>25400</xdr:colOff>
      <xdr:row>78</xdr:row>
      <xdr:rowOff>34834</xdr:rowOff>
    </xdr:to>
    <xdr:cxnSp macro="">
      <xdr:nvCxnSpPr>
        <xdr:cNvPr id="565" name="直線コネクタ 564">
          <a:extLst>
            <a:ext uri="{FF2B5EF4-FFF2-40B4-BE49-F238E27FC236}">
              <a16:creationId xmlns:a16="http://schemas.microsoft.com/office/drawing/2014/main" id="{3B632C46-BC6F-4524-B4A4-EDA6BDE5FF61}"/>
            </a:ext>
          </a:extLst>
        </xdr:cNvPr>
        <xdr:cNvCxnSpPr/>
      </xdr:nvCxnSpPr>
      <xdr:spPr>
        <a:xfrm>
          <a:off x="14287500" y="1311075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80390</xdr:rowOff>
    </xdr:from>
    <xdr:ext cx="405111" cy="259045"/>
    <xdr:sp macro="" textlink="">
      <xdr:nvSpPr>
        <xdr:cNvPr id="566" name="【消防施設】&#10;有形固定資産減価償却率平均値テキスト">
          <a:extLst>
            <a:ext uri="{FF2B5EF4-FFF2-40B4-BE49-F238E27FC236}">
              <a16:creationId xmlns:a16="http://schemas.microsoft.com/office/drawing/2014/main" id="{6B67BC53-E98A-4B90-8A8A-22B9CC63898E}"/>
            </a:ext>
          </a:extLst>
        </xdr:cNvPr>
        <xdr:cNvSpPr txBox="1"/>
      </xdr:nvSpPr>
      <xdr:spPr>
        <a:xfrm>
          <a:off x="14414500" y="133239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57513</xdr:rowOff>
    </xdr:from>
    <xdr:to>
      <xdr:col>85</xdr:col>
      <xdr:colOff>177800</xdr:colOff>
      <xdr:row>80</xdr:row>
      <xdr:rowOff>159113</xdr:rowOff>
    </xdr:to>
    <xdr:sp macro="" textlink="">
      <xdr:nvSpPr>
        <xdr:cNvPr id="567" name="フローチャート: 判断 566">
          <a:extLst>
            <a:ext uri="{FF2B5EF4-FFF2-40B4-BE49-F238E27FC236}">
              <a16:creationId xmlns:a16="http://schemas.microsoft.com/office/drawing/2014/main" id="{3E592FF4-D5D3-40D4-8404-46A2D67C3F09}"/>
            </a:ext>
          </a:extLst>
        </xdr:cNvPr>
        <xdr:cNvSpPr/>
      </xdr:nvSpPr>
      <xdr:spPr>
        <a:xfrm>
          <a:off x="14325600" y="13468713"/>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88537</xdr:rowOff>
    </xdr:from>
    <xdr:to>
      <xdr:col>81</xdr:col>
      <xdr:colOff>101600</xdr:colOff>
      <xdr:row>81</xdr:row>
      <xdr:rowOff>18687</xdr:rowOff>
    </xdr:to>
    <xdr:sp macro="" textlink="">
      <xdr:nvSpPr>
        <xdr:cNvPr id="568" name="フローチャート: 判断 567">
          <a:extLst>
            <a:ext uri="{FF2B5EF4-FFF2-40B4-BE49-F238E27FC236}">
              <a16:creationId xmlns:a16="http://schemas.microsoft.com/office/drawing/2014/main" id="{94213043-2C89-49AB-962B-99784B3763A9}"/>
            </a:ext>
          </a:extLst>
        </xdr:cNvPr>
        <xdr:cNvSpPr/>
      </xdr:nvSpPr>
      <xdr:spPr>
        <a:xfrm>
          <a:off x="13578840" y="1349973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90170</xdr:rowOff>
    </xdr:from>
    <xdr:to>
      <xdr:col>76</xdr:col>
      <xdr:colOff>165100</xdr:colOff>
      <xdr:row>81</xdr:row>
      <xdr:rowOff>20320</xdr:rowOff>
    </xdr:to>
    <xdr:sp macro="" textlink="">
      <xdr:nvSpPr>
        <xdr:cNvPr id="569" name="フローチャート: 判断 568">
          <a:extLst>
            <a:ext uri="{FF2B5EF4-FFF2-40B4-BE49-F238E27FC236}">
              <a16:creationId xmlns:a16="http://schemas.microsoft.com/office/drawing/2014/main" id="{C701F322-E953-411E-BEF5-F824301176E6}"/>
            </a:ext>
          </a:extLst>
        </xdr:cNvPr>
        <xdr:cNvSpPr/>
      </xdr:nvSpPr>
      <xdr:spPr>
        <a:xfrm>
          <a:off x="12804140" y="135013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83638</xdr:rowOff>
    </xdr:from>
    <xdr:to>
      <xdr:col>72</xdr:col>
      <xdr:colOff>38100</xdr:colOff>
      <xdr:row>82</xdr:row>
      <xdr:rowOff>13788</xdr:rowOff>
    </xdr:to>
    <xdr:sp macro="" textlink="">
      <xdr:nvSpPr>
        <xdr:cNvPr id="570" name="フローチャート: 判断 569">
          <a:extLst>
            <a:ext uri="{FF2B5EF4-FFF2-40B4-BE49-F238E27FC236}">
              <a16:creationId xmlns:a16="http://schemas.microsoft.com/office/drawing/2014/main" id="{8DC0A76D-8968-4374-B209-D86A24831AB7}"/>
            </a:ext>
          </a:extLst>
        </xdr:cNvPr>
        <xdr:cNvSpPr/>
      </xdr:nvSpPr>
      <xdr:spPr>
        <a:xfrm>
          <a:off x="12029440" y="1366247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71" name="テキスト ボックス 570">
          <a:extLst>
            <a:ext uri="{FF2B5EF4-FFF2-40B4-BE49-F238E27FC236}">
              <a16:creationId xmlns:a16="http://schemas.microsoft.com/office/drawing/2014/main" id="{E489217F-8F81-4318-9EAE-4E24665497CB}"/>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72" name="テキスト ボックス 571">
          <a:extLst>
            <a:ext uri="{FF2B5EF4-FFF2-40B4-BE49-F238E27FC236}">
              <a16:creationId xmlns:a16="http://schemas.microsoft.com/office/drawing/2014/main" id="{BF82D238-82AD-4CA5-959C-02690CC2D04E}"/>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73" name="テキスト ボックス 572">
          <a:extLst>
            <a:ext uri="{FF2B5EF4-FFF2-40B4-BE49-F238E27FC236}">
              <a16:creationId xmlns:a16="http://schemas.microsoft.com/office/drawing/2014/main" id="{F0753A6C-70DD-48F7-BE77-F923589FA455}"/>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74" name="テキスト ボックス 573">
          <a:extLst>
            <a:ext uri="{FF2B5EF4-FFF2-40B4-BE49-F238E27FC236}">
              <a16:creationId xmlns:a16="http://schemas.microsoft.com/office/drawing/2014/main" id="{14BEF65E-E10E-4BAB-8B6A-13C7B2A3E897}"/>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75" name="テキスト ボックス 574">
          <a:extLst>
            <a:ext uri="{FF2B5EF4-FFF2-40B4-BE49-F238E27FC236}">
              <a16:creationId xmlns:a16="http://schemas.microsoft.com/office/drawing/2014/main" id="{42EBB47D-0A66-4802-AF3C-B1CA88456F4C}"/>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98334</xdr:rowOff>
    </xdr:from>
    <xdr:to>
      <xdr:col>85</xdr:col>
      <xdr:colOff>177800</xdr:colOff>
      <xdr:row>85</xdr:row>
      <xdr:rowOff>28484</xdr:rowOff>
    </xdr:to>
    <xdr:sp macro="" textlink="">
      <xdr:nvSpPr>
        <xdr:cNvPr id="576" name="楕円 575">
          <a:extLst>
            <a:ext uri="{FF2B5EF4-FFF2-40B4-BE49-F238E27FC236}">
              <a16:creationId xmlns:a16="http://schemas.microsoft.com/office/drawing/2014/main" id="{8DC3917F-42E1-4397-8AFA-DD13A3FEDF05}"/>
            </a:ext>
          </a:extLst>
        </xdr:cNvPr>
        <xdr:cNvSpPr/>
      </xdr:nvSpPr>
      <xdr:spPr>
        <a:xfrm>
          <a:off x="14325600" y="14180094"/>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76761</xdr:rowOff>
    </xdr:from>
    <xdr:ext cx="405111" cy="259045"/>
    <xdr:sp macro="" textlink="">
      <xdr:nvSpPr>
        <xdr:cNvPr id="577" name="【消防施設】&#10;有形固定資産減価償却率該当値テキスト">
          <a:extLst>
            <a:ext uri="{FF2B5EF4-FFF2-40B4-BE49-F238E27FC236}">
              <a16:creationId xmlns:a16="http://schemas.microsoft.com/office/drawing/2014/main" id="{6082B3F9-BD38-46D3-AE96-FA2027B89377}"/>
            </a:ext>
          </a:extLst>
        </xdr:cNvPr>
        <xdr:cNvSpPr txBox="1"/>
      </xdr:nvSpPr>
      <xdr:spPr>
        <a:xfrm>
          <a:off x="14414500" y="1415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36286</xdr:rowOff>
    </xdr:from>
    <xdr:to>
      <xdr:col>81</xdr:col>
      <xdr:colOff>101600</xdr:colOff>
      <xdr:row>83</xdr:row>
      <xdr:rowOff>137886</xdr:rowOff>
    </xdr:to>
    <xdr:sp macro="" textlink="">
      <xdr:nvSpPr>
        <xdr:cNvPr id="578" name="楕円 577">
          <a:extLst>
            <a:ext uri="{FF2B5EF4-FFF2-40B4-BE49-F238E27FC236}">
              <a16:creationId xmlns:a16="http://schemas.microsoft.com/office/drawing/2014/main" id="{E2DFA5D1-332F-49CE-807D-D16F3094174F}"/>
            </a:ext>
          </a:extLst>
        </xdr:cNvPr>
        <xdr:cNvSpPr/>
      </xdr:nvSpPr>
      <xdr:spPr>
        <a:xfrm>
          <a:off x="13578840" y="13950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87086</xdr:rowOff>
    </xdr:from>
    <xdr:to>
      <xdr:col>85</xdr:col>
      <xdr:colOff>127000</xdr:colOff>
      <xdr:row>84</xdr:row>
      <xdr:rowOff>149134</xdr:rowOff>
    </xdr:to>
    <xdr:cxnSp macro="">
      <xdr:nvCxnSpPr>
        <xdr:cNvPr id="579" name="直線コネクタ 578">
          <a:extLst>
            <a:ext uri="{FF2B5EF4-FFF2-40B4-BE49-F238E27FC236}">
              <a16:creationId xmlns:a16="http://schemas.microsoft.com/office/drawing/2014/main" id="{6DFD5BF6-3EAD-4A94-B2CD-F4BFDB737CDA}"/>
            </a:ext>
          </a:extLst>
        </xdr:cNvPr>
        <xdr:cNvCxnSpPr/>
      </xdr:nvCxnSpPr>
      <xdr:spPr>
        <a:xfrm>
          <a:off x="13629640" y="14001206"/>
          <a:ext cx="746760" cy="229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124461</xdr:rowOff>
    </xdr:from>
    <xdr:to>
      <xdr:col>76</xdr:col>
      <xdr:colOff>165100</xdr:colOff>
      <xdr:row>83</xdr:row>
      <xdr:rowOff>54611</xdr:rowOff>
    </xdr:to>
    <xdr:sp macro="" textlink="">
      <xdr:nvSpPr>
        <xdr:cNvPr id="580" name="楕円 579">
          <a:extLst>
            <a:ext uri="{FF2B5EF4-FFF2-40B4-BE49-F238E27FC236}">
              <a16:creationId xmlns:a16="http://schemas.microsoft.com/office/drawing/2014/main" id="{2CA089C9-456E-4670-8D47-F00C6B704FAA}"/>
            </a:ext>
          </a:extLst>
        </xdr:cNvPr>
        <xdr:cNvSpPr/>
      </xdr:nvSpPr>
      <xdr:spPr>
        <a:xfrm>
          <a:off x="12804140" y="1387094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3811</xdr:rowOff>
    </xdr:from>
    <xdr:to>
      <xdr:col>81</xdr:col>
      <xdr:colOff>50800</xdr:colOff>
      <xdr:row>83</xdr:row>
      <xdr:rowOff>87086</xdr:rowOff>
    </xdr:to>
    <xdr:cxnSp macro="">
      <xdr:nvCxnSpPr>
        <xdr:cNvPr id="581" name="直線コネクタ 580">
          <a:extLst>
            <a:ext uri="{FF2B5EF4-FFF2-40B4-BE49-F238E27FC236}">
              <a16:creationId xmlns:a16="http://schemas.microsoft.com/office/drawing/2014/main" id="{6293ADC4-7294-454C-9A54-54A5CC0EDB87}"/>
            </a:ext>
          </a:extLst>
        </xdr:cNvPr>
        <xdr:cNvCxnSpPr/>
      </xdr:nvCxnSpPr>
      <xdr:spPr>
        <a:xfrm>
          <a:off x="12854940" y="13917931"/>
          <a:ext cx="774700" cy="83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35214</xdr:rowOff>
    </xdr:from>
    <xdr:ext cx="405111" cy="259045"/>
    <xdr:sp macro="" textlink="">
      <xdr:nvSpPr>
        <xdr:cNvPr id="582" name="n_1aveValue【消防施設】&#10;有形固定資産減価償却率">
          <a:extLst>
            <a:ext uri="{FF2B5EF4-FFF2-40B4-BE49-F238E27FC236}">
              <a16:creationId xmlns:a16="http://schemas.microsoft.com/office/drawing/2014/main" id="{F4AB7AE0-9442-412E-B65E-CEB89CB457FC}"/>
            </a:ext>
          </a:extLst>
        </xdr:cNvPr>
        <xdr:cNvSpPr txBox="1"/>
      </xdr:nvSpPr>
      <xdr:spPr>
        <a:xfrm>
          <a:off x="13437244" y="13278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36847</xdr:rowOff>
    </xdr:from>
    <xdr:ext cx="405111" cy="259045"/>
    <xdr:sp macro="" textlink="">
      <xdr:nvSpPr>
        <xdr:cNvPr id="583" name="n_2aveValue【消防施設】&#10;有形固定資産減価償却率">
          <a:extLst>
            <a:ext uri="{FF2B5EF4-FFF2-40B4-BE49-F238E27FC236}">
              <a16:creationId xmlns:a16="http://schemas.microsoft.com/office/drawing/2014/main" id="{E3593605-FA55-4B0E-A977-AC3573608390}"/>
            </a:ext>
          </a:extLst>
        </xdr:cNvPr>
        <xdr:cNvSpPr txBox="1"/>
      </xdr:nvSpPr>
      <xdr:spPr>
        <a:xfrm>
          <a:off x="12675244" y="1328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30315</xdr:rowOff>
    </xdr:from>
    <xdr:ext cx="405111" cy="259045"/>
    <xdr:sp macro="" textlink="">
      <xdr:nvSpPr>
        <xdr:cNvPr id="584" name="n_3aveValue【消防施設】&#10;有形固定資産減価償却率">
          <a:extLst>
            <a:ext uri="{FF2B5EF4-FFF2-40B4-BE49-F238E27FC236}">
              <a16:creationId xmlns:a16="http://schemas.microsoft.com/office/drawing/2014/main" id="{86564F9C-71B6-4B85-8031-52DD454F379F}"/>
            </a:ext>
          </a:extLst>
        </xdr:cNvPr>
        <xdr:cNvSpPr txBox="1"/>
      </xdr:nvSpPr>
      <xdr:spPr>
        <a:xfrm>
          <a:off x="11900544" y="13441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129013</xdr:rowOff>
    </xdr:from>
    <xdr:ext cx="405111" cy="259045"/>
    <xdr:sp macro="" textlink="">
      <xdr:nvSpPr>
        <xdr:cNvPr id="585" name="n_1mainValue【消防施設】&#10;有形固定資産減価償却率">
          <a:extLst>
            <a:ext uri="{FF2B5EF4-FFF2-40B4-BE49-F238E27FC236}">
              <a16:creationId xmlns:a16="http://schemas.microsoft.com/office/drawing/2014/main" id="{E6CCE7B2-A019-4645-A43D-1808A5E76056}"/>
            </a:ext>
          </a:extLst>
        </xdr:cNvPr>
        <xdr:cNvSpPr txBox="1"/>
      </xdr:nvSpPr>
      <xdr:spPr>
        <a:xfrm>
          <a:off x="13437244" y="14043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45738</xdr:rowOff>
    </xdr:from>
    <xdr:ext cx="405111" cy="259045"/>
    <xdr:sp macro="" textlink="">
      <xdr:nvSpPr>
        <xdr:cNvPr id="586" name="n_2mainValue【消防施設】&#10;有形固定資産減価償却率">
          <a:extLst>
            <a:ext uri="{FF2B5EF4-FFF2-40B4-BE49-F238E27FC236}">
              <a16:creationId xmlns:a16="http://schemas.microsoft.com/office/drawing/2014/main" id="{1DD1A521-A185-47C7-BBA9-51CC3ADEFD7B}"/>
            </a:ext>
          </a:extLst>
        </xdr:cNvPr>
        <xdr:cNvSpPr txBox="1"/>
      </xdr:nvSpPr>
      <xdr:spPr>
        <a:xfrm>
          <a:off x="12675244" y="13959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7" name="正方形/長方形 586">
          <a:extLst>
            <a:ext uri="{FF2B5EF4-FFF2-40B4-BE49-F238E27FC236}">
              <a16:creationId xmlns:a16="http://schemas.microsoft.com/office/drawing/2014/main" id="{42800954-66F4-4BFF-ADC8-56CAE253C1D5}"/>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8" name="正方形/長方形 587">
          <a:extLst>
            <a:ext uri="{FF2B5EF4-FFF2-40B4-BE49-F238E27FC236}">
              <a16:creationId xmlns:a16="http://schemas.microsoft.com/office/drawing/2014/main" id="{7ACDE345-398B-436D-9527-50680DB0CABD}"/>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9" name="正方形/長方形 588">
          <a:extLst>
            <a:ext uri="{FF2B5EF4-FFF2-40B4-BE49-F238E27FC236}">
              <a16:creationId xmlns:a16="http://schemas.microsoft.com/office/drawing/2014/main" id="{6DF10D4D-6ADE-4D80-8CB5-71D7EB143023}"/>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0" name="正方形/長方形 589">
          <a:extLst>
            <a:ext uri="{FF2B5EF4-FFF2-40B4-BE49-F238E27FC236}">
              <a16:creationId xmlns:a16="http://schemas.microsoft.com/office/drawing/2014/main" id="{AF200C4E-A98B-4618-BFE2-10962970094A}"/>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1" name="正方形/長方形 590">
          <a:extLst>
            <a:ext uri="{FF2B5EF4-FFF2-40B4-BE49-F238E27FC236}">
              <a16:creationId xmlns:a16="http://schemas.microsoft.com/office/drawing/2014/main" id="{DD0FFFE6-BC2E-4509-BFD3-406C0FD55FCC}"/>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2" name="正方形/長方形 591">
          <a:extLst>
            <a:ext uri="{FF2B5EF4-FFF2-40B4-BE49-F238E27FC236}">
              <a16:creationId xmlns:a16="http://schemas.microsoft.com/office/drawing/2014/main" id="{C0C17195-A03B-4D42-B07C-7ECD15EF916A}"/>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3" name="正方形/長方形 592">
          <a:extLst>
            <a:ext uri="{FF2B5EF4-FFF2-40B4-BE49-F238E27FC236}">
              <a16:creationId xmlns:a16="http://schemas.microsoft.com/office/drawing/2014/main" id="{7B7202AB-B1E9-4766-9228-550E7673C3AB}"/>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4" name="正方形/長方形 593">
          <a:extLst>
            <a:ext uri="{FF2B5EF4-FFF2-40B4-BE49-F238E27FC236}">
              <a16:creationId xmlns:a16="http://schemas.microsoft.com/office/drawing/2014/main" id="{17C4D3E1-5B85-43A2-8E62-757EBD73CE6E}"/>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5" name="テキスト ボックス 594">
          <a:extLst>
            <a:ext uri="{FF2B5EF4-FFF2-40B4-BE49-F238E27FC236}">
              <a16:creationId xmlns:a16="http://schemas.microsoft.com/office/drawing/2014/main" id="{922F8864-C89D-40FC-897F-872EDD00BA9D}"/>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6" name="直線コネクタ 595">
          <a:extLst>
            <a:ext uri="{FF2B5EF4-FFF2-40B4-BE49-F238E27FC236}">
              <a16:creationId xmlns:a16="http://schemas.microsoft.com/office/drawing/2014/main" id="{0BC08715-9A06-4A39-A718-34FF64445240}"/>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97" name="直線コネクタ 596">
          <a:extLst>
            <a:ext uri="{FF2B5EF4-FFF2-40B4-BE49-F238E27FC236}">
              <a16:creationId xmlns:a16="http://schemas.microsoft.com/office/drawing/2014/main" id="{AA78F888-9316-460F-AC34-7EDD4FFF9F5C}"/>
            </a:ext>
          </a:extLst>
        </xdr:cNvPr>
        <xdr:cNvCxnSpPr/>
      </xdr:nvCxnSpPr>
      <xdr:spPr>
        <a:xfrm>
          <a:off x="1609344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98" name="テキスト ボックス 597">
          <a:extLst>
            <a:ext uri="{FF2B5EF4-FFF2-40B4-BE49-F238E27FC236}">
              <a16:creationId xmlns:a16="http://schemas.microsoft.com/office/drawing/2014/main" id="{64B89A54-D4B1-4621-8FE8-05FC6B28D381}"/>
            </a:ext>
          </a:extLst>
        </xdr:cNvPr>
        <xdr:cNvSpPr txBox="1"/>
      </xdr:nvSpPr>
      <xdr:spPr>
        <a:xfrm>
          <a:off x="1569484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99" name="直線コネクタ 598">
          <a:extLst>
            <a:ext uri="{FF2B5EF4-FFF2-40B4-BE49-F238E27FC236}">
              <a16:creationId xmlns:a16="http://schemas.microsoft.com/office/drawing/2014/main" id="{FC8919B7-D2C0-4319-9851-C75EDC4BCED6}"/>
            </a:ext>
          </a:extLst>
        </xdr:cNvPr>
        <xdr:cNvCxnSpPr/>
      </xdr:nvCxnSpPr>
      <xdr:spPr>
        <a:xfrm>
          <a:off x="1609344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00" name="テキスト ボックス 599">
          <a:extLst>
            <a:ext uri="{FF2B5EF4-FFF2-40B4-BE49-F238E27FC236}">
              <a16:creationId xmlns:a16="http://schemas.microsoft.com/office/drawing/2014/main" id="{3AA4609F-1659-41CB-865D-FA485269EAD6}"/>
            </a:ext>
          </a:extLst>
        </xdr:cNvPr>
        <xdr:cNvSpPr txBox="1"/>
      </xdr:nvSpPr>
      <xdr:spPr>
        <a:xfrm>
          <a:off x="1569484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01" name="直線コネクタ 600">
          <a:extLst>
            <a:ext uri="{FF2B5EF4-FFF2-40B4-BE49-F238E27FC236}">
              <a16:creationId xmlns:a16="http://schemas.microsoft.com/office/drawing/2014/main" id="{BCEDC005-7027-4AB0-8D32-F8B0F3ECF37B}"/>
            </a:ext>
          </a:extLst>
        </xdr:cNvPr>
        <xdr:cNvCxnSpPr/>
      </xdr:nvCxnSpPr>
      <xdr:spPr>
        <a:xfrm>
          <a:off x="1609344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02" name="テキスト ボックス 601">
          <a:extLst>
            <a:ext uri="{FF2B5EF4-FFF2-40B4-BE49-F238E27FC236}">
              <a16:creationId xmlns:a16="http://schemas.microsoft.com/office/drawing/2014/main" id="{E1BAA8DD-D7CF-4CC7-BA13-D0BFD8B5B3EB}"/>
            </a:ext>
          </a:extLst>
        </xdr:cNvPr>
        <xdr:cNvSpPr txBox="1"/>
      </xdr:nvSpPr>
      <xdr:spPr>
        <a:xfrm>
          <a:off x="1569484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03" name="直線コネクタ 602">
          <a:extLst>
            <a:ext uri="{FF2B5EF4-FFF2-40B4-BE49-F238E27FC236}">
              <a16:creationId xmlns:a16="http://schemas.microsoft.com/office/drawing/2014/main" id="{CBA39628-112A-4990-A930-73D06F84D00B}"/>
            </a:ext>
          </a:extLst>
        </xdr:cNvPr>
        <xdr:cNvCxnSpPr/>
      </xdr:nvCxnSpPr>
      <xdr:spPr>
        <a:xfrm>
          <a:off x="1609344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04" name="テキスト ボックス 603">
          <a:extLst>
            <a:ext uri="{FF2B5EF4-FFF2-40B4-BE49-F238E27FC236}">
              <a16:creationId xmlns:a16="http://schemas.microsoft.com/office/drawing/2014/main" id="{50892D23-D198-47EE-92B5-FD2331A54782}"/>
            </a:ext>
          </a:extLst>
        </xdr:cNvPr>
        <xdr:cNvSpPr txBox="1"/>
      </xdr:nvSpPr>
      <xdr:spPr>
        <a:xfrm>
          <a:off x="1569484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5" name="直線コネクタ 604">
          <a:extLst>
            <a:ext uri="{FF2B5EF4-FFF2-40B4-BE49-F238E27FC236}">
              <a16:creationId xmlns:a16="http://schemas.microsoft.com/office/drawing/2014/main" id="{1FFEE8B4-966C-4334-8107-902BE393CEA3}"/>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6" name="テキスト ボックス 605">
          <a:extLst>
            <a:ext uri="{FF2B5EF4-FFF2-40B4-BE49-F238E27FC236}">
              <a16:creationId xmlns:a16="http://schemas.microsoft.com/office/drawing/2014/main" id="{375F2975-F160-4833-874B-7CFC511AE2AA}"/>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7" name="【消防施設】&#10;一人当たり面積グラフ枠">
          <a:extLst>
            <a:ext uri="{FF2B5EF4-FFF2-40B4-BE49-F238E27FC236}">
              <a16:creationId xmlns:a16="http://schemas.microsoft.com/office/drawing/2014/main" id="{CD55B4C6-A226-48D5-98DB-1BD17B291BB4}"/>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122682</xdr:rowOff>
    </xdr:from>
    <xdr:to>
      <xdr:col>116</xdr:col>
      <xdr:colOff>62864</xdr:colOff>
      <xdr:row>86</xdr:row>
      <xdr:rowOff>24385</xdr:rowOff>
    </xdr:to>
    <xdr:cxnSp macro="">
      <xdr:nvCxnSpPr>
        <xdr:cNvPr id="608" name="直線コネクタ 607">
          <a:extLst>
            <a:ext uri="{FF2B5EF4-FFF2-40B4-BE49-F238E27FC236}">
              <a16:creationId xmlns:a16="http://schemas.microsoft.com/office/drawing/2014/main" id="{296C1743-3AA9-45CE-AC64-9EF43704DE83}"/>
            </a:ext>
          </a:extLst>
        </xdr:cNvPr>
        <xdr:cNvCxnSpPr/>
      </xdr:nvCxnSpPr>
      <xdr:spPr>
        <a:xfrm flipV="1">
          <a:off x="19509104" y="13366242"/>
          <a:ext cx="0" cy="1075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609" name="【消防施設】&#10;一人当たり面積最小値テキスト">
          <a:extLst>
            <a:ext uri="{FF2B5EF4-FFF2-40B4-BE49-F238E27FC236}">
              <a16:creationId xmlns:a16="http://schemas.microsoft.com/office/drawing/2014/main" id="{8B933574-AFDB-445B-9C40-FD09739E5587}"/>
            </a:ext>
          </a:extLst>
        </xdr:cNvPr>
        <xdr:cNvSpPr txBox="1"/>
      </xdr:nvSpPr>
      <xdr:spPr>
        <a:xfrm>
          <a:off x="19547840" y="14445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610" name="直線コネクタ 609">
          <a:extLst>
            <a:ext uri="{FF2B5EF4-FFF2-40B4-BE49-F238E27FC236}">
              <a16:creationId xmlns:a16="http://schemas.microsoft.com/office/drawing/2014/main" id="{987B9E16-1F6A-46B3-A717-2F68296EBF3C}"/>
            </a:ext>
          </a:extLst>
        </xdr:cNvPr>
        <xdr:cNvCxnSpPr/>
      </xdr:nvCxnSpPr>
      <xdr:spPr>
        <a:xfrm>
          <a:off x="19443700" y="144414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69359</xdr:rowOff>
    </xdr:from>
    <xdr:ext cx="469744" cy="259045"/>
    <xdr:sp macro="" textlink="">
      <xdr:nvSpPr>
        <xdr:cNvPr id="611" name="【消防施設】&#10;一人当たり面積最大値テキスト">
          <a:extLst>
            <a:ext uri="{FF2B5EF4-FFF2-40B4-BE49-F238E27FC236}">
              <a16:creationId xmlns:a16="http://schemas.microsoft.com/office/drawing/2014/main" id="{60E5CCA3-4885-4C53-9F25-86DE54A9B629}"/>
            </a:ext>
          </a:extLst>
        </xdr:cNvPr>
        <xdr:cNvSpPr txBox="1"/>
      </xdr:nvSpPr>
      <xdr:spPr>
        <a:xfrm>
          <a:off x="19547840" y="13145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122682</xdr:rowOff>
    </xdr:from>
    <xdr:to>
      <xdr:col>116</xdr:col>
      <xdr:colOff>152400</xdr:colOff>
      <xdr:row>79</xdr:row>
      <xdr:rowOff>122682</xdr:rowOff>
    </xdr:to>
    <xdr:cxnSp macro="">
      <xdr:nvCxnSpPr>
        <xdr:cNvPr id="612" name="直線コネクタ 611">
          <a:extLst>
            <a:ext uri="{FF2B5EF4-FFF2-40B4-BE49-F238E27FC236}">
              <a16:creationId xmlns:a16="http://schemas.microsoft.com/office/drawing/2014/main" id="{51FCB58F-6FE2-442E-9260-D6B590FF9473}"/>
            </a:ext>
          </a:extLst>
        </xdr:cNvPr>
        <xdr:cNvCxnSpPr/>
      </xdr:nvCxnSpPr>
      <xdr:spPr>
        <a:xfrm>
          <a:off x="19443700" y="133662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101616</xdr:rowOff>
    </xdr:from>
    <xdr:ext cx="469744" cy="259045"/>
    <xdr:sp macro="" textlink="">
      <xdr:nvSpPr>
        <xdr:cNvPr id="613" name="【消防施設】&#10;一人当たり面積平均値テキスト">
          <a:extLst>
            <a:ext uri="{FF2B5EF4-FFF2-40B4-BE49-F238E27FC236}">
              <a16:creationId xmlns:a16="http://schemas.microsoft.com/office/drawing/2014/main" id="{CA7BE11C-225F-4C38-8BDE-FD58B432F256}"/>
            </a:ext>
          </a:extLst>
        </xdr:cNvPr>
        <xdr:cNvSpPr txBox="1"/>
      </xdr:nvSpPr>
      <xdr:spPr>
        <a:xfrm>
          <a:off x="19547840" y="140157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78739</xdr:rowOff>
    </xdr:from>
    <xdr:to>
      <xdr:col>116</xdr:col>
      <xdr:colOff>114300</xdr:colOff>
      <xdr:row>85</xdr:row>
      <xdr:rowOff>8889</xdr:rowOff>
    </xdr:to>
    <xdr:sp macro="" textlink="">
      <xdr:nvSpPr>
        <xdr:cNvPr id="614" name="フローチャート: 判断 613">
          <a:extLst>
            <a:ext uri="{FF2B5EF4-FFF2-40B4-BE49-F238E27FC236}">
              <a16:creationId xmlns:a16="http://schemas.microsoft.com/office/drawing/2014/main" id="{49AF6150-CAB4-4B2B-9E4E-42C887FBE85A}"/>
            </a:ext>
          </a:extLst>
        </xdr:cNvPr>
        <xdr:cNvSpPr/>
      </xdr:nvSpPr>
      <xdr:spPr>
        <a:xfrm>
          <a:off x="19458940" y="1416049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65024</xdr:rowOff>
    </xdr:from>
    <xdr:to>
      <xdr:col>112</xdr:col>
      <xdr:colOff>38100</xdr:colOff>
      <xdr:row>84</xdr:row>
      <xdr:rowOff>166624</xdr:rowOff>
    </xdr:to>
    <xdr:sp macro="" textlink="">
      <xdr:nvSpPr>
        <xdr:cNvPr id="615" name="フローチャート: 判断 614">
          <a:extLst>
            <a:ext uri="{FF2B5EF4-FFF2-40B4-BE49-F238E27FC236}">
              <a16:creationId xmlns:a16="http://schemas.microsoft.com/office/drawing/2014/main" id="{7D48D32C-13C7-4709-91BC-94E057EFF4C9}"/>
            </a:ext>
          </a:extLst>
        </xdr:cNvPr>
        <xdr:cNvSpPr/>
      </xdr:nvSpPr>
      <xdr:spPr>
        <a:xfrm>
          <a:off x="18735040" y="1414678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60452</xdr:rowOff>
    </xdr:from>
    <xdr:to>
      <xdr:col>107</xdr:col>
      <xdr:colOff>101600</xdr:colOff>
      <xdr:row>84</xdr:row>
      <xdr:rowOff>162052</xdr:rowOff>
    </xdr:to>
    <xdr:sp macro="" textlink="">
      <xdr:nvSpPr>
        <xdr:cNvPr id="616" name="フローチャート: 判断 615">
          <a:extLst>
            <a:ext uri="{FF2B5EF4-FFF2-40B4-BE49-F238E27FC236}">
              <a16:creationId xmlns:a16="http://schemas.microsoft.com/office/drawing/2014/main" id="{24CF9CB3-A193-46BF-9977-3E66767556B1}"/>
            </a:ext>
          </a:extLst>
        </xdr:cNvPr>
        <xdr:cNvSpPr/>
      </xdr:nvSpPr>
      <xdr:spPr>
        <a:xfrm>
          <a:off x="17937480" y="14142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129032</xdr:rowOff>
    </xdr:from>
    <xdr:to>
      <xdr:col>102</xdr:col>
      <xdr:colOff>165100</xdr:colOff>
      <xdr:row>85</xdr:row>
      <xdr:rowOff>59182</xdr:rowOff>
    </xdr:to>
    <xdr:sp macro="" textlink="">
      <xdr:nvSpPr>
        <xdr:cNvPr id="617" name="フローチャート: 判断 616">
          <a:extLst>
            <a:ext uri="{FF2B5EF4-FFF2-40B4-BE49-F238E27FC236}">
              <a16:creationId xmlns:a16="http://schemas.microsoft.com/office/drawing/2014/main" id="{873F97CA-1205-4B38-B829-3A46FD304CCA}"/>
            </a:ext>
          </a:extLst>
        </xdr:cNvPr>
        <xdr:cNvSpPr/>
      </xdr:nvSpPr>
      <xdr:spPr>
        <a:xfrm>
          <a:off x="17162780" y="1421079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8" name="テキスト ボックス 617">
          <a:extLst>
            <a:ext uri="{FF2B5EF4-FFF2-40B4-BE49-F238E27FC236}">
              <a16:creationId xmlns:a16="http://schemas.microsoft.com/office/drawing/2014/main" id="{D559391A-8C4D-4E0B-89F5-6A5E7571A3FD}"/>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9" name="テキスト ボックス 618">
          <a:extLst>
            <a:ext uri="{FF2B5EF4-FFF2-40B4-BE49-F238E27FC236}">
              <a16:creationId xmlns:a16="http://schemas.microsoft.com/office/drawing/2014/main" id="{C468B489-4CC9-421B-8724-DEC132ABDFD7}"/>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0" name="テキスト ボックス 619">
          <a:extLst>
            <a:ext uri="{FF2B5EF4-FFF2-40B4-BE49-F238E27FC236}">
              <a16:creationId xmlns:a16="http://schemas.microsoft.com/office/drawing/2014/main" id="{3AEB8F2D-B39E-4893-B552-5BEE4782A260}"/>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1" name="テキスト ボックス 620">
          <a:extLst>
            <a:ext uri="{FF2B5EF4-FFF2-40B4-BE49-F238E27FC236}">
              <a16:creationId xmlns:a16="http://schemas.microsoft.com/office/drawing/2014/main" id="{EBA9F174-AE8E-469B-A90B-5B5822F44FDC}"/>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2" name="テキスト ボックス 621">
          <a:extLst>
            <a:ext uri="{FF2B5EF4-FFF2-40B4-BE49-F238E27FC236}">
              <a16:creationId xmlns:a16="http://schemas.microsoft.com/office/drawing/2014/main" id="{BF64B9F1-5E22-4803-82E3-113B0E6DDDDD}"/>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94742</xdr:rowOff>
    </xdr:from>
    <xdr:to>
      <xdr:col>116</xdr:col>
      <xdr:colOff>114300</xdr:colOff>
      <xdr:row>86</xdr:row>
      <xdr:rowOff>24892</xdr:rowOff>
    </xdr:to>
    <xdr:sp macro="" textlink="">
      <xdr:nvSpPr>
        <xdr:cNvPr id="623" name="楕円 622">
          <a:extLst>
            <a:ext uri="{FF2B5EF4-FFF2-40B4-BE49-F238E27FC236}">
              <a16:creationId xmlns:a16="http://schemas.microsoft.com/office/drawing/2014/main" id="{14EDBA33-15D1-484A-9F0A-78D1EB7C4103}"/>
            </a:ext>
          </a:extLst>
        </xdr:cNvPr>
        <xdr:cNvSpPr/>
      </xdr:nvSpPr>
      <xdr:spPr>
        <a:xfrm>
          <a:off x="19458940" y="1434414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9669</xdr:rowOff>
    </xdr:from>
    <xdr:ext cx="469744" cy="259045"/>
    <xdr:sp macro="" textlink="">
      <xdr:nvSpPr>
        <xdr:cNvPr id="624" name="【消防施設】&#10;一人当たり面積該当値テキスト">
          <a:extLst>
            <a:ext uri="{FF2B5EF4-FFF2-40B4-BE49-F238E27FC236}">
              <a16:creationId xmlns:a16="http://schemas.microsoft.com/office/drawing/2014/main" id="{13A649C4-FD2B-48BF-A824-06CD6497FB7E}"/>
            </a:ext>
          </a:extLst>
        </xdr:cNvPr>
        <xdr:cNvSpPr txBox="1"/>
      </xdr:nvSpPr>
      <xdr:spPr>
        <a:xfrm>
          <a:off x="19547840" y="14259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99313</xdr:rowOff>
    </xdr:from>
    <xdr:to>
      <xdr:col>112</xdr:col>
      <xdr:colOff>38100</xdr:colOff>
      <xdr:row>86</xdr:row>
      <xdr:rowOff>29463</xdr:rowOff>
    </xdr:to>
    <xdr:sp macro="" textlink="">
      <xdr:nvSpPr>
        <xdr:cNvPr id="625" name="楕円 624">
          <a:extLst>
            <a:ext uri="{FF2B5EF4-FFF2-40B4-BE49-F238E27FC236}">
              <a16:creationId xmlns:a16="http://schemas.microsoft.com/office/drawing/2014/main" id="{1E9D5A5C-A773-4179-AF79-8F210341F466}"/>
            </a:ext>
          </a:extLst>
        </xdr:cNvPr>
        <xdr:cNvSpPr/>
      </xdr:nvSpPr>
      <xdr:spPr>
        <a:xfrm>
          <a:off x="18735040" y="1434871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145542</xdr:rowOff>
    </xdr:from>
    <xdr:to>
      <xdr:col>116</xdr:col>
      <xdr:colOff>63500</xdr:colOff>
      <xdr:row>85</xdr:row>
      <xdr:rowOff>150113</xdr:rowOff>
    </xdr:to>
    <xdr:cxnSp macro="">
      <xdr:nvCxnSpPr>
        <xdr:cNvPr id="626" name="直線コネクタ 625">
          <a:extLst>
            <a:ext uri="{FF2B5EF4-FFF2-40B4-BE49-F238E27FC236}">
              <a16:creationId xmlns:a16="http://schemas.microsoft.com/office/drawing/2014/main" id="{14C57A39-56D9-4C3F-A426-CC6993A2CDB4}"/>
            </a:ext>
          </a:extLst>
        </xdr:cNvPr>
        <xdr:cNvCxnSpPr/>
      </xdr:nvCxnSpPr>
      <xdr:spPr>
        <a:xfrm flipV="1">
          <a:off x="18778220" y="14394942"/>
          <a:ext cx="73152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11701</xdr:rowOff>
    </xdr:from>
    <xdr:ext cx="469744" cy="259045"/>
    <xdr:sp macro="" textlink="">
      <xdr:nvSpPr>
        <xdr:cNvPr id="627" name="n_1aveValue【消防施設】&#10;一人当たり面積">
          <a:extLst>
            <a:ext uri="{FF2B5EF4-FFF2-40B4-BE49-F238E27FC236}">
              <a16:creationId xmlns:a16="http://schemas.microsoft.com/office/drawing/2014/main" id="{E158EF17-96D2-4D84-92CE-8283932368D3}"/>
            </a:ext>
          </a:extLst>
        </xdr:cNvPr>
        <xdr:cNvSpPr txBox="1"/>
      </xdr:nvSpPr>
      <xdr:spPr>
        <a:xfrm>
          <a:off x="18561127" y="13925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7129</xdr:rowOff>
    </xdr:from>
    <xdr:ext cx="469744" cy="259045"/>
    <xdr:sp macro="" textlink="">
      <xdr:nvSpPr>
        <xdr:cNvPr id="628" name="n_2aveValue【消防施設】&#10;一人当たり面積">
          <a:extLst>
            <a:ext uri="{FF2B5EF4-FFF2-40B4-BE49-F238E27FC236}">
              <a16:creationId xmlns:a16="http://schemas.microsoft.com/office/drawing/2014/main" id="{E1A98C2B-F972-498F-9322-A55A1498C296}"/>
            </a:ext>
          </a:extLst>
        </xdr:cNvPr>
        <xdr:cNvSpPr txBox="1"/>
      </xdr:nvSpPr>
      <xdr:spPr>
        <a:xfrm>
          <a:off x="17776267" y="13921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75709</xdr:rowOff>
    </xdr:from>
    <xdr:ext cx="469744" cy="259045"/>
    <xdr:sp macro="" textlink="">
      <xdr:nvSpPr>
        <xdr:cNvPr id="629" name="n_3aveValue【消防施設】&#10;一人当たり面積">
          <a:extLst>
            <a:ext uri="{FF2B5EF4-FFF2-40B4-BE49-F238E27FC236}">
              <a16:creationId xmlns:a16="http://schemas.microsoft.com/office/drawing/2014/main" id="{EC48EFBE-D219-413B-B025-C0F56928BCB1}"/>
            </a:ext>
          </a:extLst>
        </xdr:cNvPr>
        <xdr:cNvSpPr txBox="1"/>
      </xdr:nvSpPr>
      <xdr:spPr>
        <a:xfrm>
          <a:off x="17001567" y="13989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20590</xdr:rowOff>
    </xdr:from>
    <xdr:ext cx="469744" cy="259045"/>
    <xdr:sp macro="" textlink="">
      <xdr:nvSpPr>
        <xdr:cNvPr id="630" name="n_1mainValue【消防施設】&#10;一人当たり面積">
          <a:extLst>
            <a:ext uri="{FF2B5EF4-FFF2-40B4-BE49-F238E27FC236}">
              <a16:creationId xmlns:a16="http://schemas.microsoft.com/office/drawing/2014/main" id="{D44F7694-2825-499F-824C-C41A28E5A3EB}"/>
            </a:ext>
          </a:extLst>
        </xdr:cNvPr>
        <xdr:cNvSpPr txBox="1"/>
      </xdr:nvSpPr>
      <xdr:spPr>
        <a:xfrm>
          <a:off x="18561127" y="14437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1" name="正方形/長方形 630">
          <a:extLst>
            <a:ext uri="{FF2B5EF4-FFF2-40B4-BE49-F238E27FC236}">
              <a16:creationId xmlns:a16="http://schemas.microsoft.com/office/drawing/2014/main" id="{52B9B2B4-A531-47D1-962E-5FA79BFA736B}"/>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2" name="正方形/長方形 631">
          <a:extLst>
            <a:ext uri="{FF2B5EF4-FFF2-40B4-BE49-F238E27FC236}">
              <a16:creationId xmlns:a16="http://schemas.microsoft.com/office/drawing/2014/main" id="{B46586C4-29AE-4214-81D7-D8EDCA0D87CB}"/>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3" name="正方形/長方形 632">
          <a:extLst>
            <a:ext uri="{FF2B5EF4-FFF2-40B4-BE49-F238E27FC236}">
              <a16:creationId xmlns:a16="http://schemas.microsoft.com/office/drawing/2014/main" id="{032F1E63-E0BD-4F43-A90D-16589ACFFBFD}"/>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4" name="正方形/長方形 633">
          <a:extLst>
            <a:ext uri="{FF2B5EF4-FFF2-40B4-BE49-F238E27FC236}">
              <a16:creationId xmlns:a16="http://schemas.microsoft.com/office/drawing/2014/main" id="{900AE53F-C09E-4FCC-899D-DD9D56AF5A66}"/>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5" name="正方形/長方形 634">
          <a:extLst>
            <a:ext uri="{FF2B5EF4-FFF2-40B4-BE49-F238E27FC236}">
              <a16:creationId xmlns:a16="http://schemas.microsoft.com/office/drawing/2014/main" id="{87A99026-FFED-495E-AD55-145DE3B4CF0D}"/>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36" name="正方形/長方形 635">
          <a:extLst>
            <a:ext uri="{FF2B5EF4-FFF2-40B4-BE49-F238E27FC236}">
              <a16:creationId xmlns:a16="http://schemas.microsoft.com/office/drawing/2014/main" id="{8A3E8435-E358-44AF-870E-30311F38B5B1}"/>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37" name="正方形/長方形 636">
          <a:extLst>
            <a:ext uri="{FF2B5EF4-FFF2-40B4-BE49-F238E27FC236}">
              <a16:creationId xmlns:a16="http://schemas.microsoft.com/office/drawing/2014/main" id="{D2F2A4DF-2DE3-46E9-96A2-D06DF065D29D}"/>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8" name="正方形/長方形 637">
          <a:extLst>
            <a:ext uri="{FF2B5EF4-FFF2-40B4-BE49-F238E27FC236}">
              <a16:creationId xmlns:a16="http://schemas.microsoft.com/office/drawing/2014/main" id="{68A47414-8D9D-4104-AF52-5FFB6C9FA7F9}"/>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39" name="テキスト ボックス 638">
          <a:extLst>
            <a:ext uri="{FF2B5EF4-FFF2-40B4-BE49-F238E27FC236}">
              <a16:creationId xmlns:a16="http://schemas.microsoft.com/office/drawing/2014/main" id="{4E59E51F-06EF-497F-864C-BE2574E9EA3B}"/>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0" name="直線コネクタ 639">
          <a:extLst>
            <a:ext uri="{FF2B5EF4-FFF2-40B4-BE49-F238E27FC236}">
              <a16:creationId xmlns:a16="http://schemas.microsoft.com/office/drawing/2014/main" id="{A6049588-9591-4BCF-B3CC-F8AC9C6B484F}"/>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41" name="直線コネクタ 640">
          <a:extLst>
            <a:ext uri="{FF2B5EF4-FFF2-40B4-BE49-F238E27FC236}">
              <a16:creationId xmlns:a16="http://schemas.microsoft.com/office/drawing/2014/main" id="{06E38C83-F384-48E5-A1A0-1C6FD102AE4E}"/>
            </a:ext>
          </a:extLst>
        </xdr:cNvPr>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42" name="テキスト ボックス 641">
          <a:extLst>
            <a:ext uri="{FF2B5EF4-FFF2-40B4-BE49-F238E27FC236}">
              <a16:creationId xmlns:a16="http://schemas.microsoft.com/office/drawing/2014/main" id="{7C0AB247-A655-4DD4-A58C-A62E6F3118CC}"/>
            </a:ext>
          </a:extLst>
        </xdr:cNvPr>
        <xdr:cNvSpPr txBox="1"/>
      </xdr:nvSpPr>
      <xdr:spPr>
        <a:xfrm>
          <a:off x="10666881" y="1816972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43" name="直線コネクタ 642">
          <a:extLst>
            <a:ext uri="{FF2B5EF4-FFF2-40B4-BE49-F238E27FC236}">
              <a16:creationId xmlns:a16="http://schemas.microsoft.com/office/drawing/2014/main" id="{ED3EFCAC-E923-48D5-B4A1-4438B4C9C6DE}"/>
            </a:ext>
          </a:extLst>
        </xdr:cNvPr>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44" name="テキスト ボックス 643">
          <a:extLst>
            <a:ext uri="{FF2B5EF4-FFF2-40B4-BE49-F238E27FC236}">
              <a16:creationId xmlns:a16="http://schemas.microsoft.com/office/drawing/2014/main" id="{57E58A48-E3D5-4B88-88D4-42B160D877B3}"/>
            </a:ext>
          </a:extLst>
        </xdr:cNvPr>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45" name="直線コネクタ 644">
          <a:extLst>
            <a:ext uri="{FF2B5EF4-FFF2-40B4-BE49-F238E27FC236}">
              <a16:creationId xmlns:a16="http://schemas.microsoft.com/office/drawing/2014/main" id="{9BA98747-C4B0-4F4C-BD2F-036A2C2CF0ED}"/>
            </a:ext>
          </a:extLst>
        </xdr:cNvPr>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46" name="テキスト ボックス 645">
          <a:extLst>
            <a:ext uri="{FF2B5EF4-FFF2-40B4-BE49-F238E27FC236}">
              <a16:creationId xmlns:a16="http://schemas.microsoft.com/office/drawing/2014/main" id="{E96A1F63-7003-4266-B9AF-5FA61077436A}"/>
            </a:ext>
          </a:extLst>
        </xdr:cNvPr>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47" name="直線コネクタ 646">
          <a:extLst>
            <a:ext uri="{FF2B5EF4-FFF2-40B4-BE49-F238E27FC236}">
              <a16:creationId xmlns:a16="http://schemas.microsoft.com/office/drawing/2014/main" id="{C54094A8-5313-4366-9865-2CE7C73F0ADA}"/>
            </a:ext>
          </a:extLst>
        </xdr:cNvPr>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48" name="テキスト ボックス 647">
          <a:extLst>
            <a:ext uri="{FF2B5EF4-FFF2-40B4-BE49-F238E27FC236}">
              <a16:creationId xmlns:a16="http://schemas.microsoft.com/office/drawing/2014/main" id="{9584FA36-72A3-424E-AB0F-B1425B136843}"/>
            </a:ext>
          </a:extLst>
        </xdr:cNvPr>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49" name="直線コネクタ 648">
          <a:extLst>
            <a:ext uri="{FF2B5EF4-FFF2-40B4-BE49-F238E27FC236}">
              <a16:creationId xmlns:a16="http://schemas.microsoft.com/office/drawing/2014/main" id="{33348F4F-A3AC-4894-8651-230A627E3B7C}"/>
            </a:ext>
          </a:extLst>
        </xdr:cNvPr>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0" name="テキスト ボックス 649">
          <a:extLst>
            <a:ext uri="{FF2B5EF4-FFF2-40B4-BE49-F238E27FC236}">
              <a16:creationId xmlns:a16="http://schemas.microsoft.com/office/drawing/2014/main" id="{37CAF3BC-3844-4A3B-9E7C-D65C30609E7C}"/>
            </a:ext>
          </a:extLst>
        </xdr:cNvPr>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51" name="直線コネクタ 650">
          <a:extLst>
            <a:ext uri="{FF2B5EF4-FFF2-40B4-BE49-F238E27FC236}">
              <a16:creationId xmlns:a16="http://schemas.microsoft.com/office/drawing/2014/main" id="{672C9106-6CD3-42FC-881E-9F1AF85B2C47}"/>
            </a:ext>
          </a:extLst>
        </xdr:cNvPr>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52" name="テキスト ボックス 651">
          <a:extLst>
            <a:ext uri="{FF2B5EF4-FFF2-40B4-BE49-F238E27FC236}">
              <a16:creationId xmlns:a16="http://schemas.microsoft.com/office/drawing/2014/main" id="{C2C5D865-DEAC-47F2-8BC3-44AE746670F0}"/>
            </a:ext>
          </a:extLst>
        </xdr:cNvPr>
        <xdr:cNvSpPr txBox="1"/>
      </xdr:nvSpPr>
      <xdr:spPr>
        <a:xfrm>
          <a:off x="1056150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3" name="直線コネクタ 652">
          <a:extLst>
            <a:ext uri="{FF2B5EF4-FFF2-40B4-BE49-F238E27FC236}">
              <a16:creationId xmlns:a16="http://schemas.microsoft.com/office/drawing/2014/main" id="{7C499C24-8F2E-48D2-B4B2-07CB92F6DF98}"/>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54" name="テキスト ボックス 653">
          <a:extLst>
            <a:ext uri="{FF2B5EF4-FFF2-40B4-BE49-F238E27FC236}">
              <a16:creationId xmlns:a16="http://schemas.microsoft.com/office/drawing/2014/main" id="{0A82E1BA-C531-46B6-8770-20003236F32E}"/>
            </a:ext>
          </a:extLst>
        </xdr:cNvPr>
        <xdr:cNvSpPr txBox="1"/>
      </xdr:nvSpPr>
      <xdr:spPr>
        <a:xfrm>
          <a:off x="105615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55" name="【庁舎】&#10;有形固定資産減価償却率グラフ枠">
          <a:extLst>
            <a:ext uri="{FF2B5EF4-FFF2-40B4-BE49-F238E27FC236}">
              <a16:creationId xmlns:a16="http://schemas.microsoft.com/office/drawing/2014/main" id="{C0BAA20C-9E95-4FAA-AF3A-58CF33D8DBCA}"/>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161108</xdr:rowOff>
    </xdr:from>
    <xdr:to>
      <xdr:col>85</xdr:col>
      <xdr:colOff>126364</xdr:colOff>
      <xdr:row>108</xdr:row>
      <xdr:rowOff>134982</xdr:rowOff>
    </xdr:to>
    <xdr:cxnSp macro="">
      <xdr:nvCxnSpPr>
        <xdr:cNvPr id="656" name="直線コネクタ 655">
          <a:extLst>
            <a:ext uri="{FF2B5EF4-FFF2-40B4-BE49-F238E27FC236}">
              <a16:creationId xmlns:a16="http://schemas.microsoft.com/office/drawing/2014/main" id="{09F309C9-70CE-41FA-8706-E4FA286FAA9E}"/>
            </a:ext>
          </a:extLst>
        </xdr:cNvPr>
        <xdr:cNvCxnSpPr/>
      </xdr:nvCxnSpPr>
      <xdr:spPr>
        <a:xfrm flipV="1">
          <a:off x="14375764" y="16757468"/>
          <a:ext cx="0" cy="148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138809</xdr:rowOff>
    </xdr:from>
    <xdr:ext cx="340478" cy="259045"/>
    <xdr:sp macro="" textlink="">
      <xdr:nvSpPr>
        <xdr:cNvPr id="657" name="【庁舎】&#10;有形固定資産減価償却率最小値テキスト">
          <a:extLst>
            <a:ext uri="{FF2B5EF4-FFF2-40B4-BE49-F238E27FC236}">
              <a16:creationId xmlns:a16="http://schemas.microsoft.com/office/drawing/2014/main" id="{13FA1911-56CC-47D3-A7E9-29E8CDB1F346}"/>
            </a:ext>
          </a:extLst>
        </xdr:cNvPr>
        <xdr:cNvSpPr txBox="1"/>
      </xdr:nvSpPr>
      <xdr:spPr>
        <a:xfrm>
          <a:off x="14414500" y="1824392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134982</xdr:rowOff>
    </xdr:from>
    <xdr:to>
      <xdr:col>86</xdr:col>
      <xdr:colOff>25400</xdr:colOff>
      <xdr:row>108</xdr:row>
      <xdr:rowOff>134982</xdr:rowOff>
    </xdr:to>
    <xdr:cxnSp macro="">
      <xdr:nvCxnSpPr>
        <xdr:cNvPr id="658" name="直線コネクタ 657">
          <a:extLst>
            <a:ext uri="{FF2B5EF4-FFF2-40B4-BE49-F238E27FC236}">
              <a16:creationId xmlns:a16="http://schemas.microsoft.com/office/drawing/2014/main" id="{B2430450-0A6F-4B69-A7C1-D7D3C9170EDD}"/>
            </a:ext>
          </a:extLst>
        </xdr:cNvPr>
        <xdr:cNvCxnSpPr/>
      </xdr:nvCxnSpPr>
      <xdr:spPr>
        <a:xfrm>
          <a:off x="14287500" y="1824010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107785</xdr:rowOff>
    </xdr:from>
    <xdr:ext cx="405111" cy="259045"/>
    <xdr:sp macro="" textlink="">
      <xdr:nvSpPr>
        <xdr:cNvPr id="659" name="【庁舎】&#10;有形固定資産減価償却率最大値テキスト">
          <a:extLst>
            <a:ext uri="{FF2B5EF4-FFF2-40B4-BE49-F238E27FC236}">
              <a16:creationId xmlns:a16="http://schemas.microsoft.com/office/drawing/2014/main" id="{1C23A6B4-8358-4F30-AAE1-3E969EA30A69}"/>
            </a:ext>
          </a:extLst>
        </xdr:cNvPr>
        <xdr:cNvSpPr txBox="1"/>
      </xdr:nvSpPr>
      <xdr:spPr>
        <a:xfrm>
          <a:off x="14414500" y="165365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161108</xdr:rowOff>
    </xdr:from>
    <xdr:to>
      <xdr:col>86</xdr:col>
      <xdr:colOff>25400</xdr:colOff>
      <xdr:row>99</xdr:row>
      <xdr:rowOff>161108</xdr:rowOff>
    </xdr:to>
    <xdr:cxnSp macro="">
      <xdr:nvCxnSpPr>
        <xdr:cNvPr id="660" name="直線コネクタ 659">
          <a:extLst>
            <a:ext uri="{FF2B5EF4-FFF2-40B4-BE49-F238E27FC236}">
              <a16:creationId xmlns:a16="http://schemas.microsoft.com/office/drawing/2014/main" id="{37D43D97-5932-4AF1-A04C-3395AC211BF2}"/>
            </a:ext>
          </a:extLst>
        </xdr:cNvPr>
        <xdr:cNvCxnSpPr/>
      </xdr:nvCxnSpPr>
      <xdr:spPr>
        <a:xfrm>
          <a:off x="14287500" y="1675746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7456</xdr:rowOff>
    </xdr:from>
    <xdr:ext cx="405111" cy="259045"/>
    <xdr:sp macro="" textlink="">
      <xdr:nvSpPr>
        <xdr:cNvPr id="661" name="【庁舎】&#10;有形固定資産減価償却率平均値テキスト">
          <a:extLst>
            <a:ext uri="{FF2B5EF4-FFF2-40B4-BE49-F238E27FC236}">
              <a16:creationId xmlns:a16="http://schemas.microsoft.com/office/drawing/2014/main" id="{2FB9BCBE-CFE7-4186-9FC3-BFBABFA7226A}"/>
            </a:ext>
          </a:extLst>
        </xdr:cNvPr>
        <xdr:cNvSpPr txBox="1"/>
      </xdr:nvSpPr>
      <xdr:spPr>
        <a:xfrm>
          <a:off x="14414500" y="172743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156029</xdr:rowOff>
    </xdr:from>
    <xdr:to>
      <xdr:col>85</xdr:col>
      <xdr:colOff>177800</xdr:colOff>
      <xdr:row>104</xdr:row>
      <xdr:rowOff>86179</xdr:rowOff>
    </xdr:to>
    <xdr:sp macro="" textlink="">
      <xdr:nvSpPr>
        <xdr:cNvPr id="662" name="フローチャート: 判断 661">
          <a:extLst>
            <a:ext uri="{FF2B5EF4-FFF2-40B4-BE49-F238E27FC236}">
              <a16:creationId xmlns:a16="http://schemas.microsoft.com/office/drawing/2014/main" id="{BB364E36-1BE9-4AD7-B66F-3FB749250920}"/>
            </a:ext>
          </a:extLst>
        </xdr:cNvPr>
        <xdr:cNvSpPr/>
      </xdr:nvSpPr>
      <xdr:spPr>
        <a:xfrm>
          <a:off x="14325600" y="17422949"/>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139700</xdr:rowOff>
    </xdr:from>
    <xdr:to>
      <xdr:col>81</xdr:col>
      <xdr:colOff>101600</xdr:colOff>
      <xdr:row>104</xdr:row>
      <xdr:rowOff>69850</xdr:rowOff>
    </xdr:to>
    <xdr:sp macro="" textlink="">
      <xdr:nvSpPr>
        <xdr:cNvPr id="663" name="フローチャート: 判断 662">
          <a:extLst>
            <a:ext uri="{FF2B5EF4-FFF2-40B4-BE49-F238E27FC236}">
              <a16:creationId xmlns:a16="http://schemas.microsoft.com/office/drawing/2014/main" id="{A29BC382-EF18-463C-BC56-2D74334A017F}"/>
            </a:ext>
          </a:extLst>
        </xdr:cNvPr>
        <xdr:cNvSpPr/>
      </xdr:nvSpPr>
      <xdr:spPr>
        <a:xfrm>
          <a:off x="13578840" y="174066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133169</xdr:rowOff>
    </xdr:from>
    <xdr:to>
      <xdr:col>76</xdr:col>
      <xdr:colOff>165100</xdr:colOff>
      <xdr:row>104</xdr:row>
      <xdr:rowOff>63319</xdr:rowOff>
    </xdr:to>
    <xdr:sp macro="" textlink="">
      <xdr:nvSpPr>
        <xdr:cNvPr id="664" name="フローチャート: 判断 663">
          <a:extLst>
            <a:ext uri="{FF2B5EF4-FFF2-40B4-BE49-F238E27FC236}">
              <a16:creationId xmlns:a16="http://schemas.microsoft.com/office/drawing/2014/main" id="{207CA79C-5377-4DA4-8A7F-A45988C92816}"/>
            </a:ext>
          </a:extLst>
        </xdr:cNvPr>
        <xdr:cNvSpPr/>
      </xdr:nvSpPr>
      <xdr:spPr>
        <a:xfrm>
          <a:off x="12804140" y="1740008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18869</xdr:rowOff>
    </xdr:from>
    <xdr:to>
      <xdr:col>72</xdr:col>
      <xdr:colOff>38100</xdr:colOff>
      <xdr:row>103</xdr:row>
      <xdr:rowOff>120469</xdr:rowOff>
    </xdr:to>
    <xdr:sp macro="" textlink="">
      <xdr:nvSpPr>
        <xdr:cNvPr id="665" name="フローチャート: 判断 664">
          <a:extLst>
            <a:ext uri="{FF2B5EF4-FFF2-40B4-BE49-F238E27FC236}">
              <a16:creationId xmlns:a16="http://schemas.microsoft.com/office/drawing/2014/main" id="{CC03848E-FC25-40F8-9E8B-75250AA77613}"/>
            </a:ext>
          </a:extLst>
        </xdr:cNvPr>
        <xdr:cNvSpPr/>
      </xdr:nvSpPr>
      <xdr:spPr>
        <a:xfrm>
          <a:off x="12029440" y="1728578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66" name="テキスト ボックス 665">
          <a:extLst>
            <a:ext uri="{FF2B5EF4-FFF2-40B4-BE49-F238E27FC236}">
              <a16:creationId xmlns:a16="http://schemas.microsoft.com/office/drawing/2014/main" id="{8C1D7E84-B1E2-4E01-8516-AEF62661C8D9}"/>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67" name="テキスト ボックス 666">
          <a:extLst>
            <a:ext uri="{FF2B5EF4-FFF2-40B4-BE49-F238E27FC236}">
              <a16:creationId xmlns:a16="http://schemas.microsoft.com/office/drawing/2014/main" id="{0A9771C8-6DCC-455B-8A38-0836564BC0F6}"/>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68" name="テキスト ボックス 667">
          <a:extLst>
            <a:ext uri="{FF2B5EF4-FFF2-40B4-BE49-F238E27FC236}">
              <a16:creationId xmlns:a16="http://schemas.microsoft.com/office/drawing/2014/main" id="{240FC09B-6582-4EB3-BFC4-C555173FB07B}"/>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69" name="テキスト ボックス 668">
          <a:extLst>
            <a:ext uri="{FF2B5EF4-FFF2-40B4-BE49-F238E27FC236}">
              <a16:creationId xmlns:a16="http://schemas.microsoft.com/office/drawing/2014/main" id="{B35F46F8-EF56-4883-849B-F1B6DE20BB1C}"/>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0" name="テキスト ボックス 669">
          <a:extLst>
            <a:ext uri="{FF2B5EF4-FFF2-40B4-BE49-F238E27FC236}">
              <a16:creationId xmlns:a16="http://schemas.microsoft.com/office/drawing/2014/main" id="{7ACF97E3-5736-4DAE-A70A-0FCB81F8ADDD}"/>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159294</xdr:rowOff>
    </xdr:from>
    <xdr:to>
      <xdr:col>85</xdr:col>
      <xdr:colOff>177800</xdr:colOff>
      <xdr:row>107</xdr:row>
      <xdr:rowOff>89444</xdr:rowOff>
    </xdr:to>
    <xdr:sp macro="" textlink="">
      <xdr:nvSpPr>
        <xdr:cNvPr id="671" name="楕円 670">
          <a:extLst>
            <a:ext uri="{FF2B5EF4-FFF2-40B4-BE49-F238E27FC236}">
              <a16:creationId xmlns:a16="http://schemas.microsoft.com/office/drawing/2014/main" id="{29DD605E-FABE-4493-8E8D-F17306A5E03B}"/>
            </a:ext>
          </a:extLst>
        </xdr:cNvPr>
        <xdr:cNvSpPr/>
      </xdr:nvSpPr>
      <xdr:spPr>
        <a:xfrm>
          <a:off x="14325600" y="17929134"/>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137721</xdr:rowOff>
    </xdr:from>
    <xdr:ext cx="405111" cy="259045"/>
    <xdr:sp macro="" textlink="">
      <xdr:nvSpPr>
        <xdr:cNvPr id="672" name="【庁舎】&#10;有形固定資産減価償却率該当値テキスト">
          <a:extLst>
            <a:ext uri="{FF2B5EF4-FFF2-40B4-BE49-F238E27FC236}">
              <a16:creationId xmlns:a16="http://schemas.microsoft.com/office/drawing/2014/main" id="{A318DB47-5814-4A5C-BC77-064288EFDC93}"/>
            </a:ext>
          </a:extLst>
        </xdr:cNvPr>
        <xdr:cNvSpPr txBox="1"/>
      </xdr:nvSpPr>
      <xdr:spPr>
        <a:xfrm>
          <a:off x="14414500" y="17907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20501</xdr:rowOff>
    </xdr:from>
    <xdr:to>
      <xdr:col>81</xdr:col>
      <xdr:colOff>101600</xdr:colOff>
      <xdr:row>107</xdr:row>
      <xdr:rowOff>122101</xdr:rowOff>
    </xdr:to>
    <xdr:sp macro="" textlink="">
      <xdr:nvSpPr>
        <xdr:cNvPr id="673" name="楕円 672">
          <a:extLst>
            <a:ext uri="{FF2B5EF4-FFF2-40B4-BE49-F238E27FC236}">
              <a16:creationId xmlns:a16="http://schemas.microsoft.com/office/drawing/2014/main" id="{7085FF37-E384-4339-B737-297A6528B2CC}"/>
            </a:ext>
          </a:extLst>
        </xdr:cNvPr>
        <xdr:cNvSpPr/>
      </xdr:nvSpPr>
      <xdr:spPr>
        <a:xfrm>
          <a:off x="13578840" y="17957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38644</xdr:rowOff>
    </xdr:from>
    <xdr:to>
      <xdr:col>85</xdr:col>
      <xdr:colOff>127000</xdr:colOff>
      <xdr:row>107</xdr:row>
      <xdr:rowOff>71301</xdr:rowOff>
    </xdr:to>
    <xdr:cxnSp macro="">
      <xdr:nvCxnSpPr>
        <xdr:cNvPr id="674" name="直線コネクタ 673">
          <a:extLst>
            <a:ext uri="{FF2B5EF4-FFF2-40B4-BE49-F238E27FC236}">
              <a16:creationId xmlns:a16="http://schemas.microsoft.com/office/drawing/2014/main" id="{71D00A90-2FD5-414F-8CD7-795D34394803}"/>
            </a:ext>
          </a:extLst>
        </xdr:cNvPr>
        <xdr:cNvCxnSpPr/>
      </xdr:nvCxnSpPr>
      <xdr:spPr>
        <a:xfrm flipV="1">
          <a:off x="13629640" y="17976124"/>
          <a:ext cx="74676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74386</xdr:rowOff>
    </xdr:from>
    <xdr:to>
      <xdr:col>76</xdr:col>
      <xdr:colOff>165100</xdr:colOff>
      <xdr:row>106</xdr:row>
      <xdr:rowOff>4536</xdr:rowOff>
    </xdr:to>
    <xdr:sp macro="" textlink="">
      <xdr:nvSpPr>
        <xdr:cNvPr id="675" name="楕円 674">
          <a:extLst>
            <a:ext uri="{FF2B5EF4-FFF2-40B4-BE49-F238E27FC236}">
              <a16:creationId xmlns:a16="http://schemas.microsoft.com/office/drawing/2014/main" id="{39274B97-29D4-43FC-AD5A-567585F00CBD}"/>
            </a:ext>
          </a:extLst>
        </xdr:cNvPr>
        <xdr:cNvSpPr/>
      </xdr:nvSpPr>
      <xdr:spPr>
        <a:xfrm>
          <a:off x="12804140" y="1767658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125186</xdr:rowOff>
    </xdr:from>
    <xdr:to>
      <xdr:col>81</xdr:col>
      <xdr:colOff>50800</xdr:colOff>
      <xdr:row>107</xdr:row>
      <xdr:rowOff>71301</xdr:rowOff>
    </xdr:to>
    <xdr:cxnSp macro="">
      <xdr:nvCxnSpPr>
        <xdr:cNvPr id="676" name="直線コネクタ 675">
          <a:extLst>
            <a:ext uri="{FF2B5EF4-FFF2-40B4-BE49-F238E27FC236}">
              <a16:creationId xmlns:a16="http://schemas.microsoft.com/office/drawing/2014/main" id="{4469F90F-6309-446D-80BA-B2F637D9D509}"/>
            </a:ext>
          </a:extLst>
        </xdr:cNvPr>
        <xdr:cNvCxnSpPr/>
      </xdr:nvCxnSpPr>
      <xdr:spPr>
        <a:xfrm>
          <a:off x="12854940" y="17727386"/>
          <a:ext cx="774700" cy="281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86377</xdr:rowOff>
    </xdr:from>
    <xdr:ext cx="405111" cy="259045"/>
    <xdr:sp macro="" textlink="">
      <xdr:nvSpPr>
        <xdr:cNvPr id="677" name="n_1aveValue【庁舎】&#10;有形固定資産減価償却率">
          <a:extLst>
            <a:ext uri="{FF2B5EF4-FFF2-40B4-BE49-F238E27FC236}">
              <a16:creationId xmlns:a16="http://schemas.microsoft.com/office/drawing/2014/main" id="{3D2863E1-0E47-4A84-8AC2-FE6B5FE854D2}"/>
            </a:ext>
          </a:extLst>
        </xdr:cNvPr>
        <xdr:cNvSpPr txBox="1"/>
      </xdr:nvSpPr>
      <xdr:spPr>
        <a:xfrm>
          <a:off x="13437244" y="1718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79846</xdr:rowOff>
    </xdr:from>
    <xdr:ext cx="405111" cy="259045"/>
    <xdr:sp macro="" textlink="">
      <xdr:nvSpPr>
        <xdr:cNvPr id="678" name="n_2aveValue【庁舎】&#10;有形固定資産減価償却率">
          <a:extLst>
            <a:ext uri="{FF2B5EF4-FFF2-40B4-BE49-F238E27FC236}">
              <a16:creationId xmlns:a16="http://schemas.microsoft.com/office/drawing/2014/main" id="{40F51407-3E53-49E0-92EC-4ED458472F3D}"/>
            </a:ext>
          </a:extLst>
        </xdr:cNvPr>
        <xdr:cNvSpPr txBox="1"/>
      </xdr:nvSpPr>
      <xdr:spPr>
        <a:xfrm>
          <a:off x="12675244" y="17179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136996</xdr:rowOff>
    </xdr:from>
    <xdr:ext cx="405111" cy="259045"/>
    <xdr:sp macro="" textlink="">
      <xdr:nvSpPr>
        <xdr:cNvPr id="679" name="n_3aveValue【庁舎】&#10;有形固定資産減価償却率">
          <a:extLst>
            <a:ext uri="{FF2B5EF4-FFF2-40B4-BE49-F238E27FC236}">
              <a16:creationId xmlns:a16="http://schemas.microsoft.com/office/drawing/2014/main" id="{24AC45A5-E7F2-4C3B-A520-480DA22FB46E}"/>
            </a:ext>
          </a:extLst>
        </xdr:cNvPr>
        <xdr:cNvSpPr txBox="1"/>
      </xdr:nvSpPr>
      <xdr:spPr>
        <a:xfrm>
          <a:off x="11900544" y="170686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113228</xdr:rowOff>
    </xdr:from>
    <xdr:ext cx="405111" cy="259045"/>
    <xdr:sp macro="" textlink="">
      <xdr:nvSpPr>
        <xdr:cNvPr id="680" name="n_1mainValue【庁舎】&#10;有形固定資産減価償却率">
          <a:extLst>
            <a:ext uri="{FF2B5EF4-FFF2-40B4-BE49-F238E27FC236}">
              <a16:creationId xmlns:a16="http://schemas.microsoft.com/office/drawing/2014/main" id="{850384F0-F7CC-4595-B288-CA8593E13684}"/>
            </a:ext>
          </a:extLst>
        </xdr:cNvPr>
        <xdr:cNvSpPr txBox="1"/>
      </xdr:nvSpPr>
      <xdr:spPr>
        <a:xfrm>
          <a:off x="13437244" y="180507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167113</xdr:rowOff>
    </xdr:from>
    <xdr:ext cx="405111" cy="259045"/>
    <xdr:sp macro="" textlink="">
      <xdr:nvSpPr>
        <xdr:cNvPr id="681" name="n_2mainValue【庁舎】&#10;有形固定資産減価償却率">
          <a:extLst>
            <a:ext uri="{FF2B5EF4-FFF2-40B4-BE49-F238E27FC236}">
              <a16:creationId xmlns:a16="http://schemas.microsoft.com/office/drawing/2014/main" id="{0739B2C3-950D-4F6E-8033-14BE05B799CB}"/>
            </a:ext>
          </a:extLst>
        </xdr:cNvPr>
        <xdr:cNvSpPr txBox="1"/>
      </xdr:nvSpPr>
      <xdr:spPr>
        <a:xfrm>
          <a:off x="12675244" y="17769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82" name="正方形/長方形 681">
          <a:extLst>
            <a:ext uri="{FF2B5EF4-FFF2-40B4-BE49-F238E27FC236}">
              <a16:creationId xmlns:a16="http://schemas.microsoft.com/office/drawing/2014/main" id="{5C581AC3-D471-479C-A1F4-98908037558B}"/>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83" name="正方形/長方形 682">
          <a:extLst>
            <a:ext uri="{FF2B5EF4-FFF2-40B4-BE49-F238E27FC236}">
              <a16:creationId xmlns:a16="http://schemas.microsoft.com/office/drawing/2014/main" id="{4A1D2C98-24D6-466C-96C3-466CDC6746C4}"/>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84" name="正方形/長方形 683">
          <a:extLst>
            <a:ext uri="{FF2B5EF4-FFF2-40B4-BE49-F238E27FC236}">
              <a16:creationId xmlns:a16="http://schemas.microsoft.com/office/drawing/2014/main" id="{968B191F-EB99-4DAA-9E21-BF7C32A5B265}"/>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85" name="正方形/長方形 684">
          <a:extLst>
            <a:ext uri="{FF2B5EF4-FFF2-40B4-BE49-F238E27FC236}">
              <a16:creationId xmlns:a16="http://schemas.microsoft.com/office/drawing/2014/main" id="{8891923E-B6C2-4BC9-984B-0DEA29527E19}"/>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86" name="正方形/長方形 685">
          <a:extLst>
            <a:ext uri="{FF2B5EF4-FFF2-40B4-BE49-F238E27FC236}">
              <a16:creationId xmlns:a16="http://schemas.microsoft.com/office/drawing/2014/main" id="{5EB6BE7B-4623-4C5E-83D5-750ACBB0D4F9}"/>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87" name="正方形/長方形 686">
          <a:extLst>
            <a:ext uri="{FF2B5EF4-FFF2-40B4-BE49-F238E27FC236}">
              <a16:creationId xmlns:a16="http://schemas.microsoft.com/office/drawing/2014/main" id="{E62EAD71-D42A-4666-95CB-DA8BD0198A7E}"/>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88" name="正方形/長方形 687">
          <a:extLst>
            <a:ext uri="{FF2B5EF4-FFF2-40B4-BE49-F238E27FC236}">
              <a16:creationId xmlns:a16="http://schemas.microsoft.com/office/drawing/2014/main" id="{CC342B05-520C-4586-B59C-F52DCB22EEB3}"/>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89" name="正方形/長方形 688">
          <a:extLst>
            <a:ext uri="{FF2B5EF4-FFF2-40B4-BE49-F238E27FC236}">
              <a16:creationId xmlns:a16="http://schemas.microsoft.com/office/drawing/2014/main" id="{2ABF0F4A-5BF7-4A7E-8085-9EA1D370C257}"/>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90" name="テキスト ボックス 689">
          <a:extLst>
            <a:ext uri="{FF2B5EF4-FFF2-40B4-BE49-F238E27FC236}">
              <a16:creationId xmlns:a16="http://schemas.microsoft.com/office/drawing/2014/main" id="{FC14B496-BBF5-471C-BC6A-5426D11E1494}"/>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91" name="直線コネクタ 690">
          <a:extLst>
            <a:ext uri="{FF2B5EF4-FFF2-40B4-BE49-F238E27FC236}">
              <a16:creationId xmlns:a16="http://schemas.microsoft.com/office/drawing/2014/main" id="{38E85E25-DB46-48FB-B8E9-758D5D465AFD}"/>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92" name="直線コネクタ 691">
          <a:extLst>
            <a:ext uri="{FF2B5EF4-FFF2-40B4-BE49-F238E27FC236}">
              <a16:creationId xmlns:a16="http://schemas.microsoft.com/office/drawing/2014/main" id="{DF5DB8F5-BEC0-4F46-8FC7-FD006DD280F7}"/>
            </a:ext>
          </a:extLst>
        </xdr:cNvPr>
        <xdr:cNvCxnSpPr/>
      </xdr:nvCxnSpPr>
      <xdr:spPr>
        <a:xfrm>
          <a:off x="1609344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93" name="テキスト ボックス 692">
          <a:extLst>
            <a:ext uri="{FF2B5EF4-FFF2-40B4-BE49-F238E27FC236}">
              <a16:creationId xmlns:a16="http://schemas.microsoft.com/office/drawing/2014/main" id="{5DEF413B-2370-49EA-86EB-0E43E4C19BE8}"/>
            </a:ext>
          </a:extLst>
        </xdr:cNvPr>
        <xdr:cNvSpPr txBox="1"/>
      </xdr:nvSpPr>
      <xdr:spPr>
        <a:xfrm>
          <a:off x="1569484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94" name="直線コネクタ 693">
          <a:extLst>
            <a:ext uri="{FF2B5EF4-FFF2-40B4-BE49-F238E27FC236}">
              <a16:creationId xmlns:a16="http://schemas.microsoft.com/office/drawing/2014/main" id="{E85A3FB1-144D-4E20-8B3D-314A2593F134}"/>
            </a:ext>
          </a:extLst>
        </xdr:cNvPr>
        <xdr:cNvCxnSpPr/>
      </xdr:nvCxnSpPr>
      <xdr:spPr>
        <a:xfrm>
          <a:off x="1609344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95" name="テキスト ボックス 694">
          <a:extLst>
            <a:ext uri="{FF2B5EF4-FFF2-40B4-BE49-F238E27FC236}">
              <a16:creationId xmlns:a16="http://schemas.microsoft.com/office/drawing/2014/main" id="{0F17ABBD-A863-4B6A-BFCD-245F309DB879}"/>
            </a:ext>
          </a:extLst>
        </xdr:cNvPr>
        <xdr:cNvSpPr txBox="1"/>
      </xdr:nvSpPr>
      <xdr:spPr>
        <a:xfrm>
          <a:off x="1569484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96" name="直線コネクタ 695">
          <a:extLst>
            <a:ext uri="{FF2B5EF4-FFF2-40B4-BE49-F238E27FC236}">
              <a16:creationId xmlns:a16="http://schemas.microsoft.com/office/drawing/2014/main" id="{C2B3D1EA-A510-48AD-ABCD-12FE11B053C0}"/>
            </a:ext>
          </a:extLst>
        </xdr:cNvPr>
        <xdr:cNvCxnSpPr/>
      </xdr:nvCxnSpPr>
      <xdr:spPr>
        <a:xfrm>
          <a:off x="1609344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97" name="テキスト ボックス 696">
          <a:extLst>
            <a:ext uri="{FF2B5EF4-FFF2-40B4-BE49-F238E27FC236}">
              <a16:creationId xmlns:a16="http://schemas.microsoft.com/office/drawing/2014/main" id="{F3BFA655-7568-4DFD-9FD8-350CFB1C745E}"/>
            </a:ext>
          </a:extLst>
        </xdr:cNvPr>
        <xdr:cNvSpPr txBox="1"/>
      </xdr:nvSpPr>
      <xdr:spPr>
        <a:xfrm>
          <a:off x="1569484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98" name="直線コネクタ 697">
          <a:extLst>
            <a:ext uri="{FF2B5EF4-FFF2-40B4-BE49-F238E27FC236}">
              <a16:creationId xmlns:a16="http://schemas.microsoft.com/office/drawing/2014/main" id="{FFF5F67E-1D10-407C-B53E-D3901450EBF4}"/>
            </a:ext>
          </a:extLst>
        </xdr:cNvPr>
        <xdr:cNvCxnSpPr/>
      </xdr:nvCxnSpPr>
      <xdr:spPr>
        <a:xfrm>
          <a:off x="1609344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99" name="テキスト ボックス 698">
          <a:extLst>
            <a:ext uri="{FF2B5EF4-FFF2-40B4-BE49-F238E27FC236}">
              <a16:creationId xmlns:a16="http://schemas.microsoft.com/office/drawing/2014/main" id="{1CEAB170-853D-4CBB-97CA-C0F3A752AE3E}"/>
            </a:ext>
          </a:extLst>
        </xdr:cNvPr>
        <xdr:cNvSpPr txBox="1"/>
      </xdr:nvSpPr>
      <xdr:spPr>
        <a:xfrm>
          <a:off x="1569484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00" name="直線コネクタ 699">
          <a:extLst>
            <a:ext uri="{FF2B5EF4-FFF2-40B4-BE49-F238E27FC236}">
              <a16:creationId xmlns:a16="http://schemas.microsoft.com/office/drawing/2014/main" id="{879F2EE8-CB57-4225-AF75-41CE7DF7875D}"/>
            </a:ext>
          </a:extLst>
        </xdr:cNvPr>
        <xdr:cNvCxnSpPr/>
      </xdr:nvCxnSpPr>
      <xdr:spPr>
        <a:xfrm>
          <a:off x="1609344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01" name="テキスト ボックス 700">
          <a:extLst>
            <a:ext uri="{FF2B5EF4-FFF2-40B4-BE49-F238E27FC236}">
              <a16:creationId xmlns:a16="http://schemas.microsoft.com/office/drawing/2014/main" id="{680958DC-C03A-4BF0-A6C2-002F185838D2}"/>
            </a:ext>
          </a:extLst>
        </xdr:cNvPr>
        <xdr:cNvSpPr txBox="1"/>
      </xdr:nvSpPr>
      <xdr:spPr>
        <a:xfrm>
          <a:off x="1569484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02" name="直線コネクタ 701">
          <a:extLst>
            <a:ext uri="{FF2B5EF4-FFF2-40B4-BE49-F238E27FC236}">
              <a16:creationId xmlns:a16="http://schemas.microsoft.com/office/drawing/2014/main" id="{34604C72-938C-4631-B49A-442B24213165}"/>
            </a:ext>
          </a:extLst>
        </xdr:cNvPr>
        <xdr:cNvCxnSpPr/>
      </xdr:nvCxnSpPr>
      <xdr:spPr>
        <a:xfrm>
          <a:off x="1609344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03" name="テキスト ボックス 702">
          <a:extLst>
            <a:ext uri="{FF2B5EF4-FFF2-40B4-BE49-F238E27FC236}">
              <a16:creationId xmlns:a16="http://schemas.microsoft.com/office/drawing/2014/main" id="{8CDEBE76-9FB9-4E6A-AE5C-35ED45B9BF43}"/>
            </a:ext>
          </a:extLst>
        </xdr:cNvPr>
        <xdr:cNvSpPr txBox="1"/>
      </xdr:nvSpPr>
      <xdr:spPr>
        <a:xfrm>
          <a:off x="1569484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04" name="直線コネクタ 703">
          <a:extLst>
            <a:ext uri="{FF2B5EF4-FFF2-40B4-BE49-F238E27FC236}">
              <a16:creationId xmlns:a16="http://schemas.microsoft.com/office/drawing/2014/main" id="{D3B57B77-E39E-4DCF-817E-A726E081F552}"/>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05" name="テキスト ボックス 704">
          <a:extLst>
            <a:ext uri="{FF2B5EF4-FFF2-40B4-BE49-F238E27FC236}">
              <a16:creationId xmlns:a16="http://schemas.microsoft.com/office/drawing/2014/main" id="{3FF26DFD-7FC1-4A22-83C8-A7D62DB94888}"/>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06" name="【庁舎】&#10;一人当たり面積グラフ枠">
          <a:extLst>
            <a:ext uri="{FF2B5EF4-FFF2-40B4-BE49-F238E27FC236}">
              <a16:creationId xmlns:a16="http://schemas.microsoft.com/office/drawing/2014/main" id="{957BCCEC-DF90-4734-9F7C-A3652618309D}"/>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82731</xdr:rowOff>
    </xdr:from>
    <xdr:to>
      <xdr:col>116</xdr:col>
      <xdr:colOff>62864</xdr:colOff>
      <xdr:row>107</xdr:row>
      <xdr:rowOff>139881</xdr:rowOff>
    </xdr:to>
    <xdr:cxnSp macro="">
      <xdr:nvCxnSpPr>
        <xdr:cNvPr id="707" name="直線コネクタ 706">
          <a:extLst>
            <a:ext uri="{FF2B5EF4-FFF2-40B4-BE49-F238E27FC236}">
              <a16:creationId xmlns:a16="http://schemas.microsoft.com/office/drawing/2014/main" id="{7719BCA7-0ACE-4E53-BEE9-9454849C9AD3}"/>
            </a:ext>
          </a:extLst>
        </xdr:cNvPr>
        <xdr:cNvCxnSpPr/>
      </xdr:nvCxnSpPr>
      <xdr:spPr>
        <a:xfrm flipV="1">
          <a:off x="19509104" y="16846731"/>
          <a:ext cx="0" cy="1230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143708</xdr:rowOff>
    </xdr:from>
    <xdr:ext cx="469744" cy="259045"/>
    <xdr:sp macro="" textlink="">
      <xdr:nvSpPr>
        <xdr:cNvPr id="708" name="【庁舎】&#10;一人当たり面積最小値テキスト">
          <a:extLst>
            <a:ext uri="{FF2B5EF4-FFF2-40B4-BE49-F238E27FC236}">
              <a16:creationId xmlns:a16="http://schemas.microsoft.com/office/drawing/2014/main" id="{15FF236B-D9B5-4085-8CAA-81DE7F496F35}"/>
            </a:ext>
          </a:extLst>
        </xdr:cNvPr>
        <xdr:cNvSpPr txBox="1"/>
      </xdr:nvSpPr>
      <xdr:spPr>
        <a:xfrm>
          <a:off x="19547840" y="1808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139881</xdr:rowOff>
    </xdr:from>
    <xdr:to>
      <xdr:col>116</xdr:col>
      <xdr:colOff>152400</xdr:colOff>
      <xdr:row>107</xdr:row>
      <xdr:rowOff>139881</xdr:rowOff>
    </xdr:to>
    <xdr:cxnSp macro="">
      <xdr:nvCxnSpPr>
        <xdr:cNvPr id="709" name="直線コネクタ 708">
          <a:extLst>
            <a:ext uri="{FF2B5EF4-FFF2-40B4-BE49-F238E27FC236}">
              <a16:creationId xmlns:a16="http://schemas.microsoft.com/office/drawing/2014/main" id="{D45A99A5-0CFE-46DA-AC1B-3E4B6082BAFD}"/>
            </a:ext>
          </a:extLst>
        </xdr:cNvPr>
        <xdr:cNvCxnSpPr/>
      </xdr:nvCxnSpPr>
      <xdr:spPr>
        <a:xfrm>
          <a:off x="19443700" y="1807736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29408</xdr:rowOff>
    </xdr:from>
    <xdr:ext cx="469744" cy="259045"/>
    <xdr:sp macro="" textlink="">
      <xdr:nvSpPr>
        <xdr:cNvPr id="710" name="【庁舎】&#10;一人当たり面積最大値テキスト">
          <a:extLst>
            <a:ext uri="{FF2B5EF4-FFF2-40B4-BE49-F238E27FC236}">
              <a16:creationId xmlns:a16="http://schemas.microsoft.com/office/drawing/2014/main" id="{BEC62DE2-B9B3-4F03-B0E7-346D92F2A973}"/>
            </a:ext>
          </a:extLst>
        </xdr:cNvPr>
        <xdr:cNvSpPr txBox="1"/>
      </xdr:nvSpPr>
      <xdr:spPr>
        <a:xfrm>
          <a:off x="19547840" y="16625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82731</xdr:rowOff>
    </xdr:from>
    <xdr:to>
      <xdr:col>116</xdr:col>
      <xdr:colOff>152400</xdr:colOff>
      <xdr:row>100</xdr:row>
      <xdr:rowOff>82731</xdr:rowOff>
    </xdr:to>
    <xdr:cxnSp macro="">
      <xdr:nvCxnSpPr>
        <xdr:cNvPr id="711" name="直線コネクタ 710">
          <a:extLst>
            <a:ext uri="{FF2B5EF4-FFF2-40B4-BE49-F238E27FC236}">
              <a16:creationId xmlns:a16="http://schemas.microsoft.com/office/drawing/2014/main" id="{BA86CD66-8295-4F53-9F0B-6D28B074B1E2}"/>
            </a:ext>
          </a:extLst>
        </xdr:cNvPr>
        <xdr:cNvCxnSpPr/>
      </xdr:nvCxnSpPr>
      <xdr:spPr>
        <a:xfrm>
          <a:off x="19443700" y="1684673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115225</xdr:rowOff>
    </xdr:from>
    <xdr:ext cx="469744" cy="259045"/>
    <xdr:sp macro="" textlink="">
      <xdr:nvSpPr>
        <xdr:cNvPr id="712" name="【庁舎】&#10;一人当たり面積平均値テキスト">
          <a:extLst>
            <a:ext uri="{FF2B5EF4-FFF2-40B4-BE49-F238E27FC236}">
              <a16:creationId xmlns:a16="http://schemas.microsoft.com/office/drawing/2014/main" id="{88C325DC-1C27-4181-B6FF-919ADADD339C}"/>
            </a:ext>
          </a:extLst>
        </xdr:cNvPr>
        <xdr:cNvSpPr txBox="1"/>
      </xdr:nvSpPr>
      <xdr:spPr>
        <a:xfrm>
          <a:off x="19547840" y="175497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92348</xdr:rowOff>
    </xdr:from>
    <xdr:to>
      <xdr:col>116</xdr:col>
      <xdr:colOff>114300</xdr:colOff>
      <xdr:row>106</xdr:row>
      <xdr:rowOff>22498</xdr:rowOff>
    </xdr:to>
    <xdr:sp macro="" textlink="">
      <xdr:nvSpPr>
        <xdr:cNvPr id="713" name="フローチャート: 判断 712">
          <a:extLst>
            <a:ext uri="{FF2B5EF4-FFF2-40B4-BE49-F238E27FC236}">
              <a16:creationId xmlns:a16="http://schemas.microsoft.com/office/drawing/2014/main" id="{2FF985CF-10B9-4DC2-A508-1494DE0E54ED}"/>
            </a:ext>
          </a:extLst>
        </xdr:cNvPr>
        <xdr:cNvSpPr/>
      </xdr:nvSpPr>
      <xdr:spPr>
        <a:xfrm>
          <a:off x="19458940" y="1769454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102144</xdr:rowOff>
    </xdr:from>
    <xdr:to>
      <xdr:col>112</xdr:col>
      <xdr:colOff>38100</xdr:colOff>
      <xdr:row>106</xdr:row>
      <xdr:rowOff>32294</xdr:rowOff>
    </xdr:to>
    <xdr:sp macro="" textlink="">
      <xdr:nvSpPr>
        <xdr:cNvPr id="714" name="フローチャート: 判断 713">
          <a:extLst>
            <a:ext uri="{FF2B5EF4-FFF2-40B4-BE49-F238E27FC236}">
              <a16:creationId xmlns:a16="http://schemas.microsoft.com/office/drawing/2014/main" id="{D6C273A0-1834-40D1-B591-A483439E6AAC}"/>
            </a:ext>
          </a:extLst>
        </xdr:cNvPr>
        <xdr:cNvSpPr/>
      </xdr:nvSpPr>
      <xdr:spPr>
        <a:xfrm>
          <a:off x="18735040" y="1770434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118473</xdr:rowOff>
    </xdr:from>
    <xdr:to>
      <xdr:col>107</xdr:col>
      <xdr:colOff>101600</xdr:colOff>
      <xdr:row>106</xdr:row>
      <xdr:rowOff>48623</xdr:rowOff>
    </xdr:to>
    <xdr:sp macro="" textlink="">
      <xdr:nvSpPr>
        <xdr:cNvPr id="715" name="フローチャート: 判断 714">
          <a:extLst>
            <a:ext uri="{FF2B5EF4-FFF2-40B4-BE49-F238E27FC236}">
              <a16:creationId xmlns:a16="http://schemas.microsoft.com/office/drawing/2014/main" id="{A7188419-8CF1-4031-9048-38984DF80702}"/>
            </a:ext>
          </a:extLst>
        </xdr:cNvPr>
        <xdr:cNvSpPr/>
      </xdr:nvSpPr>
      <xdr:spPr>
        <a:xfrm>
          <a:off x="17937480" y="1772067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128270</xdr:rowOff>
    </xdr:from>
    <xdr:to>
      <xdr:col>102</xdr:col>
      <xdr:colOff>165100</xdr:colOff>
      <xdr:row>106</xdr:row>
      <xdr:rowOff>58420</xdr:rowOff>
    </xdr:to>
    <xdr:sp macro="" textlink="">
      <xdr:nvSpPr>
        <xdr:cNvPr id="716" name="フローチャート: 判断 715">
          <a:extLst>
            <a:ext uri="{FF2B5EF4-FFF2-40B4-BE49-F238E27FC236}">
              <a16:creationId xmlns:a16="http://schemas.microsoft.com/office/drawing/2014/main" id="{91808447-1B1E-4DA6-8D5F-CBBCD1695B01}"/>
            </a:ext>
          </a:extLst>
        </xdr:cNvPr>
        <xdr:cNvSpPr/>
      </xdr:nvSpPr>
      <xdr:spPr>
        <a:xfrm>
          <a:off x="17162780" y="177304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17" name="テキスト ボックス 716">
          <a:extLst>
            <a:ext uri="{FF2B5EF4-FFF2-40B4-BE49-F238E27FC236}">
              <a16:creationId xmlns:a16="http://schemas.microsoft.com/office/drawing/2014/main" id="{B75B3900-6254-4A06-9A92-9D8D8C751C7A}"/>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18" name="テキスト ボックス 717">
          <a:extLst>
            <a:ext uri="{FF2B5EF4-FFF2-40B4-BE49-F238E27FC236}">
              <a16:creationId xmlns:a16="http://schemas.microsoft.com/office/drawing/2014/main" id="{9CAB46C5-5D43-44D8-B037-0E72E7FA12AC}"/>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19" name="テキスト ボックス 718">
          <a:extLst>
            <a:ext uri="{FF2B5EF4-FFF2-40B4-BE49-F238E27FC236}">
              <a16:creationId xmlns:a16="http://schemas.microsoft.com/office/drawing/2014/main" id="{3851A696-4528-4430-9701-81D66F86EDE6}"/>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0" name="テキスト ボックス 719">
          <a:extLst>
            <a:ext uri="{FF2B5EF4-FFF2-40B4-BE49-F238E27FC236}">
              <a16:creationId xmlns:a16="http://schemas.microsoft.com/office/drawing/2014/main" id="{88655F53-8827-4D3D-818B-3C7BE2E2917A}"/>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1" name="テキスト ボックス 720">
          <a:extLst>
            <a:ext uri="{FF2B5EF4-FFF2-40B4-BE49-F238E27FC236}">
              <a16:creationId xmlns:a16="http://schemas.microsoft.com/office/drawing/2014/main" id="{0433C86E-0A12-4EA7-B794-B049A40EC90F}"/>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111942</xdr:rowOff>
    </xdr:from>
    <xdr:to>
      <xdr:col>116</xdr:col>
      <xdr:colOff>114300</xdr:colOff>
      <xdr:row>106</xdr:row>
      <xdr:rowOff>42092</xdr:rowOff>
    </xdr:to>
    <xdr:sp macro="" textlink="">
      <xdr:nvSpPr>
        <xdr:cNvPr id="722" name="楕円 721">
          <a:extLst>
            <a:ext uri="{FF2B5EF4-FFF2-40B4-BE49-F238E27FC236}">
              <a16:creationId xmlns:a16="http://schemas.microsoft.com/office/drawing/2014/main" id="{1781D327-F923-425F-BC75-6A9260912A38}"/>
            </a:ext>
          </a:extLst>
        </xdr:cNvPr>
        <xdr:cNvSpPr/>
      </xdr:nvSpPr>
      <xdr:spPr>
        <a:xfrm>
          <a:off x="19458940" y="1771414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90369</xdr:rowOff>
    </xdr:from>
    <xdr:ext cx="469744" cy="259045"/>
    <xdr:sp macro="" textlink="">
      <xdr:nvSpPr>
        <xdr:cNvPr id="723" name="【庁舎】&#10;一人当たり面積該当値テキスト">
          <a:extLst>
            <a:ext uri="{FF2B5EF4-FFF2-40B4-BE49-F238E27FC236}">
              <a16:creationId xmlns:a16="http://schemas.microsoft.com/office/drawing/2014/main" id="{9E29103D-B27B-4BA1-A3E4-0C215EF68915}"/>
            </a:ext>
          </a:extLst>
        </xdr:cNvPr>
        <xdr:cNvSpPr txBox="1"/>
      </xdr:nvSpPr>
      <xdr:spPr>
        <a:xfrm>
          <a:off x="19547840" y="17692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43362</xdr:rowOff>
    </xdr:from>
    <xdr:to>
      <xdr:col>112</xdr:col>
      <xdr:colOff>38100</xdr:colOff>
      <xdr:row>105</xdr:row>
      <xdr:rowOff>144962</xdr:rowOff>
    </xdr:to>
    <xdr:sp macro="" textlink="">
      <xdr:nvSpPr>
        <xdr:cNvPr id="724" name="楕円 723">
          <a:extLst>
            <a:ext uri="{FF2B5EF4-FFF2-40B4-BE49-F238E27FC236}">
              <a16:creationId xmlns:a16="http://schemas.microsoft.com/office/drawing/2014/main" id="{8627BC9E-630E-4F37-A10F-0B89720A1DB1}"/>
            </a:ext>
          </a:extLst>
        </xdr:cNvPr>
        <xdr:cNvSpPr/>
      </xdr:nvSpPr>
      <xdr:spPr>
        <a:xfrm>
          <a:off x="18735040" y="1764556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94162</xdr:rowOff>
    </xdr:from>
    <xdr:to>
      <xdr:col>116</xdr:col>
      <xdr:colOff>63500</xdr:colOff>
      <xdr:row>105</xdr:row>
      <xdr:rowOff>162742</xdr:rowOff>
    </xdr:to>
    <xdr:cxnSp macro="">
      <xdr:nvCxnSpPr>
        <xdr:cNvPr id="725" name="直線コネクタ 724">
          <a:extLst>
            <a:ext uri="{FF2B5EF4-FFF2-40B4-BE49-F238E27FC236}">
              <a16:creationId xmlns:a16="http://schemas.microsoft.com/office/drawing/2014/main" id="{C2C4F471-29CC-4BA3-8ECF-A9B5433DB884}"/>
            </a:ext>
          </a:extLst>
        </xdr:cNvPr>
        <xdr:cNvCxnSpPr/>
      </xdr:nvCxnSpPr>
      <xdr:spPr>
        <a:xfrm>
          <a:off x="18778220" y="17696362"/>
          <a:ext cx="73152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108676</xdr:rowOff>
    </xdr:from>
    <xdr:to>
      <xdr:col>107</xdr:col>
      <xdr:colOff>101600</xdr:colOff>
      <xdr:row>106</xdr:row>
      <xdr:rowOff>38826</xdr:rowOff>
    </xdr:to>
    <xdr:sp macro="" textlink="">
      <xdr:nvSpPr>
        <xdr:cNvPr id="726" name="楕円 725">
          <a:extLst>
            <a:ext uri="{FF2B5EF4-FFF2-40B4-BE49-F238E27FC236}">
              <a16:creationId xmlns:a16="http://schemas.microsoft.com/office/drawing/2014/main" id="{03F9D763-6841-4609-A997-195D432B0E3A}"/>
            </a:ext>
          </a:extLst>
        </xdr:cNvPr>
        <xdr:cNvSpPr/>
      </xdr:nvSpPr>
      <xdr:spPr>
        <a:xfrm>
          <a:off x="17937480" y="1771087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94162</xdr:rowOff>
    </xdr:from>
    <xdr:to>
      <xdr:col>111</xdr:col>
      <xdr:colOff>177800</xdr:colOff>
      <xdr:row>105</xdr:row>
      <xdr:rowOff>159476</xdr:rowOff>
    </xdr:to>
    <xdr:cxnSp macro="">
      <xdr:nvCxnSpPr>
        <xdr:cNvPr id="727" name="直線コネクタ 726">
          <a:extLst>
            <a:ext uri="{FF2B5EF4-FFF2-40B4-BE49-F238E27FC236}">
              <a16:creationId xmlns:a16="http://schemas.microsoft.com/office/drawing/2014/main" id="{E181AD08-DE9B-47B4-B5EF-AC5EC694035D}"/>
            </a:ext>
          </a:extLst>
        </xdr:cNvPr>
        <xdr:cNvCxnSpPr/>
      </xdr:nvCxnSpPr>
      <xdr:spPr>
        <a:xfrm flipV="1">
          <a:off x="17988280" y="17696362"/>
          <a:ext cx="78994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23421</xdr:rowOff>
    </xdr:from>
    <xdr:ext cx="469744" cy="259045"/>
    <xdr:sp macro="" textlink="">
      <xdr:nvSpPr>
        <xdr:cNvPr id="728" name="n_1aveValue【庁舎】&#10;一人当たり面積">
          <a:extLst>
            <a:ext uri="{FF2B5EF4-FFF2-40B4-BE49-F238E27FC236}">
              <a16:creationId xmlns:a16="http://schemas.microsoft.com/office/drawing/2014/main" id="{BFBA0938-C09F-48D1-AC86-BC6116D27B15}"/>
            </a:ext>
          </a:extLst>
        </xdr:cNvPr>
        <xdr:cNvSpPr txBox="1"/>
      </xdr:nvSpPr>
      <xdr:spPr>
        <a:xfrm>
          <a:off x="18561127" y="17793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39750</xdr:rowOff>
    </xdr:from>
    <xdr:ext cx="469744" cy="259045"/>
    <xdr:sp macro="" textlink="">
      <xdr:nvSpPr>
        <xdr:cNvPr id="729" name="n_2aveValue【庁舎】&#10;一人当たり面積">
          <a:extLst>
            <a:ext uri="{FF2B5EF4-FFF2-40B4-BE49-F238E27FC236}">
              <a16:creationId xmlns:a16="http://schemas.microsoft.com/office/drawing/2014/main" id="{1451F87C-2312-4E26-9AAA-8177DB2530B3}"/>
            </a:ext>
          </a:extLst>
        </xdr:cNvPr>
        <xdr:cNvSpPr txBox="1"/>
      </xdr:nvSpPr>
      <xdr:spPr>
        <a:xfrm>
          <a:off x="17776267" y="17809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74947</xdr:rowOff>
    </xdr:from>
    <xdr:ext cx="469744" cy="259045"/>
    <xdr:sp macro="" textlink="">
      <xdr:nvSpPr>
        <xdr:cNvPr id="730" name="n_3aveValue【庁舎】&#10;一人当たり面積">
          <a:extLst>
            <a:ext uri="{FF2B5EF4-FFF2-40B4-BE49-F238E27FC236}">
              <a16:creationId xmlns:a16="http://schemas.microsoft.com/office/drawing/2014/main" id="{AE241CEC-1A3C-485C-BB02-83FB03597CF6}"/>
            </a:ext>
          </a:extLst>
        </xdr:cNvPr>
        <xdr:cNvSpPr txBox="1"/>
      </xdr:nvSpPr>
      <xdr:spPr>
        <a:xfrm>
          <a:off x="17001567" y="1750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161489</xdr:rowOff>
    </xdr:from>
    <xdr:ext cx="469744" cy="259045"/>
    <xdr:sp macro="" textlink="">
      <xdr:nvSpPr>
        <xdr:cNvPr id="731" name="n_1mainValue【庁舎】&#10;一人当たり面積">
          <a:extLst>
            <a:ext uri="{FF2B5EF4-FFF2-40B4-BE49-F238E27FC236}">
              <a16:creationId xmlns:a16="http://schemas.microsoft.com/office/drawing/2014/main" id="{232DCB69-C106-4D8E-80D0-31101323E171}"/>
            </a:ext>
          </a:extLst>
        </xdr:cNvPr>
        <xdr:cNvSpPr txBox="1"/>
      </xdr:nvSpPr>
      <xdr:spPr>
        <a:xfrm>
          <a:off x="18561127" y="17428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55353</xdr:rowOff>
    </xdr:from>
    <xdr:ext cx="469744" cy="259045"/>
    <xdr:sp macro="" textlink="">
      <xdr:nvSpPr>
        <xdr:cNvPr id="732" name="n_2mainValue【庁舎】&#10;一人当たり面積">
          <a:extLst>
            <a:ext uri="{FF2B5EF4-FFF2-40B4-BE49-F238E27FC236}">
              <a16:creationId xmlns:a16="http://schemas.microsoft.com/office/drawing/2014/main" id="{44D0F29B-44B4-4082-BF6F-1B188AF0E992}"/>
            </a:ext>
          </a:extLst>
        </xdr:cNvPr>
        <xdr:cNvSpPr txBox="1"/>
      </xdr:nvSpPr>
      <xdr:spPr>
        <a:xfrm>
          <a:off x="17776267" y="17489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33" name="正方形/長方形 732">
          <a:extLst>
            <a:ext uri="{FF2B5EF4-FFF2-40B4-BE49-F238E27FC236}">
              <a16:creationId xmlns:a16="http://schemas.microsoft.com/office/drawing/2014/main" id="{9B4EAD3A-3682-4112-B338-95FA4E366751}"/>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34" name="正方形/長方形 733">
          <a:extLst>
            <a:ext uri="{FF2B5EF4-FFF2-40B4-BE49-F238E27FC236}">
              <a16:creationId xmlns:a16="http://schemas.microsoft.com/office/drawing/2014/main" id="{4E9A8D19-4569-4C8D-AA01-9719706DBD72}"/>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35" name="テキスト ボックス 734">
          <a:extLst>
            <a:ext uri="{FF2B5EF4-FFF2-40B4-BE49-F238E27FC236}">
              <a16:creationId xmlns:a16="http://schemas.microsoft.com/office/drawing/2014/main" id="{71F99425-DB0F-4101-AC62-C57359866795}"/>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白井市の施設の中で、類似団体平均や千葉県平均と比べて有形固定資産減価償却率が大きく下回っている項目は、</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庁舎</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となっている。庁舎の有形固定資産減価償却率については、平成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に新庁舎の一部が完成したことにより、大きく下回ったものである。今後は維持管理に係る経費及び新築に伴い借り入れた地方債の償還金の増加が見込まれることから、施設を適切に管理・活用することで無駄な支出を減らすとともに、地方債の発行を抑制することで地方債残高の圧縮に努める必要がある。</a:t>
          </a:r>
        </a:p>
        <a:p>
          <a:r>
            <a:rPr kumimoji="1" lang="ja-JP" altLang="en-US" sz="1200">
              <a:latin typeface="ＭＳ Ｐゴシック" panose="020B0600070205080204" pitchFamily="50" charset="-128"/>
              <a:ea typeface="ＭＳ Ｐゴシック" panose="020B0600070205080204" pitchFamily="50" charset="-128"/>
            </a:rPr>
            <a:t>　一方で、類似団体平均と比べて有形固定資産減価償却率が上回っている項目としては、</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体育館・プール</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及び</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保健センター・保健所</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があげられる。体育館・プールについては、平成</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年度に建設された市内で唯一の市民プールが該当しており、耐用年数</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年の内</a:t>
          </a:r>
          <a:r>
            <a:rPr kumimoji="1" lang="en-US" altLang="ja-JP" sz="1200">
              <a:latin typeface="ＭＳ Ｐゴシック" panose="020B0600070205080204" pitchFamily="50" charset="-128"/>
              <a:ea typeface="ＭＳ Ｐゴシック" panose="020B0600070205080204" pitchFamily="50" charset="-128"/>
            </a:rPr>
            <a:t>26</a:t>
          </a:r>
          <a:r>
            <a:rPr kumimoji="1" lang="ja-JP" altLang="en-US" sz="1200">
              <a:latin typeface="ＭＳ Ｐゴシック" panose="020B0600070205080204" pitchFamily="50" charset="-128"/>
              <a:ea typeface="ＭＳ Ｐゴシック" panose="020B0600070205080204" pitchFamily="50" charset="-128"/>
            </a:rPr>
            <a:t>年を経過していることによるものである。老朽化が著しく、残り数年で耐用年数を超えてしまうため、平成</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年度に策定した公共施設等総合管理計画及び今後策定予定の長寿命化計画に基づいて長寿命化を行いながら維持管理費用の低減化を図る必要がある。</a:t>
          </a:r>
          <a:br>
            <a:rPr kumimoji="1" lang="en-US" altLang="ja-JP" sz="1200">
              <a:latin typeface="ＭＳ Ｐゴシック" panose="020B0600070205080204" pitchFamily="50" charset="-128"/>
              <a:ea typeface="ＭＳ Ｐゴシック" panose="020B0600070205080204" pitchFamily="50" charset="-128"/>
            </a:rPr>
          </a:br>
          <a:r>
            <a:rPr kumimoji="1" lang="ja-JP" altLang="en-US" sz="1200">
              <a:latin typeface="ＭＳ Ｐゴシック" panose="020B0600070205080204" pitchFamily="50" charset="-128"/>
              <a:ea typeface="ＭＳ Ｐゴシック" panose="020B0600070205080204" pitchFamily="50" charset="-128"/>
            </a:rPr>
            <a:t>　また、保健センター・保健所については、平成</a:t>
          </a:r>
          <a:r>
            <a:rPr kumimoji="1" lang="en-US" altLang="ja-JP" sz="1200">
              <a:latin typeface="ＭＳ Ｐゴシック" panose="020B0600070205080204" pitchFamily="50" charset="-128"/>
              <a:ea typeface="ＭＳ Ｐゴシック" panose="020B0600070205080204" pitchFamily="50" charset="-128"/>
            </a:rPr>
            <a:t>12</a:t>
          </a:r>
          <a:r>
            <a:rPr kumimoji="1" lang="ja-JP" altLang="en-US" sz="1200">
              <a:latin typeface="ＭＳ Ｐゴシック" panose="020B0600070205080204" pitchFamily="50" charset="-128"/>
              <a:ea typeface="ＭＳ Ｐゴシック" panose="020B0600070205080204" pitchFamily="50" charset="-128"/>
            </a:rPr>
            <a:t>年度に建設された保健福祉センターが該当し、耐用年数</a:t>
          </a:r>
          <a:r>
            <a:rPr kumimoji="1" lang="en-US" altLang="ja-JP" sz="1200">
              <a:latin typeface="ＭＳ Ｐゴシック" panose="020B0600070205080204" pitchFamily="50" charset="-128"/>
              <a:ea typeface="ＭＳ Ｐゴシック" panose="020B0600070205080204" pitchFamily="50" charset="-128"/>
            </a:rPr>
            <a:t>38</a:t>
          </a:r>
          <a:r>
            <a:rPr kumimoji="1" lang="ja-JP" altLang="en-US" sz="1200">
              <a:latin typeface="ＭＳ Ｐゴシック" panose="020B0600070205080204" pitchFamily="50" charset="-128"/>
              <a:ea typeface="ＭＳ Ｐゴシック" panose="020B0600070205080204" pitchFamily="50" charset="-128"/>
            </a:rPr>
            <a:t>年の内</a:t>
          </a:r>
          <a:r>
            <a:rPr kumimoji="1" lang="en-US" altLang="ja-JP" sz="1200">
              <a:latin typeface="ＭＳ Ｐゴシック" panose="020B0600070205080204" pitchFamily="50" charset="-128"/>
              <a:ea typeface="ＭＳ Ｐゴシック" panose="020B0600070205080204" pitchFamily="50" charset="-128"/>
            </a:rPr>
            <a:t>18</a:t>
          </a:r>
          <a:r>
            <a:rPr kumimoji="1" lang="ja-JP" altLang="en-US" sz="1200">
              <a:latin typeface="ＭＳ Ｐゴシック" panose="020B0600070205080204" pitchFamily="50" charset="-128"/>
              <a:ea typeface="ＭＳ Ｐゴシック" panose="020B0600070205080204" pitchFamily="50" charset="-128"/>
            </a:rPr>
            <a:t>年を経過しているものである。保健福祉センターについては類似団体及び千葉県内市町村平均と比べると早期に建設を行ったことから老朽化が進んでいるが、経過年数がまだ耐用年数の半分未満であり、使用に際して、大きな問題は発生していないことから、当該施設についても計画的な維持管理及び修繕に取り組む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千葉県白井市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63,723
62,502
35.48
21,615,525
20,788,927
701,426
11,677,211
21,712,978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40.2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年度の財政力指数は</a:t>
          </a:r>
          <a:r>
            <a:rPr kumimoji="1" lang="en-US" altLang="ja-JP" sz="1100">
              <a:latin typeface="ＭＳ Ｐゴシック" panose="020B0600070205080204" pitchFamily="50" charset="-128"/>
              <a:ea typeface="ＭＳ Ｐゴシック" panose="020B0600070205080204" pitchFamily="50" charset="-128"/>
            </a:rPr>
            <a:t>0.90</a:t>
          </a:r>
          <a:r>
            <a:rPr kumimoji="1" lang="ja-JP" altLang="en-US" sz="1100">
              <a:latin typeface="ＭＳ Ｐゴシック" panose="020B0600070205080204" pitchFamily="50" charset="-128"/>
              <a:ea typeface="ＭＳ Ｐゴシック" panose="020B0600070205080204" pitchFamily="50" charset="-128"/>
            </a:rPr>
            <a:t>であり、平成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年度から</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年間、同数値となったが、単年度の数値を見ると、平成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a:t>
          </a:r>
          <a:r>
            <a:rPr kumimoji="1" lang="en-US" altLang="ja-JP" sz="1100">
              <a:latin typeface="ＭＳ Ｐゴシック" panose="020B0600070205080204" pitchFamily="50" charset="-128"/>
              <a:ea typeface="ＭＳ Ｐゴシック" panose="020B0600070205080204" pitchFamily="50" charset="-128"/>
            </a:rPr>
            <a:t>0.899</a:t>
          </a:r>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a:t>
          </a:r>
          <a:r>
            <a:rPr kumimoji="1" lang="en-US" altLang="ja-JP" sz="1100">
              <a:latin typeface="ＭＳ Ｐゴシック" panose="020B0600070205080204" pitchFamily="50" charset="-128"/>
              <a:ea typeface="ＭＳ Ｐゴシック" panose="020B0600070205080204" pitchFamily="50" charset="-128"/>
            </a:rPr>
            <a:t>0.903</a:t>
          </a:r>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a:t>
          </a:r>
          <a:r>
            <a:rPr kumimoji="1" lang="en-US" altLang="ja-JP" sz="1100">
              <a:latin typeface="ＭＳ Ｐゴシック" panose="020B0600070205080204" pitchFamily="50" charset="-128"/>
              <a:ea typeface="ＭＳ Ｐゴシック" panose="020B0600070205080204" pitchFamily="50" charset="-128"/>
            </a:rPr>
            <a:t>0.904</a:t>
          </a:r>
          <a:r>
            <a:rPr kumimoji="1" lang="ja-JP" altLang="en-US" sz="1100">
              <a:latin typeface="ＭＳ Ｐゴシック" panose="020B0600070205080204" pitchFamily="50" charset="-128"/>
              <a:ea typeface="ＭＳ Ｐゴシック" panose="020B0600070205080204" pitchFamily="50" charset="-128"/>
            </a:rPr>
            <a:t>と微増傾向にある。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これは、平成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の臨時財政対策債振替前の基準財政需要額の伸びが基準財政収入額の伸びを上回ったものの、臨時財政振替額の伸びが大きかったことにより、振替後の基準財政需要額の伸びが基準財政収入額の伸びを下回ったため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は、少子高齢化により基準財政需要額が増加する一方、基準財政収入額が減少することにより、財政力の低下が見込まれることから、市税の課税額の増につながる効果的な施策を立案していく必要があ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78317</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421967"/>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164694</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78317</xdr:rowOff>
    </xdr:from>
    <xdr:to>
      <xdr:col>24</xdr:col>
      <xdr:colOff>12700</xdr:colOff>
      <xdr:row>37</xdr:row>
      <xdr:rowOff>78317</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97367</xdr:rowOff>
    </xdr:from>
    <xdr:to>
      <xdr:col>23</xdr:col>
      <xdr:colOff>133350</xdr:colOff>
      <xdr:row>39</xdr:row>
      <xdr:rowOff>97367</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678391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168927</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2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97367</xdr:rowOff>
    </xdr:from>
    <xdr:to>
      <xdr:col>19</xdr:col>
      <xdr:colOff>133350</xdr:colOff>
      <xdr:row>39</xdr:row>
      <xdr:rowOff>97367</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67839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45508</xdr:rowOff>
    </xdr:from>
    <xdr:to>
      <xdr:col>19</xdr:col>
      <xdr:colOff>184150</xdr:colOff>
      <xdr:row>41</xdr:row>
      <xdr:rowOff>147108</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131885</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1613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97367</xdr:rowOff>
    </xdr:from>
    <xdr:to>
      <xdr:col>15</xdr:col>
      <xdr:colOff>82550</xdr:colOff>
      <xdr:row>39</xdr:row>
      <xdr:rowOff>117475</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67839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151994</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117475</xdr:rowOff>
    </xdr:from>
    <xdr:to>
      <xdr:col>11</xdr:col>
      <xdr:colOff>31750</xdr:colOff>
      <xdr:row>39</xdr:row>
      <xdr:rowOff>137583</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68040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85725</xdr:rowOff>
    </xdr:from>
    <xdr:to>
      <xdr:col>11</xdr:col>
      <xdr:colOff>82550</xdr:colOff>
      <xdr:row>42</xdr:row>
      <xdr:rowOff>15875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652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75142</xdr:rowOff>
    </xdr:from>
    <xdr:to>
      <xdr:col>7</xdr:col>
      <xdr:colOff>31750</xdr:colOff>
      <xdr:row>43</xdr:row>
      <xdr:rowOff>5292</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161519</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46567</xdr:rowOff>
    </xdr:from>
    <xdr:to>
      <xdr:col>23</xdr:col>
      <xdr:colOff>184150</xdr:colOff>
      <xdr:row>39</xdr:row>
      <xdr:rowOff>148167</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63094</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578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46567</xdr:rowOff>
    </xdr:from>
    <xdr:to>
      <xdr:col>19</xdr:col>
      <xdr:colOff>184150</xdr:colOff>
      <xdr:row>39</xdr:row>
      <xdr:rowOff>148167</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158344</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5019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46567</xdr:rowOff>
    </xdr:from>
    <xdr:to>
      <xdr:col>15</xdr:col>
      <xdr:colOff>133350</xdr:colOff>
      <xdr:row>39</xdr:row>
      <xdr:rowOff>148167</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158344</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66675</xdr:rowOff>
    </xdr:from>
    <xdr:to>
      <xdr:col>11</xdr:col>
      <xdr:colOff>82550</xdr:colOff>
      <xdr:row>39</xdr:row>
      <xdr:rowOff>168275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75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7002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52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86783</xdr:rowOff>
    </xdr:from>
    <xdr:to>
      <xdr:col>7</xdr:col>
      <xdr:colOff>31750</xdr:colOff>
      <xdr:row>40</xdr:row>
      <xdr:rowOff>16933</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27110</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平成</a:t>
          </a:r>
          <a:r>
            <a:rPr kumimoji="1" lang="en-US" altLang="ja-JP" sz="1050">
              <a:latin typeface="ＭＳ Ｐゴシック" panose="020B0600070205080204" pitchFamily="50" charset="-128"/>
              <a:ea typeface="ＭＳ Ｐゴシック" panose="020B0600070205080204" pitchFamily="50" charset="-128"/>
            </a:rPr>
            <a:t>29</a:t>
          </a:r>
          <a:r>
            <a:rPr kumimoji="1" lang="ja-JP" altLang="en-US" sz="1050">
              <a:latin typeface="ＭＳ Ｐゴシック" panose="020B0600070205080204" pitchFamily="50" charset="-128"/>
              <a:ea typeface="ＭＳ Ｐゴシック" panose="020B0600070205080204" pitchFamily="50" charset="-128"/>
            </a:rPr>
            <a:t>年度と比較して</a:t>
          </a:r>
          <a:r>
            <a:rPr kumimoji="1" lang="en-US" altLang="ja-JP" sz="1050">
              <a:latin typeface="ＭＳ Ｐゴシック" panose="020B0600070205080204" pitchFamily="50" charset="-128"/>
              <a:ea typeface="ＭＳ Ｐゴシック" panose="020B0600070205080204" pitchFamily="50" charset="-128"/>
            </a:rPr>
            <a:t>1.5</a:t>
          </a:r>
          <a:r>
            <a:rPr kumimoji="1" lang="ja-JP" altLang="en-US" sz="1050">
              <a:latin typeface="ＭＳ Ｐゴシック" panose="020B0600070205080204" pitchFamily="50" charset="-128"/>
              <a:ea typeface="ＭＳ Ｐゴシック" panose="020B0600070205080204" pitchFamily="50" charset="-128"/>
            </a:rPr>
            <a:t>ポイント上昇し、平成</a:t>
          </a:r>
          <a:r>
            <a:rPr kumimoji="1" lang="en-US" altLang="ja-JP" sz="1050">
              <a:latin typeface="ＭＳ Ｐゴシック" panose="020B0600070205080204" pitchFamily="50" charset="-128"/>
              <a:ea typeface="ＭＳ Ｐゴシック" panose="020B0600070205080204" pitchFamily="50" charset="-128"/>
            </a:rPr>
            <a:t>26</a:t>
          </a:r>
          <a:r>
            <a:rPr kumimoji="1" lang="ja-JP" altLang="en-US" sz="1050">
              <a:latin typeface="ＭＳ Ｐゴシック" panose="020B0600070205080204" pitchFamily="50" charset="-128"/>
              <a:ea typeface="ＭＳ Ｐゴシック" panose="020B0600070205080204" pitchFamily="50" charset="-128"/>
            </a:rPr>
            <a:t>年度以降において、最も高い数値となるとともに、</a:t>
          </a:r>
          <a:r>
            <a:rPr kumimoji="1" lang="en-US" altLang="ja-JP" sz="1050">
              <a:latin typeface="ＭＳ Ｐゴシック" panose="020B0600070205080204" pitchFamily="50" charset="-128"/>
              <a:ea typeface="ＭＳ Ｐゴシック" panose="020B0600070205080204" pitchFamily="50" charset="-128"/>
            </a:rPr>
            <a:t>4</a:t>
          </a:r>
          <a:r>
            <a:rPr kumimoji="1" lang="ja-JP" altLang="en-US" sz="1050">
              <a:latin typeface="ＭＳ Ｐゴシック" panose="020B0600070205080204" pitchFamily="50" charset="-128"/>
              <a:ea typeface="ＭＳ Ｐゴシック" panose="020B0600070205080204" pitchFamily="50" charset="-128"/>
            </a:rPr>
            <a:t>年ぶりに類似団体平均値を上回った。</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分母である経常一般財源等は増加傾向にあるものの、分子である経常的経費充当一般財源等の増加がこれを上回ったものである。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性質別歳出においては、後期高齢者医療に係る繰出金、公債費及び扶助費が増加傾向であり、これらの費目は当面の間はこの状況が続くと考えられることから、事業の実施にあたっては、長期にわたり市の負担の増とならないよう、さらなる精査が必要であ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一方、歳入においては、これまで増加していた市税収入が平成</a:t>
          </a:r>
          <a:r>
            <a:rPr kumimoji="1" lang="en-US" altLang="ja-JP" sz="1050">
              <a:latin typeface="ＭＳ Ｐゴシック" panose="020B0600070205080204" pitchFamily="50" charset="-128"/>
              <a:ea typeface="ＭＳ Ｐゴシック" panose="020B0600070205080204" pitchFamily="50" charset="-128"/>
            </a:rPr>
            <a:t>30</a:t>
          </a:r>
          <a:r>
            <a:rPr kumimoji="1" lang="ja-JP" altLang="en-US" sz="1050">
              <a:latin typeface="ＭＳ Ｐゴシック" panose="020B0600070205080204" pitchFamily="50" charset="-128"/>
              <a:ea typeface="ＭＳ Ｐゴシック" panose="020B0600070205080204" pitchFamily="50" charset="-128"/>
            </a:rPr>
            <a:t>年度は前年度を下回ったことから、市税の徴収強化とともに、その他の自主財源の更なる確保に向けて取り組む必要がある。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90678</xdr:rowOff>
    </xdr:from>
    <xdr:to>
      <xdr:col>23</xdr:col>
      <xdr:colOff>133350</xdr:colOff>
      <xdr:row>65</xdr:row>
      <xdr:rowOff>109220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206228"/>
          <a:ext cx="0" cy="10472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81297</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225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109220</xdr:rowOff>
    </xdr:from>
    <xdr:to>
      <xdr:col>24</xdr:col>
      <xdr:colOff>12700</xdr:colOff>
      <xdr:row>65</xdr:row>
      <xdr:rowOff>109220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253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5605</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94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90678</xdr:rowOff>
    </xdr:from>
    <xdr:to>
      <xdr:col>24</xdr:col>
      <xdr:colOff>12700</xdr:colOff>
      <xdr:row>59</xdr:row>
      <xdr:rowOff>90678</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206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34798</xdr:rowOff>
    </xdr:from>
    <xdr:to>
      <xdr:col>23</xdr:col>
      <xdr:colOff>133350</xdr:colOff>
      <xdr:row>62</xdr:row>
      <xdr:rowOff>107188</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114800" y="10664698"/>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68089</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5265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51562</xdr:rowOff>
    </xdr:from>
    <xdr:to>
      <xdr:col>23</xdr:col>
      <xdr:colOff>184150</xdr:colOff>
      <xdr:row>62</xdr:row>
      <xdr:rowOff>153162</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68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148336</xdr:rowOff>
    </xdr:from>
    <xdr:to>
      <xdr:col>19</xdr:col>
      <xdr:colOff>133350</xdr:colOff>
      <xdr:row>62</xdr:row>
      <xdr:rowOff>34798</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0606786"/>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66040</xdr:rowOff>
    </xdr:from>
    <xdr:to>
      <xdr:col>19</xdr:col>
      <xdr:colOff>184150</xdr:colOff>
      <xdr:row>62</xdr:row>
      <xdr:rowOff>167640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152417</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782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27686</xdr:rowOff>
    </xdr:from>
    <xdr:to>
      <xdr:col>15</xdr:col>
      <xdr:colOff>82550</xdr:colOff>
      <xdr:row>61</xdr:row>
      <xdr:rowOff>148336</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0486136"/>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56388</xdr:rowOff>
    </xdr:from>
    <xdr:to>
      <xdr:col>15</xdr:col>
      <xdr:colOff>133350</xdr:colOff>
      <xdr:row>62</xdr:row>
      <xdr:rowOff>157988</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142765</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77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27686</xdr:rowOff>
    </xdr:from>
    <xdr:to>
      <xdr:col>11</xdr:col>
      <xdr:colOff>31750</xdr:colOff>
      <xdr:row>61</xdr:row>
      <xdr:rowOff>167640</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1447800" y="10486136"/>
          <a:ext cx="8890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126492</xdr:rowOff>
    </xdr:from>
    <xdr:to>
      <xdr:col>11</xdr:col>
      <xdr:colOff>82550</xdr:colOff>
      <xdr:row>62</xdr:row>
      <xdr:rowOff>56642</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41419</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671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87884</xdr:rowOff>
    </xdr:from>
    <xdr:to>
      <xdr:col>7</xdr:col>
      <xdr:colOff>31750</xdr:colOff>
      <xdr:row>62</xdr:row>
      <xdr:rowOff>18034</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28211</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3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56388</xdr:rowOff>
    </xdr:from>
    <xdr:to>
      <xdr:col>23</xdr:col>
      <xdr:colOff>184150</xdr:colOff>
      <xdr:row>62</xdr:row>
      <xdr:rowOff>157988</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68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28465</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65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155448</xdr:rowOff>
    </xdr:from>
    <xdr:to>
      <xdr:col>19</xdr:col>
      <xdr:colOff>184150</xdr:colOff>
      <xdr:row>62</xdr:row>
      <xdr:rowOff>85598</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61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95775</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3827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97536</xdr:rowOff>
    </xdr:from>
    <xdr:to>
      <xdr:col>15</xdr:col>
      <xdr:colOff>133350</xdr:colOff>
      <xdr:row>62</xdr:row>
      <xdr:rowOff>27686</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55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37863</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32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148336</xdr:rowOff>
    </xdr:from>
    <xdr:to>
      <xdr:col>11</xdr:col>
      <xdr:colOff>82550</xdr:colOff>
      <xdr:row>61</xdr:row>
      <xdr:rowOff>78486</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43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88663</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20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116840</xdr:rowOff>
    </xdr:from>
    <xdr:to>
      <xdr:col>7</xdr:col>
      <xdr:colOff>31750</xdr:colOff>
      <xdr:row>62</xdr:row>
      <xdr:rowOff>46990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31767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66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[97,790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年度と比較して</a:t>
          </a:r>
          <a:r>
            <a:rPr kumimoji="1" lang="en-US" altLang="ja-JP" sz="1100">
              <a:latin typeface="ＭＳ Ｐゴシック" panose="020B0600070205080204" pitchFamily="50" charset="-128"/>
              <a:ea typeface="ＭＳ Ｐゴシック" panose="020B0600070205080204" pitchFamily="50" charset="-128"/>
            </a:rPr>
            <a:t>1,390</a:t>
          </a:r>
          <a:r>
            <a:rPr kumimoji="1" lang="ja-JP" altLang="en-US" sz="1100">
              <a:latin typeface="ＭＳ Ｐゴシック" panose="020B0600070205080204" pitchFamily="50" charset="-128"/>
              <a:ea typeface="ＭＳ Ｐゴシック" panose="020B0600070205080204" pitchFamily="50" charset="-128"/>
            </a:rPr>
            <a:t>円減となったが、この理由は、人件費については、近年、定年退職者数が増加し、新規職員を採用した結果、等級の低い職員の比率が増加したことによるものであり、物件費については、平成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年度において、庁舎整備に伴う備品の入替により、備品購入費が平成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年度から</a:t>
          </a:r>
          <a:r>
            <a:rPr kumimoji="1" lang="en-US" altLang="ja-JP" sz="1100">
              <a:latin typeface="ＭＳ Ｐゴシック" panose="020B0600070205080204" pitchFamily="50" charset="-128"/>
              <a:ea typeface="ＭＳ Ｐゴシック" panose="020B0600070205080204" pitchFamily="50" charset="-128"/>
            </a:rPr>
            <a:t>6,500</a:t>
          </a:r>
          <a:r>
            <a:rPr kumimoji="1" lang="ja-JP" altLang="en-US" sz="1100">
              <a:latin typeface="ＭＳ Ｐゴシック" panose="020B0600070205080204" pitchFamily="50" charset="-128"/>
              <a:ea typeface="ＭＳ Ｐゴシック" panose="020B0600070205080204" pitchFamily="50" charset="-128"/>
            </a:rPr>
            <a:t>万円増となったことの反動によるものであり、物件費及び維持補修費については、実質的には増加していると考えられる。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市においては、平成</a:t>
          </a:r>
          <a:r>
            <a:rPr kumimoji="1" lang="en-US" altLang="ja-JP" sz="1100">
              <a:latin typeface="ＭＳ Ｐゴシック" panose="020B0600070205080204" pitchFamily="50" charset="-128"/>
              <a:ea typeface="ＭＳ Ｐゴシック" panose="020B0600070205080204" pitchFamily="50" charset="-128"/>
            </a:rPr>
            <a:t>13</a:t>
          </a:r>
          <a:r>
            <a:rPr kumimoji="1" lang="ja-JP" altLang="en-US" sz="1100">
              <a:latin typeface="ＭＳ Ｐゴシック" panose="020B0600070205080204" pitchFamily="50" charset="-128"/>
              <a:ea typeface="ＭＳ Ｐゴシック" panose="020B0600070205080204" pitchFamily="50" charset="-128"/>
            </a:rPr>
            <a:t>年度の市制施行以降、右肩上がりに人口が増加し続けていたが、平成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は減少に転じた。本数値は主に市の運営に係る経費を表していることから、今後の本格的な人口減少社会に備え、市の業務を見直してスリム化することで、運営経費を抑制し、市民サービスのための経費を確保する必要がある。</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161153</xdr:rowOff>
    </xdr:from>
    <xdr:to>
      <xdr:col>23</xdr:col>
      <xdr:colOff>133350</xdr:colOff>
      <xdr:row>90</xdr:row>
      <xdr:rowOff>48006</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4048603"/>
          <a:ext cx="0" cy="14299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20083</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45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48006</xdr:rowOff>
    </xdr:from>
    <xdr:to>
      <xdr:col>24</xdr:col>
      <xdr:colOff>12700</xdr:colOff>
      <xdr:row>90</xdr:row>
      <xdr:rowOff>48006</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478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76080</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792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161153</xdr:rowOff>
    </xdr:from>
    <xdr:to>
      <xdr:col>24</xdr:col>
      <xdr:colOff>12700</xdr:colOff>
      <xdr:row>81</xdr:row>
      <xdr:rowOff>161153</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4048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76913</xdr:rowOff>
    </xdr:from>
    <xdr:to>
      <xdr:col>23</xdr:col>
      <xdr:colOff>133350</xdr:colOff>
      <xdr:row>83</xdr:row>
      <xdr:rowOff>95546</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114800" y="14307263"/>
          <a:ext cx="838200" cy="18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154176</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3845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10649</xdr:rowOff>
    </xdr:from>
    <xdr:to>
      <xdr:col>23</xdr:col>
      <xdr:colOff>184150</xdr:colOff>
      <xdr:row>84</xdr:row>
      <xdr:rowOff>112249</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41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93509</xdr:rowOff>
    </xdr:from>
    <xdr:to>
      <xdr:col>19</xdr:col>
      <xdr:colOff>133350</xdr:colOff>
      <xdr:row>83</xdr:row>
      <xdr:rowOff>95546</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323859"/>
          <a:ext cx="889000" cy="2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168574</xdr:rowOff>
    </xdr:from>
    <xdr:to>
      <xdr:col>19</xdr:col>
      <xdr:colOff>184150</xdr:colOff>
      <xdr:row>84</xdr:row>
      <xdr:rowOff>98724</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39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83501</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485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79192</xdr:rowOff>
    </xdr:from>
    <xdr:to>
      <xdr:col>15</xdr:col>
      <xdr:colOff>82550</xdr:colOff>
      <xdr:row>83</xdr:row>
      <xdr:rowOff>93509</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309542"/>
          <a:ext cx="889000" cy="14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161669</xdr:rowOff>
    </xdr:from>
    <xdr:to>
      <xdr:col>15</xdr:col>
      <xdr:colOff>133350</xdr:colOff>
      <xdr:row>84</xdr:row>
      <xdr:rowOff>91819</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392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76596</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478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61322</xdr:rowOff>
    </xdr:from>
    <xdr:to>
      <xdr:col>11</xdr:col>
      <xdr:colOff>31750</xdr:colOff>
      <xdr:row>83</xdr:row>
      <xdr:rowOff>79192</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4291672"/>
          <a:ext cx="889000" cy="17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136373</xdr:rowOff>
    </xdr:from>
    <xdr:to>
      <xdr:col>11</xdr:col>
      <xdr:colOff>82550</xdr:colOff>
      <xdr:row>84</xdr:row>
      <xdr:rowOff>66523</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36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51300</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453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169988</xdr:rowOff>
    </xdr:from>
    <xdr:to>
      <xdr:col>7</xdr:col>
      <xdr:colOff>31750</xdr:colOff>
      <xdr:row>85</xdr:row>
      <xdr:rowOff>100138</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57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84915</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658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26113</xdr:rowOff>
    </xdr:from>
    <xdr:to>
      <xdr:col>23</xdr:col>
      <xdr:colOff>184150</xdr:colOff>
      <xdr:row>83</xdr:row>
      <xdr:rowOff>127713</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25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42640</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101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44746</xdr:rowOff>
    </xdr:from>
    <xdr:to>
      <xdr:col>19</xdr:col>
      <xdr:colOff>184150</xdr:colOff>
      <xdr:row>83</xdr:row>
      <xdr:rowOff>146346</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275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156523</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4043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42709</xdr:rowOff>
    </xdr:from>
    <xdr:to>
      <xdr:col>15</xdr:col>
      <xdr:colOff>133350</xdr:colOff>
      <xdr:row>83</xdr:row>
      <xdr:rowOff>144309</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273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154486</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4041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28392</xdr:rowOff>
    </xdr:from>
    <xdr:to>
      <xdr:col>11</xdr:col>
      <xdr:colOff>82550</xdr:colOff>
      <xdr:row>83</xdr:row>
      <xdr:rowOff>129992</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258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140169</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4027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10522</xdr:rowOff>
    </xdr:from>
    <xdr:to>
      <xdr:col>7</xdr:col>
      <xdr:colOff>31750</xdr:colOff>
      <xdr:row>83</xdr:row>
      <xdr:rowOff>112122</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240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122299</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4009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年度は、指数の引き下げのために、給料表の独自継ぎ足し部分を削除する改正を行ったことから、指数は１ポイント減少し、類似団体平均に近づいたが、依然として</a:t>
          </a:r>
          <a:r>
            <a:rPr kumimoji="1" lang="en-US" altLang="ja-JP" sz="1200">
              <a:latin typeface="ＭＳ Ｐゴシック" panose="020B0600070205080204" pitchFamily="50" charset="-128"/>
              <a:ea typeface="ＭＳ Ｐゴシック" panose="020B0600070205080204" pitchFamily="50" charset="-128"/>
            </a:rPr>
            <a:t>100</a:t>
          </a:r>
          <a:r>
            <a:rPr kumimoji="1" lang="ja-JP" altLang="en-US" sz="1200">
              <a:latin typeface="ＭＳ Ｐゴシック" panose="020B0600070205080204" pitchFamily="50" charset="-128"/>
              <a:ea typeface="ＭＳ Ｐゴシック" panose="020B0600070205080204" pitchFamily="50" charset="-128"/>
            </a:rPr>
            <a:t>を超えている。</a:t>
          </a:r>
        </a:p>
        <a:p>
          <a:r>
            <a:rPr kumimoji="1" lang="ja-JP" altLang="en-US" sz="1200">
              <a:latin typeface="ＭＳ Ｐゴシック" panose="020B0600070205080204" pitchFamily="50" charset="-128"/>
              <a:ea typeface="ＭＳ Ｐゴシック" panose="020B0600070205080204" pitchFamily="50" charset="-128"/>
            </a:rPr>
            <a:t>　これは、初任給を国家公務員より</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号高としていることや高齢職員層における昇給抑制が国に比べ緩やかなこと、県警や県教育委員会からの派遣について、派遣前の額を考慮して給料決定していることも影響している。</a:t>
          </a:r>
        </a:p>
        <a:p>
          <a:r>
            <a:rPr kumimoji="1" lang="ja-JP" altLang="en-US" sz="1200">
              <a:latin typeface="ＭＳ Ｐゴシック" panose="020B0600070205080204" pitchFamily="50" charset="-128"/>
              <a:ea typeface="ＭＳ Ｐゴシック" panose="020B0600070205080204" pitchFamily="50" charset="-128"/>
            </a:rPr>
            <a:t>　今後の定年延長による人件費の増加等を鑑みて、初任給など給与のあり方を検討する必要がある。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90</xdr:row>
      <xdr:rowOff>87993</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881100"/>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60070</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490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87993</xdr:rowOff>
    </xdr:from>
    <xdr:to>
      <xdr:col>81</xdr:col>
      <xdr:colOff>133350</xdr:colOff>
      <xdr:row>90</xdr:row>
      <xdr:rowOff>87993</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51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120650</xdr:rowOff>
    </xdr:from>
    <xdr:to>
      <xdr:col>81</xdr:col>
      <xdr:colOff>44450</xdr:colOff>
      <xdr:row>89</xdr:row>
      <xdr:rowOff>121557</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6179800" y="15208250"/>
          <a:ext cx="8382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84563</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6578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68036</xdr:rowOff>
    </xdr:from>
    <xdr:to>
      <xdr:col>81</xdr:col>
      <xdr:colOff>95250</xdr:colOff>
      <xdr:row>86</xdr:row>
      <xdr:rowOff>169636</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89</xdr:row>
      <xdr:rowOff>69850</xdr:rowOff>
    </xdr:from>
    <xdr:to>
      <xdr:col>77</xdr:col>
      <xdr:colOff>44450</xdr:colOff>
      <xdr:row>89</xdr:row>
      <xdr:rowOff>121557</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5290800" y="15328900"/>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102507</xdr:rowOff>
    </xdr:from>
    <xdr:to>
      <xdr:col>77</xdr:col>
      <xdr:colOff>95250</xdr:colOff>
      <xdr:row>87</xdr:row>
      <xdr:rowOff>32657</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42834</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616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120650</xdr:rowOff>
    </xdr:from>
    <xdr:to>
      <xdr:col>72</xdr:col>
      <xdr:colOff>203200</xdr:colOff>
      <xdr:row>89</xdr:row>
      <xdr:rowOff>69850</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520825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102507</xdr:rowOff>
    </xdr:from>
    <xdr:to>
      <xdr:col>73</xdr:col>
      <xdr:colOff>44450</xdr:colOff>
      <xdr:row>87</xdr:row>
      <xdr:rowOff>32657</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42834</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51707</xdr:rowOff>
    </xdr:from>
    <xdr:to>
      <xdr:col>68</xdr:col>
      <xdr:colOff>152400</xdr:colOff>
      <xdr:row>88</xdr:row>
      <xdr:rowOff>120650</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5139307"/>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102507</xdr:rowOff>
    </xdr:from>
    <xdr:to>
      <xdr:col>68</xdr:col>
      <xdr:colOff>203200</xdr:colOff>
      <xdr:row>87</xdr:row>
      <xdr:rowOff>32657</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42834</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170543</xdr:rowOff>
    </xdr:from>
    <xdr:to>
      <xdr:col>64</xdr:col>
      <xdr:colOff>152400</xdr:colOff>
      <xdr:row>86</xdr:row>
      <xdr:rowOff>100693</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110870</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5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69850</xdr:rowOff>
    </xdr:from>
    <xdr:to>
      <xdr:col>81</xdr:col>
      <xdr:colOff>95250</xdr:colOff>
      <xdr:row>89</xdr:row>
      <xdr:rowOff>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41927</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51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89</xdr:row>
      <xdr:rowOff>70757</xdr:rowOff>
    </xdr:from>
    <xdr:to>
      <xdr:col>77</xdr:col>
      <xdr:colOff>95250</xdr:colOff>
      <xdr:row>90</xdr:row>
      <xdr:rowOff>907</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532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157134</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54161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89</xdr:row>
      <xdr:rowOff>19050</xdr:rowOff>
    </xdr:from>
    <xdr:to>
      <xdr:col>73</xdr:col>
      <xdr:colOff>44450</xdr:colOff>
      <xdr:row>89</xdr:row>
      <xdr:rowOff>120650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105427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53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69850</xdr:rowOff>
    </xdr:from>
    <xdr:to>
      <xdr:col>68</xdr:col>
      <xdr:colOff>203200</xdr:colOff>
      <xdr:row>89</xdr:row>
      <xdr:rowOff>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156227</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524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907</xdr:rowOff>
    </xdr:from>
    <xdr:to>
      <xdr:col>64</xdr:col>
      <xdr:colOff>152400</xdr:colOff>
      <xdr:row>88</xdr:row>
      <xdr:rowOff>102507</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508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87284</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517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数値は減少傾向にある。これは、千葉ニュータウンの開発に伴って昭和</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年代に大量に採用した職員が徐々に定年を迎えていることに加えて、定員管理指針に基づき職員数の抑制を図っているためである。</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月にこの指針を見直し、再任用職員を含めた職員数の目標を定めた。職員人件費の抑制だけを成果とせず、限られた職員数で新たな行政需要に対応し、効率的な行政運営を行う体制づくりが必要である。</a:t>
          </a: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18415</xdr:rowOff>
    </xdr:from>
    <xdr:to>
      <xdr:col>81</xdr:col>
      <xdr:colOff>44450</xdr:colOff>
      <xdr:row>66</xdr:row>
      <xdr:rowOff>156951</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9962515"/>
          <a:ext cx="0" cy="15101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129028</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444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156951</xdr:rowOff>
    </xdr:from>
    <xdr:to>
      <xdr:col>81</xdr:col>
      <xdr:colOff>133350</xdr:colOff>
      <xdr:row>66</xdr:row>
      <xdr:rowOff>156951</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472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104792</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705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18415</xdr:rowOff>
    </xdr:from>
    <xdr:to>
      <xdr:col>81</xdr:col>
      <xdr:colOff>133350</xdr:colOff>
      <xdr:row>58</xdr:row>
      <xdr:rowOff>18415</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9962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31432</xdr:rowOff>
    </xdr:from>
    <xdr:to>
      <xdr:col>81</xdr:col>
      <xdr:colOff>44450</xdr:colOff>
      <xdr:row>60</xdr:row>
      <xdr:rowOff>55563</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flipV="1">
          <a:off x="16179800" y="10318432"/>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73359</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360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101282</xdr:rowOff>
    </xdr:from>
    <xdr:to>
      <xdr:col>81</xdr:col>
      <xdr:colOff>95250</xdr:colOff>
      <xdr:row>61</xdr:row>
      <xdr:rowOff>31432</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55563</xdr:rowOff>
    </xdr:from>
    <xdr:to>
      <xdr:col>77</xdr:col>
      <xdr:colOff>44450</xdr:colOff>
      <xdr:row>60</xdr:row>
      <xdr:rowOff>83714</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flipV="1">
          <a:off x="15290800" y="10342563"/>
          <a:ext cx="8890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95250</xdr:rowOff>
    </xdr:from>
    <xdr:to>
      <xdr:col>77</xdr:col>
      <xdr:colOff>95250</xdr:colOff>
      <xdr:row>61</xdr:row>
      <xdr:rowOff>25400</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10177</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46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83714</xdr:rowOff>
    </xdr:from>
    <xdr:to>
      <xdr:col>72</xdr:col>
      <xdr:colOff>203200</xdr:colOff>
      <xdr:row>60</xdr:row>
      <xdr:rowOff>105833</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4401800" y="10370714"/>
          <a:ext cx="889000" cy="2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103294</xdr:rowOff>
    </xdr:from>
    <xdr:to>
      <xdr:col>73</xdr:col>
      <xdr:colOff>44450</xdr:colOff>
      <xdr:row>61</xdr:row>
      <xdr:rowOff>33444</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18221</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476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87736</xdr:rowOff>
    </xdr:from>
    <xdr:to>
      <xdr:col>68</xdr:col>
      <xdr:colOff>152400</xdr:colOff>
      <xdr:row>60</xdr:row>
      <xdr:rowOff>105833</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374736"/>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79163</xdr:rowOff>
    </xdr:from>
    <xdr:to>
      <xdr:col>68</xdr:col>
      <xdr:colOff>203200</xdr:colOff>
      <xdr:row>61</xdr:row>
      <xdr:rowOff>9313</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165540</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45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110807</xdr:rowOff>
    </xdr:from>
    <xdr:to>
      <xdr:col>64</xdr:col>
      <xdr:colOff>152400</xdr:colOff>
      <xdr:row>62</xdr:row>
      <xdr:rowOff>40957</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25734</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6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152082</xdr:rowOff>
    </xdr:from>
    <xdr:to>
      <xdr:col>81</xdr:col>
      <xdr:colOff>95250</xdr:colOff>
      <xdr:row>60</xdr:row>
      <xdr:rowOff>82232</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267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168609</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11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4763</xdr:rowOff>
    </xdr:from>
    <xdr:to>
      <xdr:col>77</xdr:col>
      <xdr:colOff>95250</xdr:colOff>
      <xdr:row>60</xdr:row>
      <xdr:rowOff>106363</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29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116540</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060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32914</xdr:rowOff>
    </xdr:from>
    <xdr:to>
      <xdr:col>73</xdr:col>
      <xdr:colOff>44450</xdr:colOff>
      <xdr:row>60</xdr:row>
      <xdr:rowOff>134514</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319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144691</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088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55033</xdr:rowOff>
    </xdr:from>
    <xdr:to>
      <xdr:col>68</xdr:col>
      <xdr:colOff>203200</xdr:colOff>
      <xdr:row>60</xdr:row>
      <xdr:rowOff>156633</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34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166810</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11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36936</xdr:rowOff>
    </xdr:from>
    <xdr:to>
      <xdr:col>64</xdr:col>
      <xdr:colOff>152400</xdr:colOff>
      <xdr:row>60</xdr:row>
      <xdr:rowOff>138536</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323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148713</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092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類似団体平均を下回っているものの、平成</a:t>
          </a:r>
          <a:r>
            <a:rPr kumimoji="1" lang="en-US" altLang="ja-JP" sz="1050">
              <a:latin typeface="ＭＳ Ｐゴシック" panose="020B0600070205080204" pitchFamily="50" charset="-128"/>
              <a:ea typeface="ＭＳ Ｐゴシック" panose="020B0600070205080204" pitchFamily="50" charset="-128"/>
            </a:rPr>
            <a:t>29</a:t>
          </a:r>
          <a:r>
            <a:rPr kumimoji="1" lang="ja-JP" altLang="en-US" sz="1050">
              <a:latin typeface="ＭＳ Ｐゴシック" panose="020B0600070205080204" pitchFamily="50" charset="-128"/>
              <a:ea typeface="ＭＳ Ｐゴシック" panose="020B0600070205080204" pitchFamily="50" charset="-128"/>
            </a:rPr>
            <a:t>年度と比較して</a:t>
          </a:r>
          <a:r>
            <a:rPr kumimoji="1" lang="en-US" altLang="ja-JP" sz="1050">
              <a:latin typeface="ＭＳ Ｐゴシック" panose="020B0600070205080204" pitchFamily="50" charset="-128"/>
              <a:ea typeface="ＭＳ Ｐゴシック" panose="020B0600070205080204" pitchFamily="50" charset="-128"/>
            </a:rPr>
            <a:t>0.4</a:t>
          </a:r>
          <a:r>
            <a:rPr kumimoji="1" lang="ja-JP" altLang="en-US" sz="1050">
              <a:latin typeface="ＭＳ Ｐゴシック" panose="020B0600070205080204" pitchFamily="50" charset="-128"/>
              <a:ea typeface="ＭＳ Ｐゴシック" panose="020B0600070205080204" pitchFamily="50" charset="-128"/>
            </a:rPr>
            <a:t>ポイント上昇し、その差は</a:t>
          </a:r>
          <a:r>
            <a:rPr kumimoji="1" lang="en-US" altLang="ja-JP" sz="1050">
              <a:latin typeface="ＭＳ Ｐゴシック" panose="020B0600070205080204" pitchFamily="50" charset="-128"/>
              <a:ea typeface="ＭＳ Ｐゴシック" panose="020B0600070205080204" pitchFamily="50" charset="-128"/>
            </a:rPr>
            <a:t>0.6</a:t>
          </a:r>
          <a:r>
            <a:rPr kumimoji="1" lang="ja-JP" altLang="en-US" sz="1050">
              <a:latin typeface="ＭＳ Ｐゴシック" panose="020B0600070205080204" pitchFamily="50" charset="-128"/>
              <a:ea typeface="ＭＳ Ｐゴシック" panose="020B0600070205080204" pitchFamily="50" charset="-128"/>
            </a:rPr>
            <a:t>ポイント縮まった。</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a:t>
          </a:r>
          <a:r>
            <a:rPr kumimoji="1" lang="en-US" altLang="ja-JP" sz="1050">
              <a:latin typeface="ＭＳ Ｐゴシック" panose="020B0600070205080204" pitchFamily="50" charset="-128"/>
              <a:ea typeface="ＭＳ Ｐゴシック" panose="020B0600070205080204" pitchFamily="50" charset="-128"/>
            </a:rPr>
            <a:t>3</a:t>
          </a:r>
          <a:r>
            <a:rPr kumimoji="1" lang="ja-JP" altLang="en-US" sz="1050">
              <a:latin typeface="ＭＳ Ｐゴシック" panose="020B0600070205080204" pitchFamily="50" charset="-128"/>
              <a:ea typeface="ＭＳ Ｐゴシック" panose="020B0600070205080204" pitchFamily="50" charset="-128"/>
            </a:rPr>
            <a:t>か年平均で表される本数値については、一部事務組合の元利償還金に係る負担金の減に伴い、減少傾向であったが、単年度の数値については、近年において市が実施してきた小中学校の大規模改修事業や庁舎整備事業などのために借入れた地方債の元金の償還が開始されたことにより増加傾向であり、これにより、今回上昇に転じたものであ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今後も、学校給食共同調理場建替事業などの大規模事業の元金償還開始を控えているほか、一部事務組合においても、施設の老朽化に伴い施設改修等を予定していることから、数値の上昇が見込まれることから、事業実施にあたっては、必要性や財源のさらなる精査が必要である。</a:t>
          </a:r>
          <a:endParaRPr kumimoji="1" lang="en-US" altLang="ja-JP" sz="105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00000000-0008-0000-0300-000075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74168</xdr:rowOff>
    </xdr:from>
    <xdr:to>
      <xdr:col>81</xdr:col>
      <xdr:colOff>44450</xdr:colOff>
      <xdr:row>44</xdr:row>
      <xdr:rowOff>15494</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7018000" y="6589268"/>
          <a:ext cx="0" cy="9700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159021</xdr:rowOff>
    </xdr:from>
    <xdr:ext cx="762000" cy="259045"/>
    <xdr:sp macro="" textlink="">
      <xdr:nvSpPr>
        <xdr:cNvPr id="375" name="公債費負担の状況最小値テキスト">
          <a:extLst>
            <a:ext uri="{FF2B5EF4-FFF2-40B4-BE49-F238E27FC236}">
              <a16:creationId xmlns:a16="http://schemas.microsoft.com/office/drawing/2014/main" id="{00000000-0008-0000-0300-000077010000}"/>
            </a:ext>
          </a:extLst>
        </xdr:cNvPr>
        <xdr:cNvSpPr txBox="1"/>
      </xdr:nvSpPr>
      <xdr:spPr>
        <a:xfrm>
          <a:off x="17106900" y="7531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15494</xdr:rowOff>
    </xdr:from>
    <xdr:to>
      <xdr:col>81</xdr:col>
      <xdr:colOff>133350</xdr:colOff>
      <xdr:row>44</xdr:row>
      <xdr:rowOff>15494</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7559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160545</xdr:rowOff>
    </xdr:from>
    <xdr:ext cx="762000" cy="259045"/>
    <xdr:sp macro="" textlink="">
      <xdr:nvSpPr>
        <xdr:cNvPr id="377" name="公債費負担の状況最大値テキスト">
          <a:extLst>
            <a:ext uri="{FF2B5EF4-FFF2-40B4-BE49-F238E27FC236}">
              <a16:creationId xmlns:a16="http://schemas.microsoft.com/office/drawing/2014/main" id="{00000000-0008-0000-0300-000079010000}"/>
            </a:ext>
          </a:extLst>
        </xdr:cNvPr>
        <xdr:cNvSpPr txBox="1"/>
      </xdr:nvSpPr>
      <xdr:spPr>
        <a:xfrm>
          <a:off x="17106900" y="6332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74168</xdr:rowOff>
    </xdr:from>
    <xdr:to>
      <xdr:col>81</xdr:col>
      <xdr:colOff>133350</xdr:colOff>
      <xdr:row>38</xdr:row>
      <xdr:rowOff>74168</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6589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110236</xdr:rowOff>
    </xdr:from>
    <xdr:to>
      <xdr:col>81</xdr:col>
      <xdr:colOff>44450</xdr:colOff>
      <xdr:row>39</xdr:row>
      <xdr:rowOff>129540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179800" y="6796786"/>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115841</xdr:rowOff>
    </xdr:from>
    <xdr:ext cx="762000" cy="259045"/>
    <xdr:sp macro="" textlink="">
      <xdr:nvSpPr>
        <xdr:cNvPr id="380" name="公債費負担の状況平均値テキスト">
          <a:extLst>
            <a:ext uri="{FF2B5EF4-FFF2-40B4-BE49-F238E27FC236}">
              <a16:creationId xmlns:a16="http://schemas.microsoft.com/office/drawing/2014/main" id="{00000000-0008-0000-0300-00007C010000}"/>
            </a:ext>
          </a:extLst>
        </xdr:cNvPr>
        <xdr:cNvSpPr txBox="1"/>
      </xdr:nvSpPr>
      <xdr:spPr>
        <a:xfrm>
          <a:off x="17106900" y="69738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143764</xdr:rowOff>
    </xdr:from>
    <xdr:to>
      <xdr:col>81</xdr:col>
      <xdr:colOff>95250</xdr:colOff>
      <xdr:row>41</xdr:row>
      <xdr:rowOff>73914</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9672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110236</xdr:rowOff>
    </xdr:from>
    <xdr:to>
      <xdr:col>77</xdr:col>
      <xdr:colOff>44450</xdr:colOff>
      <xdr:row>39</xdr:row>
      <xdr:rowOff>110236</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5290800" y="67967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153416</xdr:rowOff>
    </xdr:from>
    <xdr:to>
      <xdr:col>77</xdr:col>
      <xdr:colOff>95250</xdr:colOff>
      <xdr:row>41</xdr:row>
      <xdr:rowOff>83566</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1290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68343</xdr:rowOff>
    </xdr:from>
    <xdr:ext cx="7366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798800" y="7097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110236</xdr:rowOff>
    </xdr:from>
    <xdr:to>
      <xdr:col>72</xdr:col>
      <xdr:colOff>203200</xdr:colOff>
      <xdr:row>39</xdr:row>
      <xdr:rowOff>153670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4401800" y="6796786"/>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167894</xdr:rowOff>
    </xdr:from>
    <xdr:to>
      <xdr:col>73</xdr:col>
      <xdr:colOff>44450</xdr:colOff>
      <xdr:row>41</xdr:row>
      <xdr:rowOff>98044</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5240000" y="702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82821</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909800" y="711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153670</xdr:rowOff>
    </xdr:from>
    <xdr:to>
      <xdr:col>68</xdr:col>
      <xdr:colOff>152400</xdr:colOff>
      <xdr:row>40</xdr:row>
      <xdr:rowOff>25654</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3512800" y="6840220"/>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1270</xdr:rowOff>
    </xdr:from>
    <xdr:to>
      <xdr:col>68</xdr:col>
      <xdr:colOff>203200</xdr:colOff>
      <xdr:row>41</xdr:row>
      <xdr:rowOff>102870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4351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87647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020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88138</xdr:rowOff>
    </xdr:from>
    <xdr:to>
      <xdr:col>64</xdr:col>
      <xdr:colOff>152400</xdr:colOff>
      <xdr:row>42</xdr:row>
      <xdr:rowOff>18288</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3462000" y="711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3065</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131800" y="7203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78740</xdr:rowOff>
    </xdr:from>
    <xdr:to>
      <xdr:col>81</xdr:col>
      <xdr:colOff>95250</xdr:colOff>
      <xdr:row>40</xdr:row>
      <xdr:rowOff>8890</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9672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95267</xdr:rowOff>
    </xdr:from>
    <xdr:ext cx="762000" cy="259045"/>
    <xdr:sp macro="" textlink="">
      <xdr:nvSpPr>
        <xdr:cNvPr id="399" name="公債費負担の状況該当値テキスト">
          <a:extLst>
            <a:ext uri="{FF2B5EF4-FFF2-40B4-BE49-F238E27FC236}">
              <a16:creationId xmlns:a16="http://schemas.microsoft.com/office/drawing/2014/main" id="{00000000-0008-0000-0300-00008F010000}"/>
            </a:ext>
          </a:extLst>
        </xdr:cNvPr>
        <xdr:cNvSpPr txBox="1"/>
      </xdr:nvSpPr>
      <xdr:spPr>
        <a:xfrm>
          <a:off x="17106900" y="6610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59436</xdr:rowOff>
    </xdr:from>
    <xdr:to>
      <xdr:col>77</xdr:col>
      <xdr:colOff>95250</xdr:colOff>
      <xdr:row>39</xdr:row>
      <xdr:rowOff>161036</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129000" y="674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171213</xdr:rowOff>
    </xdr:from>
    <xdr:ext cx="7366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798800" y="6514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59436</xdr:rowOff>
    </xdr:from>
    <xdr:to>
      <xdr:col>73</xdr:col>
      <xdr:colOff>44450</xdr:colOff>
      <xdr:row>39</xdr:row>
      <xdr:rowOff>161036</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5240000" y="674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171213</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909800" y="651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102870</xdr:rowOff>
    </xdr:from>
    <xdr:to>
      <xdr:col>68</xdr:col>
      <xdr:colOff>203200</xdr:colOff>
      <xdr:row>40</xdr:row>
      <xdr:rowOff>33020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4351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43197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020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146304</xdr:rowOff>
    </xdr:from>
    <xdr:to>
      <xdr:col>64</xdr:col>
      <xdr:colOff>152400</xdr:colOff>
      <xdr:row>40</xdr:row>
      <xdr:rowOff>76454</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3462000" y="683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86631</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131800" y="6601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Ｐゴシック" panose="020B0600070205080204" pitchFamily="50" charset="-128"/>
              <a:ea typeface="ＭＳ Ｐゴシック" panose="020B0600070205080204" pitchFamily="50" charset="-128"/>
            </a:rPr>
            <a:t>　平成</a:t>
          </a:r>
          <a:r>
            <a:rPr kumimoji="1" lang="en-US" altLang="ja-JP" sz="1150">
              <a:latin typeface="ＭＳ Ｐゴシック" panose="020B0600070205080204" pitchFamily="50" charset="-128"/>
              <a:ea typeface="ＭＳ Ｐゴシック" panose="020B0600070205080204" pitchFamily="50" charset="-128"/>
            </a:rPr>
            <a:t>29</a:t>
          </a:r>
          <a:r>
            <a:rPr kumimoji="1" lang="ja-JP" altLang="en-US" sz="1150">
              <a:latin typeface="ＭＳ Ｐゴシック" panose="020B0600070205080204" pitchFamily="50" charset="-128"/>
              <a:ea typeface="ＭＳ Ｐゴシック" panose="020B0600070205080204" pitchFamily="50" charset="-128"/>
            </a:rPr>
            <a:t>年度と比較して</a:t>
          </a:r>
          <a:r>
            <a:rPr kumimoji="1" lang="en-US" altLang="ja-JP" sz="1150">
              <a:latin typeface="ＭＳ Ｐゴシック" panose="020B0600070205080204" pitchFamily="50" charset="-128"/>
              <a:ea typeface="ＭＳ Ｐゴシック" panose="020B0600070205080204" pitchFamily="50" charset="-128"/>
            </a:rPr>
            <a:t>24.9</a:t>
          </a:r>
          <a:r>
            <a:rPr kumimoji="1" lang="ja-JP" altLang="en-US" sz="1150">
              <a:latin typeface="ＭＳ Ｐゴシック" panose="020B0600070205080204" pitchFamily="50" charset="-128"/>
              <a:ea typeface="ＭＳ Ｐゴシック" panose="020B0600070205080204" pitchFamily="50" charset="-128"/>
            </a:rPr>
            <a:t>ポイント上昇し、類似団体平均を上回った。これは、平成</a:t>
          </a:r>
          <a:r>
            <a:rPr kumimoji="1" lang="en-US" altLang="ja-JP" sz="1150">
              <a:latin typeface="ＭＳ Ｐゴシック" panose="020B0600070205080204" pitchFamily="50" charset="-128"/>
              <a:ea typeface="ＭＳ Ｐゴシック" panose="020B0600070205080204" pitchFamily="50" charset="-128"/>
            </a:rPr>
            <a:t>30</a:t>
          </a:r>
          <a:r>
            <a:rPr kumimoji="1" lang="ja-JP" altLang="en-US" sz="1150">
              <a:latin typeface="ＭＳ Ｐゴシック" panose="020B0600070205080204" pitchFamily="50" charset="-128"/>
              <a:ea typeface="ＭＳ Ｐゴシック" panose="020B0600070205080204" pitchFamily="50" charset="-128"/>
            </a:rPr>
            <a:t>年度に完了した学校給食共同調理場建替事業の債務負担行為の残高が新たに算定に含まれたことによるものである。</a:t>
          </a:r>
          <a:endParaRPr kumimoji="1" lang="en-US" altLang="ja-JP" sz="1150">
            <a:latin typeface="ＭＳ Ｐゴシック" panose="020B0600070205080204" pitchFamily="50" charset="-128"/>
            <a:ea typeface="ＭＳ Ｐゴシック" panose="020B0600070205080204" pitchFamily="50" charset="-128"/>
          </a:endParaRPr>
        </a:p>
        <a:p>
          <a:r>
            <a:rPr kumimoji="1" lang="ja-JP" altLang="en-US" sz="1150">
              <a:latin typeface="ＭＳ Ｐゴシック" panose="020B0600070205080204" pitchFamily="50" charset="-128"/>
              <a:ea typeface="ＭＳ Ｐゴシック" panose="020B0600070205080204" pitchFamily="50" charset="-128"/>
            </a:rPr>
            <a:t>　近年、小中学校の大規模改修事業や庁舎整備事業の実施などにより借入残高が増加しており、公債費の増が見込まれることに加え、一部事務組合においても、老朽化に伴い施設改修等を予定しており、負担金の増が見込まれるため、数値が上昇傾向であることから、今後は、公共施設等総合管理計画に基づき、公共施設の適切な維持管理や、更新費用の縮減及び平準化に努め、また、事業の実施にあたっては、市の負担の軽減を図る必要がある。</a:t>
          </a:r>
          <a:endParaRPr kumimoji="1" lang="en-US" altLang="ja-JP" sz="115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a:extLst>
            <a:ext uri="{FF2B5EF4-FFF2-40B4-BE49-F238E27FC236}">
              <a16:creationId xmlns:a16="http://schemas.microsoft.com/office/drawing/2014/main" id="{00000000-0008-0000-0300-0000B1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30836</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flipV="1">
          <a:off x="17018000" y="2451100"/>
          <a:ext cx="0" cy="15230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2913</xdr:rowOff>
    </xdr:from>
    <xdr:ext cx="762000" cy="259045"/>
    <xdr:sp macro="" textlink="">
      <xdr:nvSpPr>
        <xdr:cNvPr id="435" name="将来負担の状況最小値テキスト">
          <a:extLst>
            <a:ext uri="{FF2B5EF4-FFF2-40B4-BE49-F238E27FC236}">
              <a16:creationId xmlns:a16="http://schemas.microsoft.com/office/drawing/2014/main" id="{00000000-0008-0000-0300-0000B3010000}"/>
            </a:ext>
          </a:extLst>
        </xdr:cNvPr>
        <xdr:cNvSpPr txBox="1"/>
      </xdr:nvSpPr>
      <xdr:spPr>
        <a:xfrm>
          <a:off x="17106900" y="394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30836</xdr:rowOff>
    </xdr:from>
    <xdr:to>
      <xdr:col>81</xdr:col>
      <xdr:colOff>133350</xdr:colOff>
      <xdr:row>23</xdr:row>
      <xdr:rowOff>30836</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6929100" y="3974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7" name="将来負担の状況最大値テキスト">
          <a:extLst>
            <a:ext uri="{FF2B5EF4-FFF2-40B4-BE49-F238E27FC236}">
              <a16:creationId xmlns:a16="http://schemas.microsoft.com/office/drawing/2014/main" id="{00000000-0008-0000-0300-0000B5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27026</xdr:rowOff>
    </xdr:from>
    <xdr:to>
      <xdr:col>81</xdr:col>
      <xdr:colOff>44450</xdr:colOff>
      <xdr:row>16</xdr:row>
      <xdr:rowOff>95910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179800" y="2598776"/>
          <a:ext cx="838200" cy="240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78655</xdr:rowOff>
    </xdr:from>
    <xdr:ext cx="762000" cy="259045"/>
    <xdr:sp macro="" textlink="">
      <xdr:nvSpPr>
        <xdr:cNvPr id="440" name="将来負担の状況平均値テキスト">
          <a:extLst>
            <a:ext uri="{FF2B5EF4-FFF2-40B4-BE49-F238E27FC236}">
              <a16:creationId xmlns:a16="http://schemas.microsoft.com/office/drawing/2014/main" id="{00000000-0008-0000-0300-0000B8010000}"/>
            </a:ext>
          </a:extLst>
        </xdr:cNvPr>
        <xdr:cNvSpPr txBox="1"/>
      </xdr:nvSpPr>
      <xdr:spPr>
        <a:xfrm>
          <a:off x="17106900" y="24789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62128</xdr:rowOff>
    </xdr:from>
    <xdr:to>
      <xdr:col>81</xdr:col>
      <xdr:colOff>95250</xdr:colOff>
      <xdr:row>15</xdr:row>
      <xdr:rowOff>163728</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6967200" y="263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27026</xdr:rowOff>
    </xdr:from>
    <xdr:to>
      <xdr:col>77</xdr:col>
      <xdr:colOff>44450</xdr:colOff>
      <xdr:row>15</xdr:row>
      <xdr:rowOff>101346</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5290800" y="2598776"/>
          <a:ext cx="889000" cy="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136449</xdr:rowOff>
    </xdr:from>
    <xdr:to>
      <xdr:col>77</xdr:col>
      <xdr:colOff>95250</xdr:colOff>
      <xdr:row>16</xdr:row>
      <xdr:rowOff>66599</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129000" y="2708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51376</xdr:rowOff>
    </xdr:from>
    <xdr:ext cx="7366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798800" y="27945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169266</xdr:rowOff>
    </xdr:from>
    <xdr:to>
      <xdr:col>73</xdr:col>
      <xdr:colOff>44450</xdr:colOff>
      <xdr:row>16</xdr:row>
      <xdr:rowOff>99416</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5240000" y="2741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84193</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909800" y="2827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152857</xdr:rowOff>
    </xdr:from>
    <xdr:to>
      <xdr:col>68</xdr:col>
      <xdr:colOff>203200</xdr:colOff>
      <xdr:row>16</xdr:row>
      <xdr:rowOff>83007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4351000" y="272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93184</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020800" y="2493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100127</xdr:rowOff>
    </xdr:from>
    <xdr:to>
      <xdr:col>64</xdr:col>
      <xdr:colOff>152400</xdr:colOff>
      <xdr:row>17</xdr:row>
      <xdr:rowOff>30277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3462000" y="284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40454</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3131800" y="2612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45110</xdr:rowOff>
    </xdr:from>
    <xdr:to>
      <xdr:col>81</xdr:col>
      <xdr:colOff>95250</xdr:colOff>
      <xdr:row>16</xdr:row>
      <xdr:rowOff>146710</xdr:rowOff>
    </xdr:to>
    <xdr:sp macro="" textlink="">
      <xdr:nvSpPr>
        <xdr:cNvPr id="456" name="楕円 455">
          <a:extLst>
            <a:ext uri="{FF2B5EF4-FFF2-40B4-BE49-F238E27FC236}">
              <a16:creationId xmlns:a16="http://schemas.microsoft.com/office/drawing/2014/main" id="{00000000-0008-0000-0300-0000C8010000}"/>
            </a:ext>
          </a:extLst>
        </xdr:cNvPr>
        <xdr:cNvSpPr/>
      </xdr:nvSpPr>
      <xdr:spPr>
        <a:xfrm>
          <a:off x="16967200" y="278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17187</xdr:rowOff>
    </xdr:from>
    <xdr:ext cx="762000" cy="259045"/>
    <xdr:sp macro="" textlink="">
      <xdr:nvSpPr>
        <xdr:cNvPr id="457" name="将来負担の状況該当値テキスト">
          <a:extLst>
            <a:ext uri="{FF2B5EF4-FFF2-40B4-BE49-F238E27FC236}">
              <a16:creationId xmlns:a16="http://schemas.microsoft.com/office/drawing/2014/main" id="{00000000-0008-0000-0300-0000C9010000}"/>
            </a:ext>
          </a:extLst>
        </xdr:cNvPr>
        <xdr:cNvSpPr txBox="1"/>
      </xdr:nvSpPr>
      <xdr:spPr>
        <a:xfrm>
          <a:off x="17106900" y="2760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147676</xdr:rowOff>
    </xdr:from>
    <xdr:to>
      <xdr:col>77</xdr:col>
      <xdr:colOff>95250</xdr:colOff>
      <xdr:row>15</xdr:row>
      <xdr:rowOff>77826</xdr:rowOff>
    </xdr:to>
    <xdr:sp macro="" textlink="">
      <xdr:nvSpPr>
        <xdr:cNvPr id="458" name="楕円 457">
          <a:extLst>
            <a:ext uri="{FF2B5EF4-FFF2-40B4-BE49-F238E27FC236}">
              <a16:creationId xmlns:a16="http://schemas.microsoft.com/office/drawing/2014/main" id="{00000000-0008-0000-0300-0000CA010000}"/>
            </a:ext>
          </a:extLst>
        </xdr:cNvPr>
        <xdr:cNvSpPr/>
      </xdr:nvSpPr>
      <xdr:spPr>
        <a:xfrm>
          <a:off x="16129000" y="2547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88003</xdr:rowOff>
    </xdr:from>
    <xdr:ext cx="7366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798800" y="2316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50546</xdr:rowOff>
    </xdr:from>
    <xdr:to>
      <xdr:col>73</xdr:col>
      <xdr:colOff>44450</xdr:colOff>
      <xdr:row>15</xdr:row>
      <xdr:rowOff>152146</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5240000" y="262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162323</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909800" y="239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千葉県白井市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63,723
62,502
35.48
21,615,525
20,788,927
701,426
11,677,211
21,712,978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40.2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年度に比べて</a:t>
          </a:r>
          <a:r>
            <a:rPr kumimoji="1" lang="en-US" altLang="ja-JP" sz="1200">
              <a:latin typeface="ＭＳ Ｐゴシック" panose="020B0600070205080204" pitchFamily="50" charset="-128"/>
              <a:ea typeface="ＭＳ Ｐゴシック" panose="020B0600070205080204" pitchFamily="50" charset="-128"/>
            </a:rPr>
            <a:t>0.8</a:t>
          </a:r>
          <a:r>
            <a:rPr kumimoji="1" lang="ja-JP" altLang="en-US" sz="1200">
              <a:latin typeface="ＭＳ Ｐゴシック" panose="020B0600070205080204" pitchFamily="50" charset="-128"/>
              <a:ea typeface="ＭＳ Ｐゴシック" panose="020B0600070205080204" pitchFamily="50" charset="-128"/>
            </a:rPr>
            <a:t>ポイント減少し、類似団体平均を下回った。近年、定年退職者数が増加し、新規職員を採用した結果、等級の低い職員の比率が増加したことによるものである。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しかしながら、歳出総額に占める人件費の割合は平成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年度に比べて</a:t>
          </a:r>
          <a:r>
            <a:rPr kumimoji="1" lang="en-US" altLang="ja-JP" sz="1200">
              <a:latin typeface="ＭＳ Ｐゴシック" panose="020B0600070205080204" pitchFamily="50" charset="-128"/>
              <a:ea typeface="ＭＳ Ｐゴシック" panose="020B0600070205080204" pitchFamily="50" charset="-128"/>
            </a:rPr>
            <a:t>0.2</a:t>
          </a:r>
          <a:r>
            <a:rPr kumimoji="1" lang="ja-JP" altLang="en-US" sz="1200">
              <a:latin typeface="ＭＳ Ｐゴシック" panose="020B0600070205080204" pitchFamily="50" charset="-128"/>
              <a:ea typeface="ＭＳ Ｐゴシック" panose="020B0600070205080204" pitchFamily="50" charset="-128"/>
            </a:rPr>
            <a:t>ポイント上昇したことに加え、平成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年度は今後の少子高齢化に伴う歳入の減少を見据え、平成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年度に改定した市定員管理指針に基づき、更なる職員数の抑制を図りながら、効率的な行政運営を行えるよう努める必要がある。</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5080</xdr:rowOff>
    </xdr:from>
    <xdr:to>
      <xdr:col>24</xdr:col>
      <xdr:colOff>25400</xdr:colOff>
      <xdr:row>41</xdr:row>
      <xdr:rowOff>24130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3438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167657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24130</xdr:rowOff>
    </xdr:from>
    <xdr:to>
      <xdr:col>24</xdr:col>
      <xdr:colOff>114300</xdr:colOff>
      <xdr:row>41</xdr:row>
      <xdr:rowOff>24130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91457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7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5080</xdr:rowOff>
    </xdr:from>
    <xdr:to>
      <xdr:col>24</xdr:col>
      <xdr:colOff>114300</xdr:colOff>
      <xdr:row>34</xdr:row>
      <xdr:rowOff>5080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34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127000</xdr:rowOff>
    </xdr:from>
    <xdr:to>
      <xdr:col>24</xdr:col>
      <xdr:colOff>25400</xdr:colOff>
      <xdr:row>37</xdr:row>
      <xdr:rowOff>16510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29920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71137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43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99060</xdr:rowOff>
    </xdr:from>
    <xdr:to>
      <xdr:col>24</xdr:col>
      <xdr:colOff>76200</xdr:colOff>
      <xdr:row>37</xdr:row>
      <xdr:rowOff>29210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16510</xdr:rowOff>
    </xdr:from>
    <xdr:to>
      <xdr:col>19</xdr:col>
      <xdr:colOff>187325</xdr:colOff>
      <xdr:row>37</xdr:row>
      <xdr:rowOff>54610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3601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114300</xdr:rowOff>
    </xdr:from>
    <xdr:to>
      <xdr:col>20</xdr:col>
      <xdr:colOff>38100</xdr:colOff>
      <xdr:row>37</xdr:row>
      <xdr:rowOff>44450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54627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5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1270</xdr:rowOff>
    </xdr:from>
    <xdr:to>
      <xdr:col>15</xdr:col>
      <xdr:colOff>98425</xdr:colOff>
      <xdr:row>37</xdr:row>
      <xdr:rowOff>54610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3449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129540</xdr:rowOff>
    </xdr:from>
    <xdr:to>
      <xdr:col>15</xdr:col>
      <xdr:colOff>149225</xdr:colOff>
      <xdr:row>37</xdr:row>
      <xdr:rowOff>59690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69867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1270</xdr:rowOff>
    </xdr:from>
    <xdr:to>
      <xdr:col>11</xdr:col>
      <xdr:colOff>9525</xdr:colOff>
      <xdr:row>37</xdr:row>
      <xdr:rowOff>31750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3449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114300</xdr:rowOff>
    </xdr:from>
    <xdr:to>
      <xdr:col>11</xdr:col>
      <xdr:colOff>60325</xdr:colOff>
      <xdr:row>37</xdr:row>
      <xdr:rowOff>44450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54627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69867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92727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137160</xdr:rowOff>
    </xdr:from>
    <xdr:to>
      <xdr:col>20</xdr:col>
      <xdr:colOff>38100</xdr:colOff>
      <xdr:row>37</xdr:row>
      <xdr:rowOff>67310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52087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395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3810</xdr:rowOff>
    </xdr:from>
    <xdr:to>
      <xdr:col>15</xdr:col>
      <xdr:colOff>149225</xdr:colOff>
      <xdr:row>37</xdr:row>
      <xdr:rowOff>105410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90187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121920</xdr:rowOff>
    </xdr:from>
    <xdr:to>
      <xdr:col>11</xdr:col>
      <xdr:colOff>60325</xdr:colOff>
      <xdr:row>37</xdr:row>
      <xdr:rowOff>52070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36847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152400</xdr:rowOff>
    </xdr:from>
    <xdr:to>
      <xdr:col>6</xdr:col>
      <xdr:colOff>171450</xdr:colOff>
      <xdr:row>37</xdr:row>
      <xdr:rowOff>82550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67327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平成</a:t>
          </a:r>
          <a:r>
            <a:rPr kumimoji="1" lang="en-US" altLang="ja-JP" sz="1050">
              <a:latin typeface="ＭＳ Ｐゴシック" panose="020B0600070205080204" pitchFamily="50" charset="-128"/>
              <a:ea typeface="ＭＳ Ｐゴシック" panose="020B0600070205080204" pitchFamily="50" charset="-128"/>
            </a:rPr>
            <a:t>29</a:t>
          </a:r>
          <a:r>
            <a:rPr kumimoji="1" lang="ja-JP" altLang="en-US" sz="1050">
              <a:latin typeface="ＭＳ Ｐゴシック" panose="020B0600070205080204" pitchFamily="50" charset="-128"/>
              <a:ea typeface="ＭＳ Ｐゴシック" panose="020B0600070205080204" pitchFamily="50" charset="-128"/>
            </a:rPr>
            <a:t>年度と同値であった。しかし、平成</a:t>
          </a:r>
          <a:r>
            <a:rPr kumimoji="1" lang="en-US" altLang="ja-JP" sz="1050">
              <a:latin typeface="ＭＳ Ｐゴシック" panose="020B0600070205080204" pitchFamily="50" charset="-128"/>
              <a:ea typeface="ＭＳ Ｐゴシック" panose="020B0600070205080204" pitchFamily="50" charset="-128"/>
            </a:rPr>
            <a:t>29</a:t>
          </a:r>
          <a:r>
            <a:rPr kumimoji="1" lang="ja-JP" altLang="en-US" sz="1050">
              <a:latin typeface="ＭＳ Ｐゴシック" panose="020B0600070205080204" pitchFamily="50" charset="-128"/>
              <a:ea typeface="ＭＳ Ｐゴシック" panose="020B0600070205080204" pitchFamily="50" charset="-128"/>
            </a:rPr>
            <a:t>年度までは物件費としていたものの一部を精査し、平成</a:t>
          </a:r>
          <a:r>
            <a:rPr kumimoji="1" lang="en-US" altLang="ja-JP" sz="1050">
              <a:latin typeface="ＭＳ Ｐゴシック" panose="020B0600070205080204" pitchFamily="50" charset="-128"/>
              <a:ea typeface="ＭＳ Ｐゴシック" panose="020B0600070205080204" pitchFamily="50" charset="-128"/>
            </a:rPr>
            <a:t>30</a:t>
          </a:r>
          <a:r>
            <a:rPr kumimoji="1" lang="ja-JP" altLang="en-US" sz="1050">
              <a:latin typeface="ＭＳ Ｐゴシック" panose="020B0600070205080204" pitchFamily="50" charset="-128"/>
              <a:ea typeface="ＭＳ Ｐゴシック" panose="020B0600070205080204" pitchFamily="50" charset="-128"/>
            </a:rPr>
            <a:t>年度から維持補修費に移動した結果、維持補修費は平成</a:t>
          </a:r>
          <a:r>
            <a:rPr kumimoji="1" lang="en-US" altLang="ja-JP" sz="1050">
              <a:latin typeface="ＭＳ Ｐゴシック" panose="020B0600070205080204" pitchFamily="50" charset="-128"/>
              <a:ea typeface="ＭＳ Ｐゴシック" panose="020B0600070205080204" pitchFamily="50" charset="-128"/>
            </a:rPr>
            <a:t>29</a:t>
          </a:r>
          <a:r>
            <a:rPr kumimoji="1" lang="ja-JP" altLang="en-US" sz="1050">
              <a:latin typeface="ＭＳ Ｐゴシック" panose="020B0600070205080204" pitchFamily="50" charset="-128"/>
              <a:ea typeface="ＭＳ Ｐゴシック" panose="020B0600070205080204" pitchFamily="50" charset="-128"/>
            </a:rPr>
            <a:t>年度に比べて</a:t>
          </a:r>
          <a:r>
            <a:rPr kumimoji="1" lang="en-US" altLang="ja-JP" sz="1050">
              <a:latin typeface="ＭＳ Ｐゴシック" panose="020B0600070205080204" pitchFamily="50" charset="-128"/>
              <a:ea typeface="ＭＳ Ｐゴシック" panose="020B0600070205080204" pitchFamily="50" charset="-128"/>
            </a:rPr>
            <a:t>0.5</a:t>
          </a:r>
          <a:r>
            <a:rPr kumimoji="1" lang="ja-JP" altLang="en-US" sz="1050">
              <a:latin typeface="ＭＳ Ｐゴシック" panose="020B0600070205080204" pitchFamily="50" charset="-128"/>
              <a:ea typeface="ＭＳ Ｐゴシック" panose="020B0600070205080204" pitchFamily="50" charset="-128"/>
            </a:rPr>
            <a:t>ポイント上昇したことを踏まえると、実質的には上昇したものと考えられる。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物件費については、庁舎建替後の管理委託料が増額となったほか、全体的に単価が上昇している傾向にあるが、市においては、「アウトソーシングに関する指針」に基づき、行政経営改革の観点から、職員数を削減する一方、業務の効率化を図るためにアウトソーシングを推進していることから、業務の質と量に見合った、人件費と物件費のバランスを見極める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5842</xdr:rowOff>
    </xdr:from>
    <xdr:to>
      <xdr:col>82</xdr:col>
      <xdr:colOff>107950</xdr:colOff>
      <xdr:row>21</xdr:row>
      <xdr:rowOff>69850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234692"/>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92219</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978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5842</xdr:rowOff>
    </xdr:from>
    <xdr:to>
      <xdr:col>82</xdr:col>
      <xdr:colOff>196850</xdr:colOff>
      <xdr:row>13</xdr:row>
      <xdr:rowOff>5842</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234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14986</xdr:rowOff>
    </xdr:from>
    <xdr:to>
      <xdr:col>82</xdr:col>
      <xdr:colOff>107950</xdr:colOff>
      <xdr:row>17</xdr:row>
      <xdr:rowOff>14986</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92963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79011</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650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62484</xdr:rowOff>
    </xdr:from>
    <xdr:to>
      <xdr:col>82</xdr:col>
      <xdr:colOff>158750</xdr:colOff>
      <xdr:row>16</xdr:row>
      <xdr:rowOff>164084</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14986</xdr:rowOff>
    </xdr:from>
    <xdr:to>
      <xdr:col>78</xdr:col>
      <xdr:colOff>69850</xdr:colOff>
      <xdr:row>17</xdr:row>
      <xdr:rowOff>24130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292963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44196</xdr:rowOff>
    </xdr:from>
    <xdr:to>
      <xdr:col>78</xdr:col>
      <xdr:colOff>120650</xdr:colOff>
      <xdr:row>16</xdr:row>
      <xdr:rowOff>145796</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155973</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556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140716</xdr:rowOff>
    </xdr:from>
    <xdr:to>
      <xdr:col>73</xdr:col>
      <xdr:colOff>180975</xdr:colOff>
      <xdr:row>17</xdr:row>
      <xdr:rowOff>24130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88391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35052</xdr:rowOff>
    </xdr:from>
    <xdr:to>
      <xdr:col>74</xdr:col>
      <xdr:colOff>31750</xdr:colOff>
      <xdr:row>16</xdr:row>
      <xdr:rowOff>136652</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146829</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547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140716</xdr:rowOff>
    </xdr:from>
    <xdr:to>
      <xdr:col>69</xdr:col>
      <xdr:colOff>92075</xdr:colOff>
      <xdr:row>17</xdr:row>
      <xdr:rowOff>14986</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3004800" y="288391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151638</xdr:rowOff>
    </xdr:from>
    <xdr:to>
      <xdr:col>69</xdr:col>
      <xdr:colOff>142875</xdr:colOff>
      <xdr:row>16</xdr:row>
      <xdr:rowOff>81788</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91965</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49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96774</xdr:rowOff>
    </xdr:from>
    <xdr:to>
      <xdr:col>65</xdr:col>
      <xdr:colOff>53975</xdr:colOff>
      <xdr:row>16</xdr:row>
      <xdr:rowOff>26924</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66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37101</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437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135636</xdr:rowOff>
    </xdr:from>
    <xdr:to>
      <xdr:col>82</xdr:col>
      <xdr:colOff>158750</xdr:colOff>
      <xdr:row>17</xdr:row>
      <xdr:rowOff>65786</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87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107713</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850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135636</xdr:rowOff>
    </xdr:from>
    <xdr:to>
      <xdr:col>78</xdr:col>
      <xdr:colOff>120650</xdr:colOff>
      <xdr:row>17</xdr:row>
      <xdr:rowOff>65786</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87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50563</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965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144780</xdr:rowOff>
    </xdr:from>
    <xdr:to>
      <xdr:col>74</xdr:col>
      <xdr:colOff>31750</xdr:colOff>
      <xdr:row>17</xdr:row>
      <xdr:rowOff>74930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59707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89916</xdr:rowOff>
    </xdr:from>
    <xdr:to>
      <xdr:col>69</xdr:col>
      <xdr:colOff>142875</xdr:colOff>
      <xdr:row>17</xdr:row>
      <xdr:rowOff>20066</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83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4843</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919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135636</xdr:rowOff>
    </xdr:from>
    <xdr:to>
      <xdr:col>65</xdr:col>
      <xdr:colOff>53975</xdr:colOff>
      <xdr:row>17</xdr:row>
      <xdr:rowOff>65786</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87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50563</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965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Ｐゴシック" panose="020B0600070205080204" pitchFamily="50" charset="-128"/>
              <a:ea typeface="ＭＳ Ｐゴシック" panose="020B0600070205080204" pitchFamily="50" charset="-128"/>
            </a:rPr>
            <a:t>　類似団体平均を下回っているものの、平成</a:t>
          </a:r>
          <a:r>
            <a:rPr kumimoji="1" lang="en-US" altLang="ja-JP" sz="1150">
              <a:latin typeface="ＭＳ Ｐゴシック" panose="020B0600070205080204" pitchFamily="50" charset="-128"/>
              <a:ea typeface="ＭＳ Ｐゴシック" panose="020B0600070205080204" pitchFamily="50" charset="-128"/>
            </a:rPr>
            <a:t>29</a:t>
          </a:r>
          <a:r>
            <a:rPr kumimoji="1" lang="ja-JP" altLang="en-US" sz="1150">
              <a:latin typeface="ＭＳ Ｐゴシック" panose="020B0600070205080204" pitchFamily="50" charset="-128"/>
              <a:ea typeface="ＭＳ Ｐゴシック" panose="020B0600070205080204" pitchFamily="50" charset="-128"/>
            </a:rPr>
            <a:t>年度に比べて</a:t>
          </a:r>
          <a:r>
            <a:rPr kumimoji="1" lang="en-US" altLang="ja-JP" sz="1150">
              <a:latin typeface="ＭＳ Ｐゴシック" panose="020B0600070205080204" pitchFamily="50" charset="-128"/>
              <a:ea typeface="ＭＳ Ｐゴシック" panose="020B0600070205080204" pitchFamily="50" charset="-128"/>
            </a:rPr>
            <a:t>0.1</a:t>
          </a:r>
          <a:r>
            <a:rPr kumimoji="1" lang="ja-JP" altLang="en-US" sz="1150">
              <a:latin typeface="ＭＳ Ｐゴシック" panose="020B0600070205080204" pitchFamily="50" charset="-128"/>
              <a:ea typeface="ＭＳ Ｐゴシック" panose="020B0600070205080204" pitchFamily="50" charset="-128"/>
            </a:rPr>
            <a:t>ポイント増加した。</a:t>
          </a:r>
          <a:endParaRPr kumimoji="1" lang="en-US" altLang="ja-JP" sz="1150">
            <a:latin typeface="ＭＳ Ｐゴシック" panose="020B0600070205080204" pitchFamily="50" charset="-128"/>
            <a:ea typeface="ＭＳ Ｐゴシック" panose="020B0600070205080204" pitchFamily="50" charset="-128"/>
          </a:endParaRPr>
        </a:p>
        <a:p>
          <a:r>
            <a:rPr kumimoji="1" lang="ja-JP" altLang="en-US" sz="1150">
              <a:latin typeface="ＭＳ Ｐゴシック" panose="020B0600070205080204" pitchFamily="50" charset="-128"/>
              <a:ea typeface="ＭＳ Ｐゴシック" panose="020B0600070205080204" pitchFamily="50" charset="-128"/>
            </a:rPr>
            <a:t>　これは、障害福祉サービスの利用増や保育園の利用の増、学童保育の利用増に伴い、一般財源所要額の増加の影響を受けたものである。</a:t>
          </a:r>
          <a:endParaRPr kumimoji="1" lang="en-US" altLang="ja-JP" sz="1150">
            <a:latin typeface="ＭＳ Ｐゴシック" panose="020B0600070205080204" pitchFamily="50" charset="-128"/>
            <a:ea typeface="ＭＳ Ｐゴシック" panose="020B0600070205080204" pitchFamily="50" charset="-128"/>
          </a:endParaRPr>
        </a:p>
        <a:p>
          <a:r>
            <a:rPr kumimoji="1" lang="ja-JP" altLang="en-US" sz="1150">
              <a:latin typeface="ＭＳ Ｐゴシック" panose="020B0600070205080204" pitchFamily="50" charset="-128"/>
              <a:ea typeface="ＭＳ Ｐゴシック" panose="020B0600070205080204" pitchFamily="50" charset="-128"/>
            </a:rPr>
            <a:t>　市において、単独扶助費は行政経営改革の観点から見直しを行っているものの、障害福祉や子育てに係る経費については、経常一般財源等の充当額が増加傾向であることから、財源の確保や、他の経費の抑制に努める必要がある。</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58965</xdr:rowOff>
    </xdr:from>
    <xdr:to>
      <xdr:col>24</xdr:col>
      <xdr:colOff>25400</xdr:colOff>
      <xdr:row>61</xdr:row>
      <xdr:rowOff>167822</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45815"/>
          <a:ext cx="0" cy="1480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139899</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145342</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89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58965</xdr:rowOff>
    </xdr:from>
    <xdr:to>
      <xdr:col>24</xdr:col>
      <xdr:colOff>114300</xdr:colOff>
      <xdr:row>53</xdr:row>
      <xdr:rowOff>58965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45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140607</xdr:rowOff>
    </xdr:from>
    <xdr:to>
      <xdr:col>24</xdr:col>
      <xdr:colOff>25400</xdr:colOff>
      <xdr:row>55</xdr:row>
      <xdr:rowOff>151493</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570357"/>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42834</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644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70757</xdr:rowOff>
    </xdr:from>
    <xdr:to>
      <xdr:col>24</xdr:col>
      <xdr:colOff>76200</xdr:colOff>
      <xdr:row>57</xdr:row>
      <xdr:rowOff>907</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42635</xdr:rowOff>
    </xdr:from>
    <xdr:to>
      <xdr:col>19</xdr:col>
      <xdr:colOff>187325</xdr:colOff>
      <xdr:row>55</xdr:row>
      <xdr:rowOff>140607</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472385"/>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81643</xdr:rowOff>
    </xdr:from>
    <xdr:to>
      <xdr:col>20</xdr:col>
      <xdr:colOff>38100</xdr:colOff>
      <xdr:row>57</xdr:row>
      <xdr:rowOff>11793</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168020</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769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9978</xdr:rowOff>
    </xdr:from>
    <xdr:to>
      <xdr:col>15</xdr:col>
      <xdr:colOff>98425</xdr:colOff>
      <xdr:row>55</xdr:row>
      <xdr:rowOff>42635</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4397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27215</xdr:rowOff>
    </xdr:from>
    <xdr:to>
      <xdr:col>15</xdr:col>
      <xdr:colOff>149225</xdr:colOff>
      <xdr:row>56</xdr:row>
      <xdr:rowOff>128815</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113592</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9978</xdr:rowOff>
    </xdr:from>
    <xdr:to>
      <xdr:col>11</xdr:col>
      <xdr:colOff>9525</xdr:colOff>
      <xdr:row>55</xdr:row>
      <xdr:rowOff>31750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flipV="1">
          <a:off x="1320800" y="9439728"/>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5443</xdr:rowOff>
    </xdr:from>
    <xdr:to>
      <xdr:col>11</xdr:col>
      <xdr:colOff>60325</xdr:colOff>
      <xdr:row>56</xdr:row>
      <xdr:rowOff>107043</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91820</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163285</xdr:rowOff>
    </xdr:from>
    <xdr:to>
      <xdr:col>6</xdr:col>
      <xdr:colOff>171450</xdr:colOff>
      <xdr:row>55</xdr:row>
      <xdr:rowOff>93435</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78212</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507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100693</xdr:rowOff>
    </xdr:from>
    <xdr:to>
      <xdr:col>24</xdr:col>
      <xdr:colOff>76200</xdr:colOff>
      <xdr:row>56</xdr:row>
      <xdr:rowOff>30843</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117220</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89807</xdr:rowOff>
    </xdr:from>
    <xdr:to>
      <xdr:col>20</xdr:col>
      <xdr:colOff>38100</xdr:colOff>
      <xdr:row>56</xdr:row>
      <xdr:rowOff>19957</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51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30134</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288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163285</xdr:rowOff>
    </xdr:from>
    <xdr:to>
      <xdr:col>15</xdr:col>
      <xdr:colOff>149225</xdr:colOff>
      <xdr:row>55</xdr:row>
      <xdr:rowOff>93435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42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103612</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130628</xdr:rowOff>
    </xdr:from>
    <xdr:to>
      <xdr:col>11</xdr:col>
      <xdr:colOff>60325</xdr:colOff>
      <xdr:row>55</xdr:row>
      <xdr:rowOff>60778</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38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70955</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15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92727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平成</a:t>
          </a:r>
          <a:r>
            <a:rPr kumimoji="1" lang="en-US" altLang="ja-JP" sz="1050">
              <a:latin typeface="ＭＳ Ｐゴシック" panose="020B0600070205080204" pitchFamily="50" charset="-128"/>
              <a:ea typeface="ＭＳ Ｐゴシック" panose="020B0600070205080204" pitchFamily="50" charset="-128"/>
            </a:rPr>
            <a:t>29</a:t>
          </a:r>
          <a:r>
            <a:rPr kumimoji="1" lang="ja-JP" altLang="en-US" sz="1050">
              <a:latin typeface="ＭＳ Ｐゴシック" panose="020B0600070205080204" pitchFamily="50" charset="-128"/>
              <a:ea typeface="ＭＳ Ｐゴシック" panose="020B0600070205080204" pitchFamily="50" charset="-128"/>
            </a:rPr>
            <a:t>年度に比べて</a:t>
          </a:r>
          <a:r>
            <a:rPr kumimoji="1" lang="en-US" altLang="ja-JP" sz="1050">
              <a:latin typeface="ＭＳ Ｐゴシック" panose="020B0600070205080204" pitchFamily="50" charset="-128"/>
              <a:ea typeface="ＭＳ Ｐゴシック" panose="020B0600070205080204" pitchFamily="50" charset="-128"/>
            </a:rPr>
            <a:t>1.4</a:t>
          </a:r>
          <a:r>
            <a:rPr kumimoji="1" lang="ja-JP" altLang="en-US" sz="1050">
              <a:latin typeface="ＭＳ Ｐゴシック" panose="020B0600070205080204" pitchFamily="50" charset="-128"/>
              <a:ea typeface="ＭＳ Ｐゴシック" panose="020B0600070205080204" pitchFamily="50" charset="-128"/>
            </a:rPr>
            <a:t>ポイント上昇し、類似団体平均との差は</a:t>
          </a:r>
          <a:r>
            <a:rPr kumimoji="1" lang="en-US" altLang="ja-JP" sz="1050">
              <a:latin typeface="ＭＳ Ｐゴシック" panose="020B0600070205080204" pitchFamily="50" charset="-128"/>
              <a:ea typeface="ＭＳ Ｐゴシック" panose="020B0600070205080204" pitchFamily="50" charset="-128"/>
            </a:rPr>
            <a:t>1.6</a:t>
          </a:r>
          <a:r>
            <a:rPr kumimoji="1" lang="ja-JP" altLang="en-US" sz="1050">
              <a:latin typeface="ＭＳ Ｐゴシック" panose="020B0600070205080204" pitchFamily="50" charset="-128"/>
              <a:ea typeface="ＭＳ Ｐゴシック" panose="020B0600070205080204" pitchFamily="50" charset="-128"/>
            </a:rPr>
            <a:t>ポイント縮まった。</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本数値は主に維持補修費と繰出金から構成されるが、維持補修費については、物件費で記載したとおり、平成</a:t>
          </a:r>
          <a:r>
            <a:rPr kumimoji="1" lang="en-US" altLang="ja-JP" sz="1050">
              <a:latin typeface="ＭＳ Ｐゴシック" panose="020B0600070205080204" pitchFamily="50" charset="-128"/>
              <a:ea typeface="ＭＳ Ｐゴシック" panose="020B0600070205080204" pitchFamily="50" charset="-128"/>
            </a:rPr>
            <a:t>29</a:t>
          </a:r>
          <a:r>
            <a:rPr kumimoji="1" lang="ja-JP" altLang="en-US" sz="1050">
              <a:latin typeface="ＭＳ Ｐゴシック" panose="020B0600070205080204" pitchFamily="50" charset="-128"/>
              <a:ea typeface="ＭＳ Ｐゴシック" panose="020B0600070205080204" pitchFamily="50" charset="-128"/>
            </a:rPr>
            <a:t>年度に物件費としていたものの一部を本費目に移動したことにより、</a:t>
          </a:r>
          <a:r>
            <a:rPr kumimoji="1" lang="en-US" altLang="ja-JP" sz="1050">
              <a:latin typeface="ＭＳ Ｐゴシック" panose="020B0600070205080204" pitchFamily="50" charset="-128"/>
              <a:ea typeface="ＭＳ Ｐゴシック" panose="020B0600070205080204" pitchFamily="50" charset="-128"/>
            </a:rPr>
            <a:t>0.5</a:t>
          </a:r>
          <a:r>
            <a:rPr kumimoji="1" lang="ja-JP" altLang="en-US" sz="1050">
              <a:latin typeface="ＭＳ Ｐゴシック" panose="020B0600070205080204" pitchFamily="50" charset="-128"/>
              <a:ea typeface="ＭＳ Ｐゴシック" panose="020B0600070205080204" pitchFamily="50" charset="-128"/>
            </a:rPr>
            <a:t>ポイント上昇したものである。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繰出金については、後期高齢者広域連合に対する経費により</a:t>
          </a:r>
          <a:r>
            <a:rPr kumimoji="1" lang="en-US" altLang="ja-JP" sz="1050">
              <a:latin typeface="ＭＳ Ｐゴシック" panose="020B0600070205080204" pitchFamily="50" charset="-128"/>
              <a:ea typeface="ＭＳ Ｐゴシック" panose="020B0600070205080204" pitchFamily="50" charset="-128"/>
            </a:rPr>
            <a:t>0.8</a:t>
          </a:r>
          <a:r>
            <a:rPr kumimoji="1" lang="ja-JP" altLang="en-US" sz="1050">
              <a:latin typeface="ＭＳ Ｐゴシック" panose="020B0600070205080204" pitchFamily="50" charset="-128"/>
              <a:ea typeface="ＭＳ Ｐゴシック" panose="020B0600070205080204" pitchFamily="50" charset="-128"/>
            </a:rPr>
            <a:t>ポイント上昇しており、今後も、当面の間は高齢者数の増加が見込まれることから、医療費の抑制につながる効果的な事業を実施するよう努める必要がある。</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50256</xdr:rowOff>
    </xdr:from>
    <xdr:to>
      <xdr:col>82</xdr:col>
      <xdr:colOff>107950</xdr:colOff>
      <xdr:row>60</xdr:row>
      <xdr:rowOff>130266</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37106"/>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102343</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38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130266</xdr:rowOff>
    </xdr:from>
    <xdr:to>
      <xdr:col>82</xdr:col>
      <xdr:colOff>196850</xdr:colOff>
      <xdr:row>60</xdr:row>
      <xdr:rowOff>130266</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17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136633</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88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50256</xdr:rowOff>
    </xdr:from>
    <xdr:to>
      <xdr:col>82</xdr:col>
      <xdr:colOff>196850</xdr:colOff>
      <xdr:row>53</xdr:row>
      <xdr:rowOff>50256</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37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1270</xdr:rowOff>
    </xdr:from>
    <xdr:to>
      <xdr:col>82</xdr:col>
      <xdr:colOff>107950</xdr:colOff>
      <xdr:row>55</xdr:row>
      <xdr:rowOff>92710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43102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98896</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528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126819</xdr:rowOff>
    </xdr:from>
    <xdr:to>
      <xdr:col>82</xdr:col>
      <xdr:colOff>158750</xdr:colOff>
      <xdr:row>56</xdr:row>
      <xdr:rowOff>56969</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556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153126</xdr:rowOff>
    </xdr:from>
    <xdr:to>
      <xdr:col>78</xdr:col>
      <xdr:colOff>69850</xdr:colOff>
      <xdr:row>55</xdr:row>
      <xdr:rowOff>1270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9411426"/>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139881</xdr:rowOff>
    </xdr:from>
    <xdr:to>
      <xdr:col>78</xdr:col>
      <xdr:colOff>120650</xdr:colOff>
      <xdr:row>56</xdr:row>
      <xdr:rowOff>70031</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56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54808</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656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100874</xdr:rowOff>
    </xdr:from>
    <xdr:to>
      <xdr:col>73</xdr:col>
      <xdr:colOff>180975</xdr:colOff>
      <xdr:row>54</xdr:row>
      <xdr:rowOff>153126</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359174"/>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139881</xdr:rowOff>
    </xdr:from>
    <xdr:to>
      <xdr:col>74</xdr:col>
      <xdr:colOff>31750</xdr:colOff>
      <xdr:row>56</xdr:row>
      <xdr:rowOff>70031</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56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54808</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656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100874</xdr:rowOff>
    </xdr:from>
    <xdr:to>
      <xdr:col>69</xdr:col>
      <xdr:colOff>92075</xdr:colOff>
      <xdr:row>54</xdr:row>
      <xdr:rowOff>100874</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35917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152944</xdr:rowOff>
    </xdr:from>
    <xdr:to>
      <xdr:col>69</xdr:col>
      <xdr:colOff>142875</xdr:colOff>
      <xdr:row>56</xdr:row>
      <xdr:rowOff>83094</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582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67871</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669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146413</xdr:rowOff>
    </xdr:from>
    <xdr:to>
      <xdr:col>65</xdr:col>
      <xdr:colOff>53975</xdr:colOff>
      <xdr:row>56</xdr:row>
      <xdr:rowOff>76563</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57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61340</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66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41910</xdr:rowOff>
    </xdr:from>
    <xdr:to>
      <xdr:col>82</xdr:col>
      <xdr:colOff>158750</xdr:colOff>
      <xdr:row>55</xdr:row>
      <xdr:rowOff>143510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58437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121920</xdr:rowOff>
    </xdr:from>
    <xdr:to>
      <xdr:col>78</xdr:col>
      <xdr:colOff>120650</xdr:colOff>
      <xdr:row>55</xdr:row>
      <xdr:rowOff>52070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62247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14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102326</xdr:rowOff>
    </xdr:from>
    <xdr:to>
      <xdr:col>74</xdr:col>
      <xdr:colOff>31750</xdr:colOff>
      <xdr:row>55</xdr:row>
      <xdr:rowOff>32476</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360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42653</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129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50074</xdr:rowOff>
    </xdr:from>
    <xdr:to>
      <xdr:col>69</xdr:col>
      <xdr:colOff>142875</xdr:colOff>
      <xdr:row>54</xdr:row>
      <xdr:rowOff>151674</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308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161851</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077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50074</xdr:rowOff>
    </xdr:from>
    <xdr:to>
      <xdr:col>65</xdr:col>
      <xdr:colOff>53975</xdr:colOff>
      <xdr:row>54</xdr:row>
      <xdr:rowOff>151674</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308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161851</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077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類似団体平均との差は縮まったものの、平成</a:t>
          </a:r>
          <a:r>
            <a:rPr kumimoji="1" lang="en-US" altLang="ja-JP" sz="1050">
              <a:latin typeface="ＭＳ Ｐゴシック" panose="020B0600070205080204" pitchFamily="50" charset="-128"/>
              <a:ea typeface="ＭＳ Ｐゴシック" panose="020B0600070205080204" pitchFamily="50" charset="-128"/>
            </a:rPr>
            <a:t>29</a:t>
          </a:r>
          <a:r>
            <a:rPr kumimoji="1" lang="ja-JP" altLang="en-US" sz="1050">
              <a:latin typeface="ＭＳ Ｐゴシック" panose="020B0600070205080204" pitchFamily="50" charset="-128"/>
              <a:ea typeface="ＭＳ Ｐゴシック" panose="020B0600070205080204" pitchFamily="50" charset="-128"/>
            </a:rPr>
            <a:t>年度に比べて</a:t>
          </a:r>
          <a:r>
            <a:rPr kumimoji="1" lang="en-US" altLang="ja-JP" sz="1050">
              <a:latin typeface="ＭＳ Ｐゴシック" panose="020B0600070205080204" pitchFamily="50" charset="-128"/>
              <a:ea typeface="ＭＳ Ｐゴシック" panose="020B0600070205080204" pitchFamily="50" charset="-128"/>
            </a:rPr>
            <a:t>0.2</a:t>
          </a:r>
          <a:r>
            <a:rPr kumimoji="1" lang="ja-JP" altLang="en-US" sz="1050">
              <a:latin typeface="ＭＳ Ｐゴシック" panose="020B0600070205080204" pitchFamily="50" charset="-128"/>
              <a:ea typeface="ＭＳ Ｐゴシック" panose="020B0600070205080204" pitchFamily="50" charset="-128"/>
            </a:rPr>
            <a:t>ポイント上昇した。これは、一部事務組合に対する値が</a:t>
          </a:r>
          <a:r>
            <a:rPr kumimoji="1" lang="en-US" altLang="ja-JP" sz="1050">
              <a:latin typeface="ＭＳ Ｐゴシック" panose="020B0600070205080204" pitchFamily="50" charset="-128"/>
              <a:ea typeface="ＭＳ Ｐゴシック" panose="020B0600070205080204" pitchFamily="50" charset="-128"/>
            </a:rPr>
            <a:t>0.5</a:t>
          </a:r>
          <a:r>
            <a:rPr kumimoji="1" lang="ja-JP" altLang="en-US" sz="1050">
              <a:latin typeface="ＭＳ Ｐゴシック" panose="020B0600070205080204" pitchFamily="50" charset="-128"/>
              <a:ea typeface="ＭＳ Ｐゴシック" panose="020B0600070205080204" pitchFamily="50" charset="-128"/>
            </a:rPr>
            <a:t>ポイント上昇したことによるものである。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本数値の約</a:t>
          </a:r>
          <a:r>
            <a:rPr kumimoji="1" lang="en-US" altLang="ja-JP" sz="1050">
              <a:latin typeface="ＭＳ Ｐゴシック" panose="020B0600070205080204" pitchFamily="50" charset="-128"/>
              <a:ea typeface="ＭＳ Ｐゴシック" panose="020B0600070205080204" pitchFamily="50" charset="-128"/>
            </a:rPr>
            <a:t>9</a:t>
          </a:r>
          <a:r>
            <a:rPr kumimoji="1" lang="ja-JP" altLang="en-US" sz="1050">
              <a:latin typeface="ＭＳ Ｐゴシック" panose="020B0600070205080204" pitchFamily="50" charset="-128"/>
              <a:ea typeface="ＭＳ Ｐゴシック" panose="020B0600070205080204" pitchFamily="50" charset="-128"/>
            </a:rPr>
            <a:t>割は、消防やごみ処理などを行う各一部事務組合への負担金の影響を受けているが、平成</a:t>
          </a:r>
          <a:r>
            <a:rPr kumimoji="1" lang="en-US" altLang="ja-JP" sz="1050">
              <a:latin typeface="ＭＳ Ｐゴシック" panose="020B0600070205080204" pitchFamily="50" charset="-128"/>
              <a:ea typeface="ＭＳ Ｐゴシック" panose="020B0600070205080204" pitchFamily="50" charset="-128"/>
            </a:rPr>
            <a:t>30</a:t>
          </a:r>
          <a:r>
            <a:rPr kumimoji="1" lang="ja-JP" altLang="en-US" sz="1050">
              <a:latin typeface="ＭＳ Ｐゴシック" panose="020B0600070205080204" pitchFamily="50" charset="-128"/>
              <a:ea typeface="ＭＳ Ｐゴシック" panose="020B0600070205080204" pitchFamily="50" charset="-128"/>
            </a:rPr>
            <a:t>年度においては、消防署や消防車両の整備に伴い、消防組合に係る負担金が増額となり、数値が上昇したものである。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今後は、市の実施する事業だけでなく、組合の事業についても、効率的に運営を行い、経費の削減に努めるよう働きかける必要がある。</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a:extLst>
            <a:ext uri="{FF2B5EF4-FFF2-40B4-BE49-F238E27FC236}">
              <a16:creationId xmlns:a16="http://schemas.microsoft.com/office/drawing/2014/main" id="{00000000-0008-0000-0400-000033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109039</xdr:rowOff>
    </xdr:from>
    <xdr:to>
      <xdr:col>82</xdr:col>
      <xdr:colOff>107950</xdr:colOff>
      <xdr:row>41</xdr:row>
      <xdr:rowOff>4535</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6510000" y="5766889"/>
          <a:ext cx="0" cy="1267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148062</xdr:rowOff>
    </xdr:from>
    <xdr:ext cx="762000" cy="259045"/>
    <xdr:sp macro="" textlink="">
      <xdr:nvSpPr>
        <xdr:cNvPr id="309" name="補助費等最小値テキスト">
          <a:extLst>
            <a:ext uri="{FF2B5EF4-FFF2-40B4-BE49-F238E27FC236}">
              <a16:creationId xmlns:a16="http://schemas.microsoft.com/office/drawing/2014/main" id="{00000000-0008-0000-0400-000035010000}"/>
            </a:ext>
          </a:extLst>
        </xdr:cNvPr>
        <xdr:cNvSpPr txBox="1"/>
      </xdr:nvSpPr>
      <xdr:spPr>
        <a:xfrm>
          <a:off x="16598900" y="7006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4535</xdr:rowOff>
    </xdr:from>
    <xdr:to>
      <xdr:col>82</xdr:col>
      <xdr:colOff>196850</xdr:colOff>
      <xdr:row>41</xdr:row>
      <xdr:rowOff>4535</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7033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23966</xdr:rowOff>
    </xdr:from>
    <xdr:ext cx="762000" cy="259045"/>
    <xdr:sp macro="" textlink="">
      <xdr:nvSpPr>
        <xdr:cNvPr id="311" name="補助費等最大値テキスト">
          <a:extLst>
            <a:ext uri="{FF2B5EF4-FFF2-40B4-BE49-F238E27FC236}">
              <a16:creationId xmlns:a16="http://schemas.microsoft.com/office/drawing/2014/main" id="{00000000-0008-0000-0400-000037010000}"/>
            </a:ext>
          </a:extLst>
        </xdr:cNvPr>
        <xdr:cNvSpPr txBox="1"/>
      </xdr:nvSpPr>
      <xdr:spPr>
        <a:xfrm>
          <a:off x="16598900" y="5510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109039</xdr:rowOff>
    </xdr:from>
    <xdr:to>
      <xdr:col>82</xdr:col>
      <xdr:colOff>196850</xdr:colOff>
      <xdr:row>33</xdr:row>
      <xdr:rowOff>109039</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6421100" y="5766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100874</xdr:rowOff>
    </xdr:from>
    <xdr:to>
      <xdr:col>82</xdr:col>
      <xdr:colOff>107950</xdr:colOff>
      <xdr:row>38</xdr:row>
      <xdr:rowOff>113937</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5671800" y="6615974"/>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15983</xdr:rowOff>
    </xdr:from>
    <xdr:ext cx="762000" cy="259045"/>
    <xdr:sp macro="" textlink="">
      <xdr:nvSpPr>
        <xdr:cNvPr id="314" name="補助費等平均値テキスト">
          <a:extLst>
            <a:ext uri="{FF2B5EF4-FFF2-40B4-BE49-F238E27FC236}">
              <a16:creationId xmlns:a16="http://schemas.microsoft.com/office/drawing/2014/main" id="{00000000-0008-0000-0400-00003A010000}"/>
            </a:ext>
          </a:extLst>
        </xdr:cNvPr>
        <xdr:cNvSpPr txBox="1"/>
      </xdr:nvSpPr>
      <xdr:spPr>
        <a:xfrm>
          <a:off x="16598900" y="6188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170906</xdr:rowOff>
    </xdr:from>
    <xdr:to>
      <xdr:col>82</xdr:col>
      <xdr:colOff>158750</xdr:colOff>
      <xdr:row>37</xdr:row>
      <xdr:rowOff>101056</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64592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100874</xdr:rowOff>
    </xdr:from>
    <xdr:to>
      <xdr:col>78</xdr:col>
      <xdr:colOff>69850</xdr:colOff>
      <xdr:row>38</xdr:row>
      <xdr:rowOff>113937</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4782800" y="6615974"/>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113937</xdr:rowOff>
    </xdr:from>
    <xdr:to>
      <xdr:col>73</xdr:col>
      <xdr:colOff>180975</xdr:colOff>
      <xdr:row>39</xdr:row>
      <xdr:rowOff>1270</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3893800" y="6629037"/>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138249</xdr:rowOff>
    </xdr:from>
    <xdr:to>
      <xdr:col>74</xdr:col>
      <xdr:colOff>31750</xdr:colOff>
      <xdr:row>37</xdr:row>
      <xdr:rowOff>68399</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4732000" y="6310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78576</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401800" y="6079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1270</xdr:rowOff>
    </xdr:from>
    <xdr:to>
      <xdr:col>69</xdr:col>
      <xdr:colOff>92075</xdr:colOff>
      <xdr:row>39</xdr:row>
      <xdr:rowOff>40459</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flipV="1">
          <a:off x="13004800" y="6687820"/>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105592</xdr:rowOff>
    </xdr:from>
    <xdr:to>
      <xdr:col>69</xdr:col>
      <xdr:colOff>142875</xdr:colOff>
      <xdr:row>37</xdr:row>
      <xdr:rowOff>35742</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3843000" y="627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45919</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046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46808</xdr:rowOff>
    </xdr:from>
    <xdr:to>
      <xdr:col>65</xdr:col>
      <xdr:colOff>53975</xdr:colOff>
      <xdr:row>36</xdr:row>
      <xdr:rowOff>148408</xdr:rowOff>
    </xdr:to>
    <xdr:sp macro="" textlink="">
      <xdr:nvSpPr>
        <xdr:cNvPr id="325" name="フローチャート: 判断 324">
          <a:extLst>
            <a:ext uri="{FF2B5EF4-FFF2-40B4-BE49-F238E27FC236}">
              <a16:creationId xmlns:a16="http://schemas.microsoft.com/office/drawing/2014/main" id="{00000000-0008-0000-0400-000045010000}"/>
            </a:ext>
          </a:extLst>
        </xdr:cNvPr>
        <xdr:cNvSpPr/>
      </xdr:nvSpPr>
      <xdr:spPr>
        <a:xfrm>
          <a:off x="12954000" y="621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158585</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598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63137</xdr:rowOff>
    </xdr:from>
    <xdr:to>
      <xdr:col>82</xdr:col>
      <xdr:colOff>158750</xdr:colOff>
      <xdr:row>38</xdr:row>
      <xdr:rowOff>164737</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6459200" y="6578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35214</xdr:rowOff>
    </xdr:from>
    <xdr:ext cx="762000" cy="259045"/>
    <xdr:sp macro="" textlink="">
      <xdr:nvSpPr>
        <xdr:cNvPr id="333" name="補助費等該当値テキスト">
          <a:extLst>
            <a:ext uri="{FF2B5EF4-FFF2-40B4-BE49-F238E27FC236}">
              <a16:creationId xmlns:a16="http://schemas.microsoft.com/office/drawing/2014/main" id="{00000000-0008-0000-0400-00004D010000}"/>
            </a:ext>
          </a:extLst>
        </xdr:cNvPr>
        <xdr:cNvSpPr txBox="1"/>
      </xdr:nvSpPr>
      <xdr:spPr>
        <a:xfrm>
          <a:off x="16598900" y="6550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50074</xdr:rowOff>
    </xdr:from>
    <xdr:to>
      <xdr:col>78</xdr:col>
      <xdr:colOff>120650</xdr:colOff>
      <xdr:row>38</xdr:row>
      <xdr:rowOff>151674</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5621000" y="6565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136451</xdr:rowOff>
    </xdr:from>
    <xdr:ext cx="7366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5290800" y="66515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63137</xdr:rowOff>
    </xdr:from>
    <xdr:to>
      <xdr:col>74</xdr:col>
      <xdr:colOff>31750</xdr:colOff>
      <xdr:row>38</xdr:row>
      <xdr:rowOff>164737</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4732000" y="6578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149514</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4401800" y="6664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121920</xdr:rowOff>
    </xdr:from>
    <xdr:to>
      <xdr:col>69</xdr:col>
      <xdr:colOff>142875</xdr:colOff>
      <xdr:row>39</xdr:row>
      <xdr:rowOff>52070</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38430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36847</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3512800" y="672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161109</xdr:rowOff>
    </xdr:from>
    <xdr:to>
      <xdr:col>65</xdr:col>
      <xdr:colOff>53975</xdr:colOff>
      <xdr:row>39</xdr:row>
      <xdr:rowOff>91259</xdr:rowOff>
    </xdr:to>
    <xdr:sp macro="" textlink="">
      <xdr:nvSpPr>
        <xdr:cNvPr id="340" name="楕円 339">
          <a:extLst>
            <a:ext uri="{FF2B5EF4-FFF2-40B4-BE49-F238E27FC236}">
              <a16:creationId xmlns:a16="http://schemas.microsoft.com/office/drawing/2014/main" id="{00000000-0008-0000-0400-000054010000}"/>
            </a:ext>
          </a:extLst>
        </xdr:cNvPr>
        <xdr:cNvSpPr/>
      </xdr:nvSpPr>
      <xdr:spPr>
        <a:xfrm>
          <a:off x="12954000" y="6676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76036</xdr:rowOff>
    </xdr:from>
    <xdr:ext cx="762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12623800" y="6762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年度に比べて</a:t>
          </a:r>
          <a:r>
            <a:rPr kumimoji="1" lang="en-US" altLang="ja-JP" sz="1200">
              <a:latin typeface="ＭＳ Ｐゴシック" panose="020B0600070205080204" pitchFamily="50" charset="-128"/>
              <a:ea typeface="ＭＳ Ｐゴシック" panose="020B0600070205080204" pitchFamily="50" charset="-128"/>
            </a:rPr>
            <a:t>0.6</a:t>
          </a:r>
          <a:r>
            <a:rPr kumimoji="1" lang="ja-JP" altLang="en-US" sz="1200">
              <a:latin typeface="ＭＳ Ｐゴシック" panose="020B0600070205080204" pitchFamily="50" charset="-128"/>
              <a:ea typeface="ＭＳ Ｐゴシック" panose="020B0600070205080204" pitchFamily="50" charset="-128"/>
            </a:rPr>
            <a:t>ポイント上昇し、類似団体平均を下回っているものの、その差は</a:t>
          </a:r>
          <a:r>
            <a:rPr kumimoji="1" lang="en-US" altLang="ja-JP" sz="1200">
              <a:latin typeface="ＭＳ Ｐゴシック" panose="020B0600070205080204" pitchFamily="50" charset="-128"/>
              <a:ea typeface="ＭＳ Ｐゴシック" panose="020B0600070205080204" pitchFamily="50" charset="-128"/>
            </a:rPr>
            <a:t>1.0</a:t>
          </a:r>
          <a:r>
            <a:rPr kumimoji="1" lang="ja-JP" altLang="en-US" sz="1200">
              <a:latin typeface="ＭＳ Ｐゴシック" panose="020B0600070205080204" pitchFamily="50" charset="-128"/>
              <a:ea typeface="ＭＳ Ｐゴシック" panose="020B0600070205080204" pitchFamily="50" charset="-128"/>
            </a:rPr>
            <a:t>ポイント縮小した。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これは、臨時財政対策債の償還に加え、小中学校の大規模改修事業に係る借入の元金償還が始まったことによるものである。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は、庁舎整備事業や学校給食共同調理場建替事業に係る借入の元金償還が開始され、公債費の増加が見込まれることから、将来負担を抑制するためには、普通建設事業の実施にあたって、さらなる精査が必要である。</a:t>
          </a:r>
        </a:p>
      </xdr:txBody>
    </xdr:sp>
    <xdr:clientData/>
  </xdr:twoCellAnchor>
  <xdr:oneCellAnchor>
    <xdr:from>
      <xdr:col>3</xdr:col>
      <xdr:colOff>123825</xdr:colOff>
      <xdr:row>69</xdr:row>
      <xdr:rowOff>107950</xdr:rowOff>
    </xdr:from>
    <xdr:ext cx="298543" cy="225703"/>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67564</xdr:rowOff>
    </xdr:from>
    <xdr:to>
      <xdr:col>24</xdr:col>
      <xdr:colOff>25400</xdr:colOff>
      <xdr:row>79</xdr:row>
      <xdr:rowOff>143002</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826000" y="12754864"/>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115079</xdr:rowOff>
    </xdr:from>
    <xdr:ext cx="762000" cy="259045"/>
    <xdr:sp macro=""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914900" y="13659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143002</xdr:rowOff>
    </xdr:from>
    <xdr:to>
      <xdr:col>24</xdr:col>
      <xdr:colOff>114300</xdr:colOff>
      <xdr:row>79</xdr:row>
      <xdr:rowOff>143002</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3687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153941</xdr:rowOff>
    </xdr:from>
    <xdr:ext cx="762000" cy="259045"/>
    <xdr:sp macro=""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914900" y="12498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67564</xdr:rowOff>
    </xdr:from>
    <xdr:to>
      <xdr:col>24</xdr:col>
      <xdr:colOff>114300</xdr:colOff>
      <xdr:row>74</xdr:row>
      <xdr:rowOff>67564</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2754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163576</xdr:rowOff>
    </xdr:from>
    <xdr:to>
      <xdr:col>24</xdr:col>
      <xdr:colOff>25400</xdr:colOff>
      <xdr:row>77</xdr:row>
      <xdr:rowOff>19558</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3987800" y="1319377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4842</xdr:rowOff>
    </xdr:from>
    <xdr:ext cx="762000" cy="259045"/>
    <xdr:sp macro=""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914900" y="13206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127000</xdr:rowOff>
    </xdr:from>
    <xdr:to>
      <xdr:col>19</xdr:col>
      <xdr:colOff>187325</xdr:colOff>
      <xdr:row>76</xdr:row>
      <xdr:rowOff>163576</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3098800" y="1315720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51054</xdr:rowOff>
    </xdr:from>
    <xdr:to>
      <xdr:col>20</xdr:col>
      <xdr:colOff>38100</xdr:colOff>
      <xdr:row>77</xdr:row>
      <xdr:rowOff>152654</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937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137431</xdr:rowOff>
    </xdr:from>
    <xdr:ext cx="7366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06800" y="13339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81280</xdr:rowOff>
    </xdr:from>
    <xdr:to>
      <xdr:col>15</xdr:col>
      <xdr:colOff>98425</xdr:colOff>
      <xdr:row>76</xdr:row>
      <xdr:rowOff>127000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2209800" y="131114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151147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81280</xdr:rowOff>
    </xdr:from>
    <xdr:to>
      <xdr:col>11</xdr:col>
      <xdr:colOff>9525</xdr:colOff>
      <xdr:row>76</xdr:row>
      <xdr:rowOff>136144</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1320800" y="1311148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28194</xdr:rowOff>
    </xdr:from>
    <xdr:to>
      <xdr:col>11</xdr:col>
      <xdr:colOff>60325</xdr:colOff>
      <xdr:row>77</xdr:row>
      <xdr:rowOff>129794</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2159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114571</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133350</xdr:rowOff>
    </xdr:from>
    <xdr:to>
      <xdr:col>6</xdr:col>
      <xdr:colOff>171450</xdr:colOff>
      <xdr:row>78</xdr:row>
      <xdr:rowOff>63500</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1270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48277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140208</xdr:rowOff>
    </xdr:from>
    <xdr:to>
      <xdr:col>24</xdr:col>
      <xdr:colOff>76200</xdr:colOff>
      <xdr:row>77</xdr:row>
      <xdr:rowOff>70358</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47752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156735</xdr:rowOff>
    </xdr:from>
    <xdr:ext cx="762000" cy="259045"/>
    <xdr:sp macro=""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914900" y="13015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112776</xdr:rowOff>
    </xdr:from>
    <xdr:to>
      <xdr:col>20</xdr:col>
      <xdr:colOff>38100</xdr:colOff>
      <xdr:row>77</xdr:row>
      <xdr:rowOff>42926</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937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53103</xdr:rowOff>
    </xdr:from>
    <xdr:ext cx="7366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606800" y="12911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76200</xdr:rowOff>
    </xdr:from>
    <xdr:to>
      <xdr:col>15</xdr:col>
      <xdr:colOff>149225</xdr:colOff>
      <xdr:row>77</xdr:row>
      <xdr:rowOff>6350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048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16527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717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30480</xdr:rowOff>
    </xdr:from>
    <xdr:to>
      <xdr:col>11</xdr:col>
      <xdr:colOff>60325</xdr:colOff>
      <xdr:row>76</xdr:row>
      <xdr:rowOff>132080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2159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142257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828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85344</xdr:rowOff>
    </xdr:from>
    <xdr:to>
      <xdr:col>6</xdr:col>
      <xdr:colOff>171450</xdr:colOff>
      <xdr:row>77</xdr:row>
      <xdr:rowOff>15494</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12700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25671</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939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年連続して数値が上昇し、類似団体平均との差も広がっている。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人件費を除く全ての費目で上昇傾向であることが影響しているが、中でも、一部事務組合への負担金および繰出金の上昇幅が大きいことから、市の事業のみならず、市が支出する一部事務組合などの事業についても、さらなる経費の削減に努める必要がある。</a:t>
          </a: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a:extLst>
            <a:ext uri="{FF2B5EF4-FFF2-40B4-BE49-F238E27FC236}">
              <a16:creationId xmlns:a16="http://schemas.microsoft.com/office/drawing/2014/main" id="{00000000-0008-0000-0400-0000A8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140716</xdr:rowOff>
    </xdr:from>
    <xdr:to>
      <xdr:col>82</xdr:col>
      <xdr:colOff>107950</xdr:colOff>
      <xdr:row>81</xdr:row>
      <xdr:rowOff>120142</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6510000" y="12828016"/>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92219</xdr:rowOff>
    </xdr:from>
    <xdr:ext cx="762000" cy="259045"/>
    <xdr:sp macro="" textlink="">
      <xdr:nvSpPr>
        <xdr:cNvPr id="426" name="公債費以外最小値テキスト">
          <a:extLst>
            <a:ext uri="{FF2B5EF4-FFF2-40B4-BE49-F238E27FC236}">
              <a16:creationId xmlns:a16="http://schemas.microsoft.com/office/drawing/2014/main" id="{00000000-0008-0000-0400-0000AA010000}"/>
            </a:ext>
          </a:extLst>
        </xdr:cNvPr>
        <xdr:cNvSpPr txBox="1"/>
      </xdr:nvSpPr>
      <xdr:spPr>
        <a:xfrm>
          <a:off x="16598900" y="13979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120142</xdr:rowOff>
    </xdr:from>
    <xdr:to>
      <xdr:col>82</xdr:col>
      <xdr:colOff>196850</xdr:colOff>
      <xdr:row>81</xdr:row>
      <xdr:rowOff>120142</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400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55643</xdr:rowOff>
    </xdr:from>
    <xdr:ext cx="762000" cy="259045"/>
    <xdr:sp macro="" textlink="">
      <xdr:nvSpPr>
        <xdr:cNvPr id="428" name="公債費以外最大値テキスト">
          <a:extLst>
            <a:ext uri="{FF2B5EF4-FFF2-40B4-BE49-F238E27FC236}">
              <a16:creationId xmlns:a16="http://schemas.microsoft.com/office/drawing/2014/main" id="{00000000-0008-0000-0400-0000AC010000}"/>
            </a:ext>
          </a:extLst>
        </xdr:cNvPr>
        <xdr:cNvSpPr txBox="1"/>
      </xdr:nvSpPr>
      <xdr:spPr>
        <a:xfrm>
          <a:off x="16598900" y="12571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140716</xdr:rowOff>
    </xdr:from>
    <xdr:to>
      <xdr:col>82</xdr:col>
      <xdr:colOff>196850</xdr:colOff>
      <xdr:row>74</xdr:row>
      <xdr:rowOff>140716</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282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81280</xdr:rowOff>
    </xdr:from>
    <xdr:to>
      <xdr:col>82</xdr:col>
      <xdr:colOff>107950</xdr:colOff>
      <xdr:row>78</xdr:row>
      <xdr:rowOff>122428</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5671800" y="13454380"/>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19575</xdr:rowOff>
    </xdr:from>
    <xdr:ext cx="762000" cy="259045"/>
    <xdr:sp macro="" textlink="">
      <xdr:nvSpPr>
        <xdr:cNvPr id="431" name="公債費以外平均値テキスト">
          <a:extLst>
            <a:ext uri="{FF2B5EF4-FFF2-40B4-BE49-F238E27FC236}">
              <a16:creationId xmlns:a16="http://schemas.microsoft.com/office/drawing/2014/main" id="{00000000-0008-0000-0400-0000AF010000}"/>
            </a:ext>
          </a:extLst>
        </xdr:cNvPr>
        <xdr:cNvSpPr txBox="1"/>
      </xdr:nvSpPr>
      <xdr:spPr>
        <a:xfrm>
          <a:off x="16598900" y="13221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3048</xdr:rowOff>
    </xdr:from>
    <xdr:to>
      <xdr:col>82</xdr:col>
      <xdr:colOff>158750</xdr:colOff>
      <xdr:row>78</xdr:row>
      <xdr:rowOff>104648</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64592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62992</xdr:rowOff>
    </xdr:from>
    <xdr:to>
      <xdr:col>78</xdr:col>
      <xdr:colOff>69850</xdr:colOff>
      <xdr:row>78</xdr:row>
      <xdr:rowOff>81280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4782800" y="1343609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169926</xdr:rowOff>
    </xdr:from>
    <xdr:to>
      <xdr:col>78</xdr:col>
      <xdr:colOff>120650</xdr:colOff>
      <xdr:row>78</xdr:row>
      <xdr:rowOff>100076</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5621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110253</xdr:rowOff>
    </xdr:from>
    <xdr:ext cx="7366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290800" y="131404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165863</xdr:rowOff>
    </xdr:from>
    <xdr:to>
      <xdr:col>73</xdr:col>
      <xdr:colOff>180975</xdr:colOff>
      <xdr:row>78</xdr:row>
      <xdr:rowOff>62992</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893800" y="13367513"/>
          <a:ext cx="8890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147065</xdr:rowOff>
    </xdr:from>
    <xdr:to>
      <xdr:col>74</xdr:col>
      <xdr:colOff>31750</xdr:colOff>
      <xdr:row>78</xdr:row>
      <xdr:rowOff>77215</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4732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87392</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401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165863</xdr:rowOff>
    </xdr:from>
    <xdr:to>
      <xdr:col>69</xdr:col>
      <xdr:colOff>92075</xdr:colOff>
      <xdr:row>78</xdr:row>
      <xdr:rowOff>72137</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flipV="1">
          <a:off x="13004800" y="13367513"/>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87630</xdr:rowOff>
    </xdr:from>
    <xdr:to>
      <xdr:col>69</xdr:col>
      <xdr:colOff>142875</xdr:colOff>
      <xdr:row>78</xdr:row>
      <xdr:rowOff>17780</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3843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27957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512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117348</xdr:rowOff>
    </xdr:from>
    <xdr:to>
      <xdr:col>65</xdr:col>
      <xdr:colOff>53975</xdr:colOff>
      <xdr:row>77</xdr:row>
      <xdr:rowOff>47498</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2954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57675</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623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71628</xdr:rowOff>
    </xdr:from>
    <xdr:to>
      <xdr:col>82</xdr:col>
      <xdr:colOff>158750</xdr:colOff>
      <xdr:row>79</xdr:row>
      <xdr:rowOff>1778</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6459200" y="1344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43705</xdr:rowOff>
    </xdr:from>
    <xdr:ext cx="762000" cy="259045"/>
    <xdr:sp macro="" textlink="">
      <xdr:nvSpPr>
        <xdr:cNvPr id="450" name="公債費以外該当値テキスト">
          <a:extLst>
            <a:ext uri="{FF2B5EF4-FFF2-40B4-BE49-F238E27FC236}">
              <a16:creationId xmlns:a16="http://schemas.microsoft.com/office/drawing/2014/main" id="{00000000-0008-0000-0400-0000C2010000}"/>
            </a:ext>
          </a:extLst>
        </xdr:cNvPr>
        <xdr:cNvSpPr txBox="1"/>
      </xdr:nvSpPr>
      <xdr:spPr>
        <a:xfrm>
          <a:off x="165989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30480</xdr:rowOff>
    </xdr:from>
    <xdr:to>
      <xdr:col>78</xdr:col>
      <xdr:colOff>120650</xdr:colOff>
      <xdr:row>78</xdr:row>
      <xdr:rowOff>132080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5621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116857</xdr:rowOff>
    </xdr:from>
    <xdr:ext cx="7366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5290800" y="1348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12192</xdr:rowOff>
    </xdr:from>
    <xdr:to>
      <xdr:col>74</xdr:col>
      <xdr:colOff>31750</xdr:colOff>
      <xdr:row>78</xdr:row>
      <xdr:rowOff>113792</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4732000" y="1338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98569</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401800" y="1347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115063</xdr:rowOff>
    </xdr:from>
    <xdr:to>
      <xdr:col>69</xdr:col>
      <xdr:colOff>142875</xdr:colOff>
      <xdr:row>78</xdr:row>
      <xdr:rowOff>45213</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38430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29990</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3512800" y="1340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21337</xdr:rowOff>
    </xdr:from>
    <xdr:to>
      <xdr:col>65</xdr:col>
      <xdr:colOff>53975</xdr:colOff>
      <xdr:row>78</xdr:row>
      <xdr:rowOff>122937</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29540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107714</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623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千葉県白井市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116865</xdr:rowOff>
    </xdr:from>
    <xdr:to>
      <xdr:col>29</xdr:col>
      <xdr:colOff>127000</xdr:colOff>
      <xdr:row>19</xdr:row>
      <xdr:rowOff>86500</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21890"/>
          <a:ext cx="0" cy="116978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58577</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63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86500</xdr:rowOff>
    </xdr:from>
    <xdr:to>
      <xdr:col>30</xdr:col>
      <xdr:colOff>25400</xdr:colOff>
      <xdr:row>19</xdr:row>
      <xdr:rowOff>86500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916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31792</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65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116865</xdr:rowOff>
    </xdr:from>
    <xdr:to>
      <xdr:col>30</xdr:col>
      <xdr:colOff>25400</xdr:colOff>
      <xdr:row>12</xdr:row>
      <xdr:rowOff>116865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218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19844</xdr:rowOff>
    </xdr:from>
    <xdr:to>
      <xdr:col>29</xdr:col>
      <xdr:colOff>127000</xdr:colOff>
      <xdr:row>17</xdr:row>
      <xdr:rowOff>23425</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982119"/>
          <a:ext cx="647700" cy="35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4621</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9668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1181</xdr:rowOff>
    </xdr:from>
    <xdr:to>
      <xdr:col>29</xdr:col>
      <xdr:colOff>177800</xdr:colOff>
      <xdr:row>17</xdr:row>
      <xdr:rowOff>102781</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63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23425</xdr:rowOff>
    </xdr:from>
    <xdr:to>
      <xdr:col>26</xdr:col>
      <xdr:colOff>50800</xdr:colOff>
      <xdr:row>17</xdr:row>
      <xdr:rowOff>27711</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985700"/>
          <a:ext cx="698500" cy="42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11373</xdr:rowOff>
    </xdr:from>
    <xdr:to>
      <xdr:col>26</xdr:col>
      <xdr:colOff>101600</xdr:colOff>
      <xdr:row>17</xdr:row>
      <xdr:rowOff>112973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73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97750</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060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21215</xdr:rowOff>
    </xdr:from>
    <xdr:to>
      <xdr:col>22</xdr:col>
      <xdr:colOff>114300</xdr:colOff>
      <xdr:row>17</xdr:row>
      <xdr:rowOff>27711</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2983490"/>
          <a:ext cx="698500" cy="64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18383</xdr:rowOff>
    </xdr:from>
    <xdr:to>
      <xdr:col>22</xdr:col>
      <xdr:colOff>165100</xdr:colOff>
      <xdr:row>17</xdr:row>
      <xdr:rowOff>119983</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104760</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067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18872</xdr:rowOff>
    </xdr:from>
    <xdr:to>
      <xdr:col>18</xdr:col>
      <xdr:colOff>177800</xdr:colOff>
      <xdr:row>17</xdr:row>
      <xdr:rowOff>21215</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2981147"/>
          <a:ext cx="698500" cy="23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25089</xdr:rowOff>
    </xdr:from>
    <xdr:to>
      <xdr:col>19</xdr:col>
      <xdr:colOff>38100</xdr:colOff>
      <xdr:row>17</xdr:row>
      <xdr:rowOff>126689</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87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111466</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07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72676</xdr:rowOff>
    </xdr:from>
    <xdr:to>
      <xdr:col>15</xdr:col>
      <xdr:colOff>101600</xdr:colOff>
      <xdr:row>17</xdr:row>
      <xdr:rowOff>2826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13003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632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140494</xdr:rowOff>
    </xdr:from>
    <xdr:to>
      <xdr:col>29</xdr:col>
      <xdr:colOff>177800</xdr:colOff>
      <xdr:row>17</xdr:row>
      <xdr:rowOff>70644</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9313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157021</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776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144075</xdr:rowOff>
    </xdr:from>
    <xdr:to>
      <xdr:col>26</xdr:col>
      <xdr:colOff>101600</xdr:colOff>
      <xdr:row>17</xdr:row>
      <xdr:rowOff>74225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9349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84402</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70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148361</xdr:rowOff>
    </xdr:from>
    <xdr:to>
      <xdr:col>22</xdr:col>
      <xdr:colOff>165100</xdr:colOff>
      <xdr:row>17</xdr:row>
      <xdr:rowOff>78511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9391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88688</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708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141865</xdr:rowOff>
    </xdr:from>
    <xdr:to>
      <xdr:col>19</xdr:col>
      <xdr:colOff>38100</xdr:colOff>
      <xdr:row>17</xdr:row>
      <xdr:rowOff>72015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9326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82192</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70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139522</xdr:rowOff>
    </xdr:from>
    <xdr:to>
      <xdr:col>15</xdr:col>
      <xdr:colOff>101600</xdr:colOff>
      <xdr:row>17</xdr:row>
      <xdr:rowOff>69672</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9303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54449</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016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64233</xdr:rowOff>
    </xdr:from>
    <xdr:to>
      <xdr:col>29</xdr:col>
      <xdr:colOff>127000</xdr:colOff>
      <xdr:row>38</xdr:row>
      <xdr:rowOff>1074</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5988783"/>
          <a:ext cx="0" cy="14798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316051</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440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1074</xdr:rowOff>
    </xdr:from>
    <xdr:to>
      <xdr:col>30</xdr:col>
      <xdr:colOff>25400</xdr:colOff>
      <xdr:row>38</xdr:row>
      <xdr:rowOff>1074</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4686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322060</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732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64233</xdr:rowOff>
    </xdr:from>
    <xdr:to>
      <xdr:col>30</xdr:col>
      <xdr:colOff>25400</xdr:colOff>
      <xdr:row>33</xdr:row>
      <xdr:rowOff>64233</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59887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62143</xdr:rowOff>
    </xdr:from>
    <xdr:to>
      <xdr:col>29</xdr:col>
      <xdr:colOff>127000</xdr:colOff>
      <xdr:row>37</xdr:row>
      <xdr:rowOff>67728</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003800" y="7186843"/>
          <a:ext cx="647700" cy="55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98213</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7085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253136</xdr:rowOff>
    </xdr:from>
    <xdr:to>
      <xdr:col>29</xdr:col>
      <xdr:colOff>177800</xdr:colOff>
      <xdr:row>36</xdr:row>
      <xdr:rowOff>11836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62143</xdr:rowOff>
    </xdr:from>
    <xdr:to>
      <xdr:col>26</xdr:col>
      <xdr:colOff>50800</xdr:colOff>
      <xdr:row>37</xdr:row>
      <xdr:rowOff>100515</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4305300" y="7186843"/>
          <a:ext cx="698500" cy="383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234391</xdr:rowOff>
    </xdr:from>
    <xdr:to>
      <xdr:col>26</xdr:col>
      <xdr:colOff>101600</xdr:colOff>
      <xdr:row>35</xdr:row>
      <xdr:rowOff>335991</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3268</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6136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100515</xdr:rowOff>
    </xdr:from>
    <xdr:to>
      <xdr:col>22</xdr:col>
      <xdr:colOff>114300</xdr:colOff>
      <xdr:row>37</xdr:row>
      <xdr:rowOff>124878</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3606800" y="7225215"/>
          <a:ext cx="698500" cy="243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214209</xdr:rowOff>
    </xdr:from>
    <xdr:to>
      <xdr:col>22</xdr:col>
      <xdr:colOff>165100</xdr:colOff>
      <xdr:row>35</xdr:row>
      <xdr:rowOff>315809</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824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325986</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593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72006</xdr:rowOff>
    </xdr:from>
    <xdr:to>
      <xdr:col>18</xdr:col>
      <xdr:colOff>177800</xdr:colOff>
      <xdr:row>37</xdr:row>
      <xdr:rowOff>124878</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a:off x="2908300" y="7196706"/>
          <a:ext cx="698500" cy="528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227174</xdr:rowOff>
    </xdr:from>
    <xdr:to>
      <xdr:col>19</xdr:col>
      <xdr:colOff>38100</xdr:colOff>
      <xdr:row>35</xdr:row>
      <xdr:rowOff>328774</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83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338951</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60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103404</xdr:rowOff>
    </xdr:from>
    <xdr:to>
      <xdr:col>15</xdr:col>
      <xdr:colOff>101600</xdr:colOff>
      <xdr:row>35</xdr:row>
      <xdr:rowOff>205004</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71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215181</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48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16928</xdr:rowOff>
    </xdr:from>
    <xdr:to>
      <xdr:col>29</xdr:col>
      <xdr:colOff>177800</xdr:colOff>
      <xdr:row>37</xdr:row>
      <xdr:rowOff>118528</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71416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160455</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711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11343</xdr:rowOff>
    </xdr:from>
    <xdr:to>
      <xdr:col>26</xdr:col>
      <xdr:colOff>101600</xdr:colOff>
      <xdr:row>37</xdr:row>
      <xdr:rowOff>112943</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71360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97720</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7222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49715</xdr:rowOff>
    </xdr:from>
    <xdr:to>
      <xdr:col>22</xdr:col>
      <xdr:colOff>165100</xdr:colOff>
      <xdr:row>37</xdr:row>
      <xdr:rowOff>151315</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71744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136092</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726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74078</xdr:rowOff>
    </xdr:from>
    <xdr:to>
      <xdr:col>19</xdr:col>
      <xdr:colOff>38100</xdr:colOff>
      <xdr:row>37</xdr:row>
      <xdr:rowOff>175678</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71987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160455</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7285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21206</xdr:rowOff>
    </xdr:from>
    <xdr:to>
      <xdr:col>15</xdr:col>
      <xdr:colOff>101600</xdr:colOff>
      <xdr:row>37</xdr:row>
      <xdr:rowOff>122806</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71459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107583</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7232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千葉県白井市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63,723
62,502
35.48
21,615,525
20,788,927
701,426
11,677,211
21,712,978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40.2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126593</xdr:rowOff>
    </xdr:from>
    <xdr:to>
      <xdr:col>24</xdr:col>
      <xdr:colOff>62865</xdr:colOff>
      <xdr:row>39</xdr:row>
      <xdr:rowOff>98323</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441543"/>
          <a:ext cx="1270" cy="1343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102150</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88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98323</xdr:rowOff>
    </xdr:from>
    <xdr:to>
      <xdr:col>24</xdr:col>
      <xdr:colOff>152400</xdr:colOff>
      <xdr:row>39</xdr:row>
      <xdr:rowOff>98323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84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73270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216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126593</xdr:rowOff>
    </xdr:from>
    <xdr:to>
      <xdr:col>24</xdr:col>
      <xdr:colOff>152400</xdr:colOff>
      <xdr:row>31</xdr:row>
      <xdr:rowOff>126593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441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11284</xdr:rowOff>
    </xdr:from>
    <xdr:to>
      <xdr:col>24</xdr:col>
      <xdr:colOff>63500</xdr:colOff>
      <xdr:row>38</xdr:row>
      <xdr:rowOff>31896</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6526384"/>
          <a:ext cx="838200" cy="20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32815</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2050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9938</xdr:rowOff>
    </xdr:from>
    <xdr:to>
      <xdr:col>24</xdr:col>
      <xdr:colOff>114300</xdr:colOff>
      <xdr:row>37</xdr:row>
      <xdr:rowOff>111538</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8922</xdr:rowOff>
    </xdr:from>
    <xdr:to>
      <xdr:col>19</xdr:col>
      <xdr:colOff>177800</xdr:colOff>
      <xdr:row>38</xdr:row>
      <xdr:rowOff>11284</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6524022"/>
          <a:ext cx="889000" cy="2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6680</xdr:rowOff>
    </xdr:from>
    <xdr:to>
      <xdr:col>20</xdr:col>
      <xdr:colOff>38100</xdr:colOff>
      <xdr:row>37</xdr:row>
      <xdr:rowOff>108280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124807</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125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166160</xdr:rowOff>
    </xdr:from>
    <xdr:to>
      <xdr:col>15</xdr:col>
      <xdr:colOff>50800</xdr:colOff>
      <xdr:row>38</xdr:row>
      <xdr:rowOff>8922</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509810"/>
          <a:ext cx="889000" cy="14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170567</xdr:rowOff>
    </xdr:from>
    <xdr:to>
      <xdr:col>15</xdr:col>
      <xdr:colOff>101600</xdr:colOff>
      <xdr:row>37</xdr:row>
      <xdr:rowOff>100717</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117244</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117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166160</xdr:rowOff>
    </xdr:from>
    <xdr:to>
      <xdr:col>10</xdr:col>
      <xdr:colOff>114300</xdr:colOff>
      <xdr:row>38</xdr:row>
      <xdr:rowOff>3587</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509810"/>
          <a:ext cx="889000" cy="8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162966</xdr:rowOff>
    </xdr:from>
    <xdr:to>
      <xdr:col>10</xdr:col>
      <xdr:colOff>165100</xdr:colOff>
      <xdr:row>37</xdr:row>
      <xdr:rowOff>93116</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3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109643</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1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29578</xdr:rowOff>
    </xdr:from>
    <xdr:to>
      <xdr:col>6</xdr:col>
      <xdr:colOff>38100</xdr:colOff>
      <xdr:row>36</xdr:row>
      <xdr:rowOff>131178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0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147705</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597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152546</xdr:rowOff>
    </xdr:from>
    <xdr:to>
      <xdr:col>24</xdr:col>
      <xdr:colOff>114300</xdr:colOff>
      <xdr:row>38</xdr:row>
      <xdr:rowOff>82696</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49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130973</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474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131934</xdr:rowOff>
    </xdr:from>
    <xdr:to>
      <xdr:col>20</xdr:col>
      <xdr:colOff>38100</xdr:colOff>
      <xdr:row>38</xdr:row>
      <xdr:rowOff>62084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475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53211</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568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129572</xdr:rowOff>
    </xdr:from>
    <xdr:to>
      <xdr:col>15</xdr:col>
      <xdr:colOff>101600</xdr:colOff>
      <xdr:row>38</xdr:row>
      <xdr:rowOff>59722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473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50849</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565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115360</xdr:rowOff>
    </xdr:from>
    <xdr:to>
      <xdr:col>10</xdr:col>
      <xdr:colOff>165100</xdr:colOff>
      <xdr:row>38</xdr:row>
      <xdr:rowOff>45510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45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36637</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551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124238</xdr:rowOff>
    </xdr:from>
    <xdr:to>
      <xdr:col>6</xdr:col>
      <xdr:colOff>38100</xdr:colOff>
      <xdr:row>38</xdr:row>
      <xdr:rowOff>54387</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46788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45514</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560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64970</xdr:rowOff>
    </xdr:from>
    <xdr:to>
      <xdr:col>24</xdr:col>
      <xdr:colOff>62865</xdr:colOff>
      <xdr:row>57</xdr:row>
      <xdr:rowOff>29241</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637470"/>
          <a:ext cx="1270" cy="1164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33068</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980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29241</xdr:rowOff>
    </xdr:from>
    <xdr:to>
      <xdr:col>24</xdr:col>
      <xdr:colOff>152400</xdr:colOff>
      <xdr:row>57</xdr:row>
      <xdr:rowOff>29241</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9801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11647</xdr:rowOff>
    </xdr:from>
    <xdr:ext cx="534377"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41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64970</xdr:rowOff>
    </xdr:from>
    <xdr:to>
      <xdr:col>24</xdr:col>
      <xdr:colOff>152400</xdr:colOff>
      <xdr:row>50</xdr:row>
      <xdr:rowOff>64970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637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10518</xdr:rowOff>
    </xdr:from>
    <xdr:to>
      <xdr:col>24</xdr:col>
      <xdr:colOff>63500</xdr:colOff>
      <xdr:row>55</xdr:row>
      <xdr:rowOff>47643</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3797300" y="9440268"/>
          <a:ext cx="838200" cy="37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78036</xdr:rowOff>
    </xdr:from>
    <xdr:ext cx="534377"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1648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55159</xdr:rowOff>
    </xdr:from>
    <xdr:to>
      <xdr:col>24</xdr:col>
      <xdr:colOff>114300</xdr:colOff>
      <xdr:row>54</xdr:row>
      <xdr:rowOff>156759</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313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10518</xdr:rowOff>
    </xdr:from>
    <xdr:to>
      <xdr:col>19</xdr:col>
      <xdr:colOff>177800</xdr:colOff>
      <xdr:row>55</xdr:row>
      <xdr:rowOff>11204</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440268"/>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79619</xdr:rowOff>
    </xdr:from>
    <xdr:to>
      <xdr:col>20</xdr:col>
      <xdr:colOff>38100</xdr:colOff>
      <xdr:row>55</xdr:row>
      <xdr:rowOff>9769</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33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26296</xdr:rowOff>
    </xdr:from>
    <xdr:ext cx="534377"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530111" y="9113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11204</xdr:rowOff>
    </xdr:from>
    <xdr:to>
      <xdr:col>15</xdr:col>
      <xdr:colOff>50800</xdr:colOff>
      <xdr:row>55</xdr:row>
      <xdr:rowOff>44283</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440954"/>
          <a:ext cx="889000" cy="33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82545</xdr:rowOff>
    </xdr:from>
    <xdr:to>
      <xdr:col>15</xdr:col>
      <xdr:colOff>101600</xdr:colOff>
      <xdr:row>55</xdr:row>
      <xdr:rowOff>12695</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340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29222</xdr:rowOff>
    </xdr:from>
    <xdr:ext cx="534377"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41111" y="9116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44283</xdr:rowOff>
    </xdr:from>
    <xdr:to>
      <xdr:col>10</xdr:col>
      <xdr:colOff>114300</xdr:colOff>
      <xdr:row>55</xdr:row>
      <xdr:rowOff>68400</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9474033"/>
          <a:ext cx="889000" cy="24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116332</xdr:rowOff>
    </xdr:from>
    <xdr:to>
      <xdr:col>10</xdr:col>
      <xdr:colOff>165100</xdr:colOff>
      <xdr:row>55</xdr:row>
      <xdr:rowOff>46482</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374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63009</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52111" y="9149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101176</xdr:rowOff>
    </xdr:from>
    <xdr:to>
      <xdr:col>6</xdr:col>
      <xdr:colOff>38100</xdr:colOff>
      <xdr:row>54</xdr:row>
      <xdr:rowOff>31326</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18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47853</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63111" y="896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168293</xdr:rowOff>
    </xdr:from>
    <xdr:to>
      <xdr:col>24</xdr:col>
      <xdr:colOff>114300</xdr:colOff>
      <xdr:row>55</xdr:row>
      <xdr:rowOff>98443</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426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146720</xdr:rowOff>
    </xdr:from>
    <xdr:ext cx="534377"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405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131168</xdr:rowOff>
    </xdr:from>
    <xdr:to>
      <xdr:col>20</xdr:col>
      <xdr:colOff>38100</xdr:colOff>
      <xdr:row>55</xdr:row>
      <xdr:rowOff>61318</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389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52445</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530111" y="948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131854</xdr:rowOff>
    </xdr:from>
    <xdr:to>
      <xdr:col>15</xdr:col>
      <xdr:colOff>101600</xdr:colOff>
      <xdr:row>55</xdr:row>
      <xdr:rowOff>62004</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390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53131</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41111" y="9482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164933</xdr:rowOff>
    </xdr:from>
    <xdr:to>
      <xdr:col>10</xdr:col>
      <xdr:colOff>165100</xdr:colOff>
      <xdr:row>55</xdr:row>
      <xdr:rowOff>95083</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423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86210</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52111" y="9515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17600</xdr:rowOff>
    </xdr:from>
    <xdr:to>
      <xdr:col>6</xdr:col>
      <xdr:colOff>38100</xdr:colOff>
      <xdr:row>55</xdr:row>
      <xdr:rowOff>119200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44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110327</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63111" y="9540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6289</xdr:rowOff>
    </xdr:from>
    <xdr:to>
      <xdr:col>24</xdr:col>
      <xdr:colOff>62865</xdr:colOff>
      <xdr:row>78</xdr:row>
      <xdr:rowOff>121321</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179239"/>
          <a:ext cx="1270" cy="1315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125148</xdr:rowOff>
    </xdr:from>
    <xdr:ext cx="378565"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4982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121321</xdr:rowOff>
    </xdr:from>
    <xdr:to>
      <xdr:col>24</xdr:col>
      <xdr:colOff>152400</xdr:colOff>
      <xdr:row>78</xdr:row>
      <xdr:rowOff>121321</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494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124416</xdr:rowOff>
    </xdr:from>
    <xdr:ext cx="534377"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195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6289</xdr:rowOff>
    </xdr:from>
    <xdr:to>
      <xdr:col>24</xdr:col>
      <xdr:colOff>152400</xdr:colOff>
      <xdr:row>71</xdr:row>
      <xdr:rowOff>6289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179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38933</xdr:rowOff>
    </xdr:from>
    <xdr:to>
      <xdr:col>24</xdr:col>
      <xdr:colOff>63500</xdr:colOff>
      <xdr:row>78</xdr:row>
      <xdr:rowOff>91740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3797300" y="13412033"/>
          <a:ext cx="838200" cy="52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112920</xdr:rowOff>
    </xdr:from>
    <xdr:ext cx="469744"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31431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90043</xdr:rowOff>
    </xdr:from>
    <xdr:to>
      <xdr:col>24</xdr:col>
      <xdr:colOff>114300</xdr:colOff>
      <xdr:row>78</xdr:row>
      <xdr:rowOff>20193</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2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91740</xdr:rowOff>
    </xdr:from>
    <xdr:to>
      <xdr:col>19</xdr:col>
      <xdr:colOff>177800</xdr:colOff>
      <xdr:row>78</xdr:row>
      <xdr:rowOff>92242</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2908300" y="13464840"/>
          <a:ext cx="889000" cy="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83733</xdr:rowOff>
    </xdr:from>
    <xdr:to>
      <xdr:col>20</xdr:col>
      <xdr:colOff>38100</xdr:colOff>
      <xdr:row>78</xdr:row>
      <xdr:rowOff>13883</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30410</xdr:rowOff>
    </xdr:from>
    <xdr:ext cx="469744"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62428" y="13060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92242</xdr:rowOff>
    </xdr:from>
    <xdr:to>
      <xdr:col>15</xdr:col>
      <xdr:colOff>50800</xdr:colOff>
      <xdr:row>78</xdr:row>
      <xdr:rowOff>94804</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019300" y="13465342"/>
          <a:ext cx="889000" cy="2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98365</xdr:rowOff>
    </xdr:from>
    <xdr:to>
      <xdr:col>15</xdr:col>
      <xdr:colOff>101600</xdr:colOff>
      <xdr:row>78</xdr:row>
      <xdr:rowOff>28515</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3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45042</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73428" y="1307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94804</xdr:rowOff>
    </xdr:from>
    <xdr:to>
      <xdr:col>10</xdr:col>
      <xdr:colOff>114300</xdr:colOff>
      <xdr:row>78</xdr:row>
      <xdr:rowOff>98095</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1130300" y="13467904"/>
          <a:ext cx="889000" cy="3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106228</xdr:rowOff>
    </xdr:from>
    <xdr:to>
      <xdr:col>10</xdr:col>
      <xdr:colOff>165100</xdr:colOff>
      <xdr:row>78</xdr:row>
      <xdr:rowOff>36378</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30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52905</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84428" y="13083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51958</xdr:rowOff>
    </xdr:from>
    <xdr:to>
      <xdr:col>6</xdr:col>
      <xdr:colOff>38100</xdr:colOff>
      <xdr:row>77</xdr:row>
      <xdr:rowOff>153558</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25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170085</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95428" y="13028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159583</xdr:rowOff>
    </xdr:from>
    <xdr:to>
      <xdr:col>24</xdr:col>
      <xdr:colOff>114300</xdr:colOff>
      <xdr:row>78</xdr:row>
      <xdr:rowOff>89733</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361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74510</xdr:rowOff>
    </xdr:from>
    <xdr:ext cx="469744"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3276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40940</xdr:rowOff>
    </xdr:from>
    <xdr:to>
      <xdr:col>20</xdr:col>
      <xdr:colOff>38100</xdr:colOff>
      <xdr:row>78</xdr:row>
      <xdr:rowOff>142540</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41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133667</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62428" y="13506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41442</xdr:rowOff>
    </xdr:from>
    <xdr:to>
      <xdr:col>15</xdr:col>
      <xdr:colOff>101600</xdr:colOff>
      <xdr:row>78</xdr:row>
      <xdr:rowOff>143042</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414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134169</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73428" y="13507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44004</xdr:rowOff>
    </xdr:from>
    <xdr:to>
      <xdr:col>10</xdr:col>
      <xdr:colOff>165100</xdr:colOff>
      <xdr:row>78</xdr:row>
      <xdr:rowOff>145604</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417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78</xdr:row>
      <xdr:rowOff>136731</xdr:rowOff>
    </xdr:from>
    <xdr:ext cx="378565"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830017" y="135098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47295</xdr:rowOff>
    </xdr:from>
    <xdr:to>
      <xdr:col>6</xdr:col>
      <xdr:colOff>38100</xdr:colOff>
      <xdr:row>78</xdr:row>
      <xdr:rowOff>148895</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42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78</xdr:row>
      <xdr:rowOff>140022</xdr:rowOff>
    </xdr:from>
    <xdr:ext cx="378565"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941017" y="135131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a:extLst>
            <a:ext uri="{FF2B5EF4-FFF2-40B4-BE49-F238E27FC236}">
              <a16:creationId xmlns:a16="http://schemas.microsoft.com/office/drawing/2014/main" id="{00000000-0008-0000-0600-0000DE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23999</xdr:rowOff>
    </xdr:from>
    <xdr:to>
      <xdr:col>24</xdr:col>
      <xdr:colOff>62865</xdr:colOff>
      <xdr:row>99</xdr:row>
      <xdr:rowOff>64368</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flipV="1">
          <a:off x="4633595" y="15454499"/>
          <a:ext cx="1270" cy="1583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68195</xdr:rowOff>
    </xdr:from>
    <xdr:ext cx="534377" cy="259045"/>
    <xdr:sp macro="" textlink="">
      <xdr:nvSpPr>
        <xdr:cNvPr id="224" name="扶助費最小値テキスト">
          <a:extLst>
            <a:ext uri="{FF2B5EF4-FFF2-40B4-BE49-F238E27FC236}">
              <a16:creationId xmlns:a16="http://schemas.microsoft.com/office/drawing/2014/main" id="{00000000-0008-0000-0600-0000E0000000}"/>
            </a:ext>
          </a:extLst>
        </xdr:cNvPr>
        <xdr:cNvSpPr txBox="1"/>
      </xdr:nvSpPr>
      <xdr:spPr>
        <a:xfrm>
          <a:off x="4686300" y="1704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64368</xdr:rowOff>
    </xdr:from>
    <xdr:to>
      <xdr:col>24</xdr:col>
      <xdr:colOff>152400</xdr:colOff>
      <xdr:row>99</xdr:row>
      <xdr:rowOff>64368</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4546600" y="17037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142126</xdr:rowOff>
    </xdr:from>
    <xdr:ext cx="599010" cy="259045"/>
    <xdr:sp macro="" textlink="">
      <xdr:nvSpPr>
        <xdr:cNvPr id="226" name="扶助費最大値テキスト">
          <a:extLst>
            <a:ext uri="{FF2B5EF4-FFF2-40B4-BE49-F238E27FC236}">
              <a16:creationId xmlns:a16="http://schemas.microsoft.com/office/drawing/2014/main" id="{00000000-0008-0000-0600-0000E2000000}"/>
            </a:ext>
          </a:extLst>
        </xdr:cNvPr>
        <xdr:cNvSpPr txBox="1"/>
      </xdr:nvSpPr>
      <xdr:spPr>
        <a:xfrm>
          <a:off x="4686300" y="15229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23999</xdr:rowOff>
    </xdr:from>
    <xdr:to>
      <xdr:col>24</xdr:col>
      <xdr:colOff>152400</xdr:colOff>
      <xdr:row>90</xdr:row>
      <xdr:rowOff>23999</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5454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162820</xdr:rowOff>
    </xdr:from>
    <xdr:to>
      <xdr:col>24</xdr:col>
      <xdr:colOff>63500</xdr:colOff>
      <xdr:row>98</xdr:row>
      <xdr:rowOff>1778</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3797300" y="16793470"/>
          <a:ext cx="838200" cy="10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154509</xdr:rowOff>
    </xdr:from>
    <xdr:ext cx="534377" cy="259045"/>
    <xdr:sp macro="" textlink="">
      <xdr:nvSpPr>
        <xdr:cNvPr id="229" name="扶助費平均値テキスト">
          <a:extLst>
            <a:ext uri="{FF2B5EF4-FFF2-40B4-BE49-F238E27FC236}">
              <a16:creationId xmlns:a16="http://schemas.microsoft.com/office/drawing/2014/main" id="{00000000-0008-0000-0600-0000E5000000}"/>
            </a:ext>
          </a:extLst>
        </xdr:cNvPr>
        <xdr:cNvSpPr txBox="1"/>
      </xdr:nvSpPr>
      <xdr:spPr>
        <a:xfrm>
          <a:off x="4686300" y="162708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131632</xdr:rowOff>
    </xdr:from>
    <xdr:to>
      <xdr:col>24</xdr:col>
      <xdr:colOff>114300</xdr:colOff>
      <xdr:row>96</xdr:row>
      <xdr:rowOff>61782</xdr:rowOff>
    </xdr:to>
    <xdr:sp macro="" textlink="">
      <xdr:nvSpPr>
        <xdr:cNvPr id="230" name="フローチャート: 判断 229">
          <a:extLst>
            <a:ext uri="{FF2B5EF4-FFF2-40B4-BE49-F238E27FC236}">
              <a16:creationId xmlns:a16="http://schemas.microsoft.com/office/drawing/2014/main" id="{00000000-0008-0000-0600-0000E6000000}"/>
            </a:ext>
          </a:extLst>
        </xdr:cNvPr>
        <xdr:cNvSpPr/>
      </xdr:nvSpPr>
      <xdr:spPr>
        <a:xfrm>
          <a:off x="4584700" y="1641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1778</xdr:rowOff>
    </xdr:from>
    <xdr:to>
      <xdr:col>19</xdr:col>
      <xdr:colOff>177800</xdr:colOff>
      <xdr:row>98</xdr:row>
      <xdr:rowOff>23921</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2908300" y="16803878"/>
          <a:ext cx="889000" cy="22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128859</xdr:rowOff>
    </xdr:from>
    <xdr:to>
      <xdr:col>20</xdr:col>
      <xdr:colOff>38100</xdr:colOff>
      <xdr:row>96</xdr:row>
      <xdr:rowOff>59009</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3746500" y="1641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75536</xdr:rowOff>
    </xdr:from>
    <xdr:ext cx="534377"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3530111" y="16191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23921</xdr:rowOff>
    </xdr:from>
    <xdr:to>
      <xdr:col>15</xdr:col>
      <xdr:colOff>50800</xdr:colOff>
      <xdr:row>98</xdr:row>
      <xdr:rowOff>89393</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019300" y="16826021"/>
          <a:ext cx="889000" cy="65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164734</xdr:rowOff>
    </xdr:from>
    <xdr:to>
      <xdr:col>15</xdr:col>
      <xdr:colOff>101600</xdr:colOff>
      <xdr:row>96</xdr:row>
      <xdr:rowOff>94884</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2857500" y="1645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111411</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2641111" y="16227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89393</xdr:rowOff>
    </xdr:from>
    <xdr:to>
      <xdr:col>10</xdr:col>
      <xdr:colOff>114300</xdr:colOff>
      <xdr:row>98</xdr:row>
      <xdr:rowOff>98050</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1130300" y="16891493"/>
          <a:ext cx="889000" cy="8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40467</xdr:rowOff>
    </xdr:from>
    <xdr:to>
      <xdr:col>10</xdr:col>
      <xdr:colOff>165100</xdr:colOff>
      <xdr:row>96</xdr:row>
      <xdr:rowOff>142067</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1968500" y="16499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158594</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1752111" y="1627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102341</xdr:rowOff>
    </xdr:from>
    <xdr:to>
      <xdr:col>6</xdr:col>
      <xdr:colOff>38100</xdr:colOff>
      <xdr:row>97</xdr:row>
      <xdr:rowOff>32491</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079500" y="16561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49018</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863111" y="1633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112020</xdr:rowOff>
    </xdr:from>
    <xdr:to>
      <xdr:col>24</xdr:col>
      <xdr:colOff>114300</xdr:colOff>
      <xdr:row>98</xdr:row>
      <xdr:rowOff>42170</xdr:rowOff>
    </xdr:to>
    <xdr:sp macro="" textlink="">
      <xdr:nvSpPr>
        <xdr:cNvPr id="247" name="楕円 246">
          <a:extLst>
            <a:ext uri="{FF2B5EF4-FFF2-40B4-BE49-F238E27FC236}">
              <a16:creationId xmlns:a16="http://schemas.microsoft.com/office/drawing/2014/main" id="{00000000-0008-0000-0600-0000F7000000}"/>
            </a:ext>
          </a:extLst>
        </xdr:cNvPr>
        <xdr:cNvSpPr/>
      </xdr:nvSpPr>
      <xdr:spPr>
        <a:xfrm>
          <a:off x="4584700" y="1674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90447</xdr:rowOff>
    </xdr:from>
    <xdr:ext cx="534377" cy="259045"/>
    <xdr:sp macro="" textlink="">
      <xdr:nvSpPr>
        <xdr:cNvPr id="248" name="扶助費該当値テキスト">
          <a:extLst>
            <a:ext uri="{FF2B5EF4-FFF2-40B4-BE49-F238E27FC236}">
              <a16:creationId xmlns:a16="http://schemas.microsoft.com/office/drawing/2014/main" id="{00000000-0008-0000-0600-0000F8000000}"/>
            </a:ext>
          </a:extLst>
        </xdr:cNvPr>
        <xdr:cNvSpPr txBox="1"/>
      </xdr:nvSpPr>
      <xdr:spPr>
        <a:xfrm>
          <a:off x="4686300" y="16721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122428</xdr:rowOff>
    </xdr:from>
    <xdr:to>
      <xdr:col>20</xdr:col>
      <xdr:colOff>38100</xdr:colOff>
      <xdr:row>98</xdr:row>
      <xdr:rowOff>52578</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3746500" y="16753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43705</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530111" y="16845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144571</xdr:rowOff>
    </xdr:from>
    <xdr:to>
      <xdr:col>15</xdr:col>
      <xdr:colOff>101600</xdr:colOff>
      <xdr:row>98</xdr:row>
      <xdr:rowOff>74721</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2857500" y="16775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65848</xdr:rowOff>
    </xdr:from>
    <xdr:ext cx="534377"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641111" y="16867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38593</xdr:rowOff>
    </xdr:from>
    <xdr:to>
      <xdr:col>10</xdr:col>
      <xdr:colOff>165100</xdr:colOff>
      <xdr:row>98</xdr:row>
      <xdr:rowOff>140193</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1968500" y="1684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131320</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752111" y="16933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47250</xdr:rowOff>
    </xdr:from>
    <xdr:to>
      <xdr:col>6</xdr:col>
      <xdr:colOff>38100</xdr:colOff>
      <xdr:row>98</xdr:row>
      <xdr:rowOff>148850</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079500" y="1684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139977</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863111" y="16942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a:extLst>
            <a:ext uri="{FF2B5EF4-FFF2-40B4-BE49-F238E27FC236}">
              <a16:creationId xmlns:a16="http://schemas.microsoft.com/office/drawing/2014/main" id="{00000000-0008-0000-0600-000001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a:extLst>
            <a:ext uri="{FF2B5EF4-FFF2-40B4-BE49-F238E27FC236}">
              <a16:creationId xmlns:a16="http://schemas.microsoft.com/office/drawing/2014/main" id="{00000000-0008-0000-0600-00000A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139700</xdr:rowOff>
    </xdr:from>
    <xdr:to>
      <xdr:col>59</xdr:col>
      <xdr:colOff>50800</xdr:colOff>
      <xdr:row>39</xdr:row>
      <xdr:rowOff>139700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168927</xdr:rowOff>
    </xdr:from>
    <xdr:ext cx="248786"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54627</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28</xdr:row>
      <xdr:rowOff>168927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a:extLst>
            <a:ext uri="{FF2B5EF4-FFF2-40B4-BE49-F238E27FC236}">
              <a16:creationId xmlns:a16="http://schemas.microsoft.com/office/drawing/2014/main" id="{00000000-0008-0000-06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150230</xdr:rowOff>
    </xdr:from>
    <xdr:to>
      <xdr:col>54</xdr:col>
      <xdr:colOff>189865</xdr:colOff>
      <xdr:row>39</xdr:row>
      <xdr:rowOff>13513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10475595" y="5293730"/>
          <a:ext cx="1270" cy="1406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17340</xdr:rowOff>
    </xdr:from>
    <xdr:ext cx="469744" cy="259045"/>
    <xdr:sp macro="" textlink="">
      <xdr:nvSpPr>
        <xdr:cNvPr id="285" name="補助費等最小値テキスト">
          <a:extLst>
            <a:ext uri="{FF2B5EF4-FFF2-40B4-BE49-F238E27FC236}">
              <a16:creationId xmlns:a16="http://schemas.microsoft.com/office/drawing/2014/main" id="{00000000-0008-0000-0600-00001D010000}"/>
            </a:ext>
          </a:extLst>
        </xdr:cNvPr>
        <xdr:cNvSpPr txBox="1"/>
      </xdr:nvSpPr>
      <xdr:spPr>
        <a:xfrm>
          <a:off x="10528300" y="6703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13513</xdr:rowOff>
    </xdr:from>
    <xdr:to>
      <xdr:col>55</xdr:col>
      <xdr:colOff>88900</xdr:colOff>
      <xdr:row>39</xdr:row>
      <xdr:rowOff>13513</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6700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96907</xdr:rowOff>
    </xdr:from>
    <xdr:ext cx="599010" cy="259045"/>
    <xdr:sp macro="" textlink="">
      <xdr:nvSpPr>
        <xdr:cNvPr id="287" name="補助費等最大値テキスト">
          <a:extLst>
            <a:ext uri="{FF2B5EF4-FFF2-40B4-BE49-F238E27FC236}">
              <a16:creationId xmlns:a16="http://schemas.microsoft.com/office/drawing/2014/main" id="{00000000-0008-0000-0600-00001F010000}"/>
            </a:ext>
          </a:extLst>
        </xdr:cNvPr>
        <xdr:cNvSpPr txBox="1"/>
      </xdr:nvSpPr>
      <xdr:spPr>
        <a:xfrm>
          <a:off x="10528300" y="5068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150230</xdr:rowOff>
    </xdr:from>
    <xdr:to>
      <xdr:col>55</xdr:col>
      <xdr:colOff>88900</xdr:colOff>
      <xdr:row>30</xdr:row>
      <xdr:rowOff>150230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529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125269</xdr:rowOff>
    </xdr:from>
    <xdr:to>
      <xdr:col>55</xdr:col>
      <xdr:colOff>0</xdr:colOff>
      <xdr:row>36</xdr:row>
      <xdr:rowOff>136171</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9639300" y="6297469"/>
          <a:ext cx="838200" cy="10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54127</xdr:rowOff>
    </xdr:from>
    <xdr:ext cx="534377" cy="259045"/>
    <xdr:sp macro="" textlink="">
      <xdr:nvSpPr>
        <xdr:cNvPr id="290" name="補助費等平均値テキスト">
          <a:extLst>
            <a:ext uri="{FF2B5EF4-FFF2-40B4-BE49-F238E27FC236}">
              <a16:creationId xmlns:a16="http://schemas.microsoft.com/office/drawing/2014/main" id="{00000000-0008-0000-0600-000022010000}"/>
            </a:ext>
          </a:extLst>
        </xdr:cNvPr>
        <xdr:cNvSpPr txBox="1"/>
      </xdr:nvSpPr>
      <xdr:spPr>
        <a:xfrm>
          <a:off x="10528300" y="60548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31250</xdr:rowOff>
    </xdr:from>
    <xdr:to>
      <xdr:col>55</xdr:col>
      <xdr:colOff>50800</xdr:colOff>
      <xdr:row>36</xdr:row>
      <xdr:rowOff>132850</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10426700" y="6203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131442</xdr:rowOff>
    </xdr:from>
    <xdr:to>
      <xdr:col>50</xdr:col>
      <xdr:colOff>114300</xdr:colOff>
      <xdr:row>36</xdr:row>
      <xdr:rowOff>136171</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8750300" y="6303642"/>
          <a:ext cx="889000" cy="4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41994</xdr:rowOff>
    </xdr:from>
    <xdr:to>
      <xdr:col>50</xdr:col>
      <xdr:colOff>165100</xdr:colOff>
      <xdr:row>36</xdr:row>
      <xdr:rowOff>143594</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9588500" y="621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160121</xdr:rowOff>
    </xdr:from>
    <xdr:ext cx="534377"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9372111" y="598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93994</xdr:rowOff>
    </xdr:from>
    <xdr:to>
      <xdr:col>45</xdr:col>
      <xdr:colOff>177800</xdr:colOff>
      <xdr:row>36</xdr:row>
      <xdr:rowOff>131442</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7861300" y="6266194"/>
          <a:ext cx="889000" cy="37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57667</xdr:rowOff>
    </xdr:from>
    <xdr:to>
      <xdr:col>46</xdr:col>
      <xdr:colOff>38100</xdr:colOff>
      <xdr:row>36</xdr:row>
      <xdr:rowOff>159267</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8699500" y="622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4344</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8483111" y="6005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93994</xdr:rowOff>
    </xdr:from>
    <xdr:to>
      <xdr:col>41</xdr:col>
      <xdr:colOff>50800</xdr:colOff>
      <xdr:row>36</xdr:row>
      <xdr:rowOff>120255</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6972300" y="6266194"/>
          <a:ext cx="889000" cy="26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71812</xdr:rowOff>
    </xdr:from>
    <xdr:to>
      <xdr:col>41</xdr:col>
      <xdr:colOff>101600</xdr:colOff>
      <xdr:row>37</xdr:row>
      <xdr:rowOff>1962</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7810500" y="6244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164539</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594111" y="6336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39422</xdr:rowOff>
    </xdr:from>
    <xdr:to>
      <xdr:col>36</xdr:col>
      <xdr:colOff>165100</xdr:colOff>
      <xdr:row>36</xdr:row>
      <xdr:rowOff>141022</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6921500" y="6211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157549</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705111" y="598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74469</xdr:rowOff>
    </xdr:from>
    <xdr:to>
      <xdr:col>55</xdr:col>
      <xdr:colOff>50800</xdr:colOff>
      <xdr:row>37</xdr:row>
      <xdr:rowOff>4619</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10426700" y="6246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52896</xdr:rowOff>
    </xdr:from>
    <xdr:ext cx="534377" cy="259045"/>
    <xdr:sp macro="" textlink="">
      <xdr:nvSpPr>
        <xdr:cNvPr id="309" name="補助費等該当値テキスト">
          <a:extLst>
            <a:ext uri="{FF2B5EF4-FFF2-40B4-BE49-F238E27FC236}">
              <a16:creationId xmlns:a16="http://schemas.microsoft.com/office/drawing/2014/main" id="{00000000-0008-0000-0600-000035010000}"/>
            </a:ext>
          </a:extLst>
        </xdr:cNvPr>
        <xdr:cNvSpPr txBox="1"/>
      </xdr:nvSpPr>
      <xdr:spPr>
        <a:xfrm>
          <a:off x="10528300" y="6225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85371</xdr:rowOff>
    </xdr:from>
    <xdr:to>
      <xdr:col>50</xdr:col>
      <xdr:colOff>165100</xdr:colOff>
      <xdr:row>37</xdr:row>
      <xdr:rowOff>15521</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9588500" y="625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6648</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372111" y="635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80642</xdr:rowOff>
    </xdr:from>
    <xdr:to>
      <xdr:col>46</xdr:col>
      <xdr:colOff>38100</xdr:colOff>
      <xdr:row>37</xdr:row>
      <xdr:rowOff>10792</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8699500" y="6252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1919</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483111" y="6345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43194</xdr:rowOff>
    </xdr:from>
    <xdr:to>
      <xdr:col>41</xdr:col>
      <xdr:colOff>101600</xdr:colOff>
      <xdr:row>36</xdr:row>
      <xdr:rowOff>144794</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7810500" y="621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161321</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594111" y="5990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69455</xdr:rowOff>
    </xdr:from>
    <xdr:to>
      <xdr:col>36</xdr:col>
      <xdr:colOff>165100</xdr:colOff>
      <xdr:row>36</xdr:row>
      <xdr:rowOff>171055</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6921500" y="6241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162182</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705111" y="6334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a:extLst>
            <a:ext uri="{FF2B5EF4-FFF2-40B4-BE49-F238E27FC236}">
              <a16:creationId xmlns:a16="http://schemas.microsoft.com/office/drawing/2014/main" id="{00000000-0008-0000-06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46898</xdr:rowOff>
    </xdr:from>
    <xdr:to>
      <xdr:col>54</xdr:col>
      <xdr:colOff>189865</xdr:colOff>
      <xdr:row>58</xdr:row>
      <xdr:rowOff>86116</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flipV="1">
          <a:off x="10475595" y="8962298"/>
          <a:ext cx="1270" cy="1067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89943</xdr:rowOff>
    </xdr:from>
    <xdr:ext cx="534377" cy="259045"/>
    <xdr:sp macro="" textlink="">
      <xdr:nvSpPr>
        <xdr:cNvPr id="340" name="普通建設事業費最小値テキスト">
          <a:extLst>
            <a:ext uri="{FF2B5EF4-FFF2-40B4-BE49-F238E27FC236}">
              <a16:creationId xmlns:a16="http://schemas.microsoft.com/office/drawing/2014/main" id="{00000000-0008-0000-0600-000054010000}"/>
            </a:ext>
          </a:extLst>
        </xdr:cNvPr>
        <xdr:cNvSpPr txBox="1"/>
      </xdr:nvSpPr>
      <xdr:spPr>
        <a:xfrm>
          <a:off x="10528300" y="10034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86116</xdr:rowOff>
    </xdr:from>
    <xdr:to>
      <xdr:col>55</xdr:col>
      <xdr:colOff>88900</xdr:colOff>
      <xdr:row>58</xdr:row>
      <xdr:rowOff>86116</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10030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165025</xdr:rowOff>
    </xdr:from>
    <xdr:ext cx="599010" cy="259045"/>
    <xdr:sp macro="" textlink="">
      <xdr:nvSpPr>
        <xdr:cNvPr id="342" name="普通建設事業費最大値テキスト">
          <a:extLst>
            <a:ext uri="{FF2B5EF4-FFF2-40B4-BE49-F238E27FC236}">
              <a16:creationId xmlns:a16="http://schemas.microsoft.com/office/drawing/2014/main" id="{00000000-0008-0000-0600-000056010000}"/>
            </a:ext>
          </a:extLst>
        </xdr:cNvPr>
        <xdr:cNvSpPr txBox="1"/>
      </xdr:nvSpPr>
      <xdr:spPr>
        <a:xfrm>
          <a:off x="10528300" y="8737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46898</xdr:rowOff>
    </xdr:from>
    <xdr:to>
      <xdr:col>55</xdr:col>
      <xdr:colOff>88900</xdr:colOff>
      <xdr:row>52</xdr:row>
      <xdr:rowOff>46898</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8962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43213</xdr:rowOff>
    </xdr:from>
    <xdr:to>
      <xdr:col>55</xdr:col>
      <xdr:colOff>0</xdr:colOff>
      <xdr:row>57</xdr:row>
      <xdr:rowOff>79839</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9639300" y="9815863"/>
          <a:ext cx="838200" cy="36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47055</xdr:rowOff>
    </xdr:from>
    <xdr:ext cx="534377" cy="259045"/>
    <xdr:sp macro="" textlink="">
      <xdr:nvSpPr>
        <xdr:cNvPr id="345" name="普通建設事業費平均値テキスト">
          <a:extLst>
            <a:ext uri="{FF2B5EF4-FFF2-40B4-BE49-F238E27FC236}">
              <a16:creationId xmlns:a16="http://schemas.microsoft.com/office/drawing/2014/main" id="{00000000-0008-0000-0600-000059010000}"/>
            </a:ext>
          </a:extLst>
        </xdr:cNvPr>
        <xdr:cNvSpPr txBox="1"/>
      </xdr:nvSpPr>
      <xdr:spPr>
        <a:xfrm>
          <a:off x="10528300" y="9819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68628</xdr:rowOff>
    </xdr:from>
    <xdr:to>
      <xdr:col>55</xdr:col>
      <xdr:colOff>50800</xdr:colOff>
      <xdr:row>57</xdr:row>
      <xdr:rowOff>170228</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10426700" y="9841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43213</xdr:rowOff>
    </xdr:from>
    <xdr:to>
      <xdr:col>50</xdr:col>
      <xdr:colOff>114300</xdr:colOff>
      <xdr:row>57</xdr:row>
      <xdr:rowOff>63778</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8750300" y="9815863"/>
          <a:ext cx="889000" cy="20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41717</xdr:rowOff>
    </xdr:from>
    <xdr:to>
      <xdr:col>50</xdr:col>
      <xdr:colOff>165100</xdr:colOff>
      <xdr:row>57</xdr:row>
      <xdr:rowOff>143317</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9588500" y="9814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134444</xdr:rowOff>
    </xdr:from>
    <xdr:ext cx="534377"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9372111" y="990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22360</xdr:rowOff>
    </xdr:from>
    <xdr:to>
      <xdr:col>45</xdr:col>
      <xdr:colOff>177800</xdr:colOff>
      <xdr:row>57</xdr:row>
      <xdr:rowOff>63778</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7861300" y="9795010"/>
          <a:ext cx="889000" cy="41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56878</xdr:rowOff>
    </xdr:from>
    <xdr:to>
      <xdr:col>46</xdr:col>
      <xdr:colOff>38100</xdr:colOff>
      <xdr:row>57</xdr:row>
      <xdr:rowOff>158478</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8699500" y="98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149605</xdr:rowOff>
    </xdr:from>
    <xdr:ext cx="534377"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8483111" y="9922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22360</xdr:rowOff>
    </xdr:from>
    <xdr:to>
      <xdr:col>41</xdr:col>
      <xdr:colOff>50800</xdr:colOff>
      <xdr:row>57</xdr:row>
      <xdr:rowOff>145355</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6972300" y="9795010"/>
          <a:ext cx="889000" cy="122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44195</xdr:rowOff>
    </xdr:from>
    <xdr:to>
      <xdr:col>41</xdr:col>
      <xdr:colOff>101600</xdr:colOff>
      <xdr:row>57</xdr:row>
      <xdr:rowOff>145795</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7810500" y="981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136922</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7594111" y="9909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128882</xdr:rowOff>
    </xdr:from>
    <xdr:to>
      <xdr:col>36</xdr:col>
      <xdr:colOff>165100</xdr:colOff>
      <xdr:row>57</xdr:row>
      <xdr:rowOff>59032</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6921500" y="973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75559</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705111" y="950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29039</xdr:rowOff>
    </xdr:from>
    <xdr:to>
      <xdr:col>55</xdr:col>
      <xdr:colOff>50800</xdr:colOff>
      <xdr:row>57</xdr:row>
      <xdr:rowOff>130639</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10426700" y="980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51916</xdr:rowOff>
    </xdr:from>
    <xdr:ext cx="534377" cy="259045"/>
    <xdr:sp macro="" textlink="">
      <xdr:nvSpPr>
        <xdr:cNvPr id="364" name="普通建設事業費該当値テキスト">
          <a:extLst>
            <a:ext uri="{FF2B5EF4-FFF2-40B4-BE49-F238E27FC236}">
              <a16:creationId xmlns:a16="http://schemas.microsoft.com/office/drawing/2014/main" id="{00000000-0008-0000-0600-00006C010000}"/>
            </a:ext>
          </a:extLst>
        </xdr:cNvPr>
        <xdr:cNvSpPr txBox="1"/>
      </xdr:nvSpPr>
      <xdr:spPr>
        <a:xfrm>
          <a:off x="10528300" y="9653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163863</xdr:rowOff>
    </xdr:from>
    <xdr:to>
      <xdr:col>50</xdr:col>
      <xdr:colOff>165100</xdr:colOff>
      <xdr:row>57</xdr:row>
      <xdr:rowOff>94013</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9588500" y="976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110540</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372111" y="9540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12978</xdr:rowOff>
    </xdr:from>
    <xdr:to>
      <xdr:col>46</xdr:col>
      <xdr:colOff>38100</xdr:colOff>
      <xdr:row>57</xdr:row>
      <xdr:rowOff>114578</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8699500" y="9785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131105</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483111" y="9560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143010</xdr:rowOff>
    </xdr:from>
    <xdr:to>
      <xdr:col>41</xdr:col>
      <xdr:colOff>101600</xdr:colOff>
      <xdr:row>57</xdr:row>
      <xdr:rowOff>73160</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7810500" y="974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89687</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594111" y="9519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94555</xdr:rowOff>
    </xdr:from>
    <xdr:to>
      <xdr:col>36</xdr:col>
      <xdr:colOff>165100</xdr:colOff>
      <xdr:row>58</xdr:row>
      <xdr:rowOff>24705</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6921500" y="986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15832</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05111" y="9959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a:extLst>
            <a:ext uri="{FF2B5EF4-FFF2-40B4-BE49-F238E27FC236}">
              <a16:creationId xmlns:a16="http://schemas.microsoft.com/office/drawing/2014/main" id="{00000000-0008-0000-06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63576</xdr:rowOff>
    </xdr:from>
    <xdr:to>
      <xdr:col>54</xdr:col>
      <xdr:colOff>189865</xdr:colOff>
      <xdr:row>79</xdr:row>
      <xdr:rowOff>97910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10475595" y="12065076"/>
          <a:ext cx="1270" cy="1577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101737</xdr:rowOff>
    </xdr:from>
    <xdr:ext cx="313932" cy="259045"/>
    <xdr:sp macro="" textlink="">
      <xdr:nvSpPr>
        <xdr:cNvPr id="399" name="普通建設事業費 （ うち新規整備　）最小値テキスト">
          <a:extLst>
            <a:ext uri="{FF2B5EF4-FFF2-40B4-BE49-F238E27FC236}">
              <a16:creationId xmlns:a16="http://schemas.microsoft.com/office/drawing/2014/main" id="{00000000-0008-0000-0600-00008F010000}"/>
            </a:ext>
          </a:extLst>
        </xdr:cNvPr>
        <xdr:cNvSpPr txBox="1"/>
      </xdr:nvSpPr>
      <xdr:spPr>
        <a:xfrm>
          <a:off x="10528300" y="136462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97910</xdr:rowOff>
    </xdr:from>
    <xdr:to>
      <xdr:col>55</xdr:col>
      <xdr:colOff>88900</xdr:colOff>
      <xdr:row>79</xdr:row>
      <xdr:rowOff>97910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364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10253</xdr:rowOff>
    </xdr:from>
    <xdr:ext cx="599010" cy="259045"/>
    <xdr:sp macro="" textlink="">
      <xdr:nvSpPr>
        <xdr:cNvPr id="401" name="普通建設事業費 （ うち新規整備　）最大値テキスト">
          <a:extLst>
            <a:ext uri="{FF2B5EF4-FFF2-40B4-BE49-F238E27FC236}">
              <a16:creationId xmlns:a16="http://schemas.microsoft.com/office/drawing/2014/main" id="{00000000-0008-0000-0600-000091010000}"/>
            </a:ext>
          </a:extLst>
        </xdr:cNvPr>
        <xdr:cNvSpPr txBox="1"/>
      </xdr:nvSpPr>
      <xdr:spPr>
        <a:xfrm>
          <a:off x="10528300" y="11840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63576</xdr:rowOff>
    </xdr:from>
    <xdr:to>
      <xdr:col>55</xdr:col>
      <xdr:colOff>88900</xdr:colOff>
      <xdr:row>70</xdr:row>
      <xdr:rowOff>63576</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206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136847</xdr:rowOff>
    </xdr:from>
    <xdr:to>
      <xdr:col>55</xdr:col>
      <xdr:colOff>0</xdr:colOff>
      <xdr:row>79</xdr:row>
      <xdr:rowOff>11826</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9639300" y="13509947"/>
          <a:ext cx="838200" cy="46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110079</xdr:rowOff>
    </xdr:from>
    <xdr:ext cx="534377" cy="259045"/>
    <xdr:sp macro="" textlink="">
      <xdr:nvSpPr>
        <xdr:cNvPr id="404" name="普通建設事業費 （ うち新規整備　）平均値テキスト">
          <a:extLst>
            <a:ext uri="{FF2B5EF4-FFF2-40B4-BE49-F238E27FC236}">
              <a16:creationId xmlns:a16="http://schemas.microsoft.com/office/drawing/2014/main" id="{00000000-0008-0000-0600-000094010000}"/>
            </a:ext>
          </a:extLst>
        </xdr:cNvPr>
        <xdr:cNvSpPr txBox="1"/>
      </xdr:nvSpPr>
      <xdr:spPr>
        <a:xfrm>
          <a:off x="10528300" y="133117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87202</xdr:rowOff>
    </xdr:from>
    <xdr:to>
      <xdr:col>55</xdr:col>
      <xdr:colOff>50800</xdr:colOff>
      <xdr:row>79</xdr:row>
      <xdr:rowOff>17352</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10426700" y="1346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17726</xdr:rowOff>
    </xdr:from>
    <xdr:to>
      <xdr:col>50</xdr:col>
      <xdr:colOff>114300</xdr:colOff>
      <xdr:row>78</xdr:row>
      <xdr:rowOff>136847</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8750300" y="13219376"/>
          <a:ext cx="889000" cy="290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78657</xdr:rowOff>
    </xdr:from>
    <xdr:to>
      <xdr:col>50</xdr:col>
      <xdr:colOff>165100</xdr:colOff>
      <xdr:row>79</xdr:row>
      <xdr:rowOff>8807</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9588500" y="1345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25334</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9372111" y="1322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17726</xdr:rowOff>
    </xdr:from>
    <xdr:to>
      <xdr:col>45</xdr:col>
      <xdr:colOff>177800</xdr:colOff>
      <xdr:row>78</xdr:row>
      <xdr:rowOff>129358</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7861300" y="13219376"/>
          <a:ext cx="889000" cy="283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71951</xdr:rowOff>
    </xdr:from>
    <xdr:to>
      <xdr:col>46</xdr:col>
      <xdr:colOff>38100</xdr:colOff>
      <xdr:row>79</xdr:row>
      <xdr:rowOff>2101</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8699500" y="13445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164678</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483111" y="13537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129358</xdr:rowOff>
    </xdr:from>
    <xdr:to>
      <xdr:col>41</xdr:col>
      <xdr:colOff>50800</xdr:colOff>
      <xdr:row>78</xdr:row>
      <xdr:rowOff>153133</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6972300" y="13502458"/>
          <a:ext cx="889000" cy="23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5494</xdr:rowOff>
    </xdr:from>
    <xdr:to>
      <xdr:col>41</xdr:col>
      <xdr:colOff>101600</xdr:colOff>
      <xdr:row>78</xdr:row>
      <xdr:rowOff>107094</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7810500" y="1337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123621</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594111" y="13153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85852</xdr:rowOff>
    </xdr:from>
    <xdr:to>
      <xdr:col>36</xdr:col>
      <xdr:colOff>165100</xdr:colOff>
      <xdr:row>78</xdr:row>
      <xdr:rowOff>16002</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6921500" y="1328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32529</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05111" y="13062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132476</xdr:rowOff>
    </xdr:from>
    <xdr:to>
      <xdr:col>55</xdr:col>
      <xdr:colOff>50800</xdr:colOff>
      <xdr:row>79</xdr:row>
      <xdr:rowOff>62626</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10426700" y="13505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65629</xdr:rowOff>
    </xdr:from>
    <xdr:ext cx="469744" cy="259045"/>
    <xdr:sp macro="" textlink="">
      <xdr:nvSpPr>
        <xdr:cNvPr id="423" name="普通建設事業費 （ うち新規整備　）該当値テキスト">
          <a:extLst>
            <a:ext uri="{FF2B5EF4-FFF2-40B4-BE49-F238E27FC236}">
              <a16:creationId xmlns:a16="http://schemas.microsoft.com/office/drawing/2014/main" id="{00000000-0008-0000-0600-0000A7010000}"/>
            </a:ext>
          </a:extLst>
        </xdr:cNvPr>
        <xdr:cNvSpPr txBox="1"/>
      </xdr:nvSpPr>
      <xdr:spPr>
        <a:xfrm>
          <a:off x="10528300" y="13438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86047</xdr:rowOff>
    </xdr:from>
    <xdr:to>
      <xdr:col>50</xdr:col>
      <xdr:colOff>165100</xdr:colOff>
      <xdr:row>79</xdr:row>
      <xdr:rowOff>16197</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9588500" y="13459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7324</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372111" y="13551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138376</xdr:rowOff>
    </xdr:from>
    <xdr:to>
      <xdr:col>46</xdr:col>
      <xdr:colOff>38100</xdr:colOff>
      <xdr:row>77</xdr:row>
      <xdr:rowOff>68526</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8699500" y="13168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85052</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483111" y="12943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78558</xdr:rowOff>
    </xdr:from>
    <xdr:to>
      <xdr:col>41</xdr:col>
      <xdr:colOff>101600</xdr:colOff>
      <xdr:row>79</xdr:row>
      <xdr:rowOff>8708</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7810500" y="1345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171285</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594111" y="13544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102333</xdr:rowOff>
    </xdr:from>
    <xdr:to>
      <xdr:col>36</xdr:col>
      <xdr:colOff>165100</xdr:colOff>
      <xdr:row>79</xdr:row>
      <xdr:rowOff>32483</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6921500" y="13475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23610</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705111" y="13568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id="{00000000-0008-0000-06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129854</xdr:rowOff>
    </xdr:from>
    <xdr:to>
      <xdr:col>54</xdr:col>
      <xdr:colOff>189865</xdr:colOff>
      <xdr:row>99</xdr:row>
      <xdr:rowOff>70042</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10475595" y="15560354"/>
          <a:ext cx="1270" cy="1483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73869</xdr:rowOff>
    </xdr:from>
    <xdr:ext cx="469744" cy="259045"/>
    <xdr:sp macro="" textlink="">
      <xdr:nvSpPr>
        <xdr:cNvPr id="458" name="普通建設事業費 （ うち更新整備　）最小値テキスト">
          <a:extLst>
            <a:ext uri="{FF2B5EF4-FFF2-40B4-BE49-F238E27FC236}">
              <a16:creationId xmlns:a16="http://schemas.microsoft.com/office/drawing/2014/main" id="{00000000-0008-0000-0600-0000CA010000}"/>
            </a:ext>
          </a:extLst>
        </xdr:cNvPr>
        <xdr:cNvSpPr txBox="1"/>
      </xdr:nvSpPr>
      <xdr:spPr>
        <a:xfrm>
          <a:off x="10528300" y="17047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70042</xdr:rowOff>
    </xdr:from>
    <xdr:to>
      <xdr:col>55</xdr:col>
      <xdr:colOff>88900</xdr:colOff>
      <xdr:row>99</xdr:row>
      <xdr:rowOff>70042</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7043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76531</xdr:rowOff>
    </xdr:from>
    <xdr:ext cx="534377" cy="259045"/>
    <xdr:sp macro="" textlink="">
      <xdr:nvSpPr>
        <xdr:cNvPr id="460" name="普通建設事業費 （ うち更新整備　）最大値テキスト">
          <a:extLst>
            <a:ext uri="{FF2B5EF4-FFF2-40B4-BE49-F238E27FC236}">
              <a16:creationId xmlns:a16="http://schemas.microsoft.com/office/drawing/2014/main" id="{00000000-0008-0000-0600-0000CC010000}"/>
            </a:ext>
          </a:extLst>
        </xdr:cNvPr>
        <xdr:cNvSpPr txBox="1"/>
      </xdr:nvSpPr>
      <xdr:spPr>
        <a:xfrm>
          <a:off x="10528300" y="15335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129854</xdr:rowOff>
    </xdr:from>
    <xdr:to>
      <xdr:col>55</xdr:col>
      <xdr:colOff>88900</xdr:colOff>
      <xdr:row>90</xdr:row>
      <xdr:rowOff>129854</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5560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55314</xdr:rowOff>
    </xdr:from>
    <xdr:to>
      <xdr:col>55</xdr:col>
      <xdr:colOff>0</xdr:colOff>
      <xdr:row>95</xdr:row>
      <xdr:rowOff>138867</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9639300" y="16343064"/>
          <a:ext cx="838200" cy="83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13851</xdr:rowOff>
    </xdr:from>
    <xdr:ext cx="534377" cy="259045"/>
    <xdr:sp macro="" textlink="">
      <xdr:nvSpPr>
        <xdr:cNvPr id="463" name="普通建設事業費 （ うち更新整備　）平均値テキスト">
          <a:extLst>
            <a:ext uri="{FF2B5EF4-FFF2-40B4-BE49-F238E27FC236}">
              <a16:creationId xmlns:a16="http://schemas.microsoft.com/office/drawing/2014/main" id="{00000000-0008-0000-0600-0000CF010000}"/>
            </a:ext>
          </a:extLst>
        </xdr:cNvPr>
        <xdr:cNvSpPr txBox="1"/>
      </xdr:nvSpPr>
      <xdr:spPr>
        <a:xfrm>
          <a:off x="10528300" y="16644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35424</xdr:rowOff>
    </xdr:from>
    <xdr:to>
      <xdr:col>55</xdr:col>
      <xdr:colOff>50800</xdr:colOff>
      <xdr:row>97</xdr:row>
      <xdr:rowOff>137024</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10426700" y="16666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55314</xdr:rowOff>
    </xdr:from>
    <xdr:to>
      <xdr:col>50</xdr:col>
      <xdr:colOff>114300</xdr:colOff>
      <xdr:row>98</xdr:row>
      <xdr:rowOff>125625</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8750300" y="16343064"/>
          <a:ext cx="889000" cy="584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144058</xdr:rowOff>
    </xdr:from>
    <xdr:to>
      <xdr:col>50</xdr:col>
      <xdr:colOff>165100</xdr:colOff>
      <xdr:row>97</xdr:row>
      <xdr:rowOff>74208</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9588500" y="1660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65335</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372111" y="16695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155115</xdr:rowOff>
    </xdr:from>
    <xdr:to>
      <xdr:col>45</xdr:col>
      <xdr:colOff>177800</xdr:colOff>
      <xdr:row>98</xdr:row>
      <xdr:rowOff>125625</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7861300" y="16442865"/>
          <a:ext cx="889000" cy="484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21920</xdr:rowOff>
    </xdr:from>
    <xdr:to>
      <xdr:col>46</xdr:col>
      <xdr:colOff>38100</xdr:colOff>
      <xdr:row>97</xdr:row>
      <xdr:rowOff>123520</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8699500" y="1665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140047</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483111" y="16427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155115</xdr:rowOff>
    </xdr:from>
    <xdr:to>
      <xdr:col>41</xdr:col>
      <xdr:colOff>50800</xdr:colOff>
      <xdr:row>97</xdr:row>
      <xdr:rowOff>54040</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6972300" y="16442865"/>
          <a:ext cx="889000" cy="241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103890</xdr:rowOff>
    </xdr:from>
    <xdr:to>
      <xdr:col>41</xdr:col>
      <xdr:colOff>101600</xdr:colOff>
      <xdr:row>98</xdr:row>
      <xdr:rowOff>34040</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7810500" y="1673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25167</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594111" y="1682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141413</xdr:rowOff>
    </xdr:from>
    <xdr:to>
      <xdr:col>36</xdr:col>
      <xdr:colOff>165100</xdr:colOff>
      <xdr:row>97</xdr:row>
      <xdr:rowOff>71563</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6921500" y="1660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88090</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05111" y="1637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88067</xdr:rowOff>
    </xdr:from>
    <xdr:to>
      <xdr:col>55</xdr:col>
      <xdr:colOff>50800</xdr:colOff>
      <xdr:row>96</xdr:row>
      <xdr:rowOff>18217</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10426700" y="16375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110944</xdr:rowOff>
    </xdr:from>
    <xdr:ext cx="534377" cy="259045"/>
    <xdr:sp macro="" textlink="">
      <xdr:nvSpPr>
        <xdr:cNvPr id="482" name="普通建設事業費 （ うち更新整備　）該当値テキスト">
          <a:extLst>
            <a:ext uri="{FF2B5EF4-FFF2-40B4-BE49-F238E27FC236}">
              <a16:creationId xmlns:a16="http://schemas.microsoft.com/office/drawing/2014/main" id="{00000000-0008-0000-0600-0000E2010000}"/>
            </a:ext>
          </a:extLst>
        </xdr:cNvPr>
        <xdr:cNvSpPr txBox="1"/>
      </xdr:nvSpPr>
      <xdr:spPr>
        <a:xfrm>
          <a:off x="10528300" y="16227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4514</xdr:rowOff>
    </xdr:from>
    <xdr:to>
      <xdr:col>50</xdr:col>
      <xdr:colOff>165100</xdr:colOff>
      <xdr:row>95</xdr:row>
      <xdr:rowOff>106114</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9588500" y="16292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122641</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372111" y="16067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74825</xdr:rowOff>
    </xdr:from>
    <xdr:to>
      <xdr:col>46</xdr:col>
      <xdr:colOff>38100</xdr:colOff>
      <xdr:row>99</xdr:row>
      <xdr:rowOff>4975</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8699500" y="16876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167552</xdr:rowOff>
    </xdr:from>
    <xdr:ext cx="469744"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515428" y="16969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104315</xdr:rowOff>
    </xdr:from>
    <xdr:to>
      <xdr:col>41</xdr:col>
      <xdr:colOff>101600</xdr:colOff>
      <xdr:row>96</xdr:row>
      <xdr:rowOff>34465</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7810500" y="16392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50992</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594111" y="16167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3240</xdr:rowOff>
    </xdr:from>
    <xdr:to>
      <xdr:col>36</xdr:col>
      <xdr:colOff>165100</xdr:colOff>
      <xdr:row>97</xdr:row>
      <xdr:rowOff>104840</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6921500" y="1663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95967</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05111" y="1672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a16="http://schemas.microsoft.com/office/drawing/2014/main" id="{00000000-0008-0000-06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9627</xdr:rowOff>
    </xdr:from>
    <xdr:to>
      <xdr:col>85</xdr:col>
      <xdr:colOff>126364</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6317595" y="5324577"/>
          <a:ext cx="1269" cy="1406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a:extLst>
            <a:ext uri="{FF2B5EF4-FFF2-40B4-BE49-F238E27FC236}">
              <a16:creationId xmlns:a16="http://schemas.microsoft.com/office/drawing/2014/main" id="{00000000-0008-0000-0600-000003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127754</xdr:rowOff>
    </xdr:from>
    <xdr:ext cx="534377" cy="259045"/>
    <xdr:sp macro="" textlink="">
      <xdr:nvSpPr>
        <xdr:cNvPr id="517" name="災害復旧事業費最大値テキスト">
          <a:extLst>
            <a:ext uri="{FF2B5EF4-FFF2-40B4-BE49-F238E27FC236}">
              <a16:creationId xmlns:a16="http://schemas.microsoft.com/office/drawing/2014/main" id="{00000000-0008-0000-0600-000005020000}"/>
            </a:ext>
          </a:extLst>
        </xdr:cNvPr>
        <xdr:cNvSpPr txBox="1"/>
      </xdr:nvSpPr>
      <xdr:spPr>
        <a:xfrm>
          <a:off x="16370300" y="509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9627</xdr:rowOff>
    </xdr:from>
    <xdr:to>
      <xdr:col>86</xdr:col>
      <xdr:colOff>25400</xdr:colOff>
      <xdr:row>31</xdr:row>
      <xdr:rowOff>9627</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532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39078</xdr:rowOff>
    </xdr:from>
    <xdr:to>
      <xdr:col>85</xdr:col>
      <xdr:colOff>127000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5481300" y="6725628"/>
          <a:ext cx="838200" cy="5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124845</xdr:rowOff>
    </xdr:from>
    <xdr:ext cx="469744" cy="259045"/>
    <xdr:sp macro="" textlink="">
      <xdr:nvSpPr>
        <xdr:cNvPr id="520" name="災害復旧事業費平均値テキスト">
          <a:extLst>
            <a:ext uri="{FF2B5EF4-FFF2-40B4-BE49-F238E27FC236}">
              <a16:creationId xmlns:a16="http://schemas.microsoft.com/office/drawing/2014/main" id="{00000000-0008-0000-0600-000008020000}"/>
            </a:ext>
          </a:extLst>
        </xdr:cNvPr>
        <xdr:cNvSpPr txBox="1"/>
      </xdr:nvSpPr>
      <xdr:spPr>
        <a:xfrm>
          <a:off x="16370300" y="64684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101968</xdr:rowOff>
    </xdr:from>
    <xdr:to>
      <xdr:col>85</xdr:col>
      <xdr:colOff>177800</xdr:colOff>
      <xdr:row>39</xdr:row>
      <xdr:rowOff>32118</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6268700" y="6617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42355</xdr:rowOff>
    </xdr:from>
    <xdr:to>
      <xdr:col>81</xdr:col>
      <xdr:colOff>50800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4592300" y="6728905"/>
          <a:ext cx="889000" cy="2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141859</xdr:rowOff>
    </xdr:from>
    <xdr:to>
      <xdr:col>81</xdr:col>
      <xdr:colOff>101600</xdr:colOff>
      <xdr:row>39</xdr:row>
      <xdr:rowOff>72009</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5430500" y="665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88536</xdr:rowOff>
    </xdr:from>
    <xdr:ext cx="378565"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92017" y="64321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42355</xdr:rowOff>
    </xdr:from>
    <xdr:to>
      <xdr:col>76</xdr:col>
      <xdr:colOff>114300</xdr:colOff>
      <xdr:row>39</xdr:row>
      <xdr:rowOff>44374</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3703300" y="6728905"/>
          <a:ext cx="889000" cy="2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148907</xdr:rowOff>
    </xdr:from>
    <xdr:to>
      <xdr:col>76</xdr:col>
      <xdr:colOff>165100</xdr:colOff>
      <xdr:row>39</xdr:row>
      <xdr:rowOff>79057</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4541500" y="6664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95585</xdr:rowOff>
    </xdr:from>
    <xdr:ext cx="378565"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403017" y="64392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38088</xdr:rowOff>
    </xdr:from>
    <xdr:to>
      <xdr:col>71</xdr:col>
      <xdr:colOff>177800</xdr:colOff>
      <xdr:row>39</xdr:row>
      <xdr:rowOff>44374</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2814300" y="6724638"/>
          <a:ext cx="889000" cy="6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148527</xdr:rowOff>
    </xdr:from>
    <xdr:to>
      <xdr:col>72</xdr:col>
      <xdr:colOff>38100</xdr:colOff>
      <xdr:row>39</xdr:row>
      <xdr:rowOff>78677</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3652500" y="666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95204</xdr:rowOff>
    </xdr:from>
    <xdr:ext cx="378565"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514017" y="64388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16929</xdr:rowOff>
    </xdr:from>
    <xdr:to>
      <xdr:col>67</xdr:col>
      <xdr:colOff>101600</xdr:colOff>
      <xdr:row>38</xdr:row>
      <xdr:rowOff>118529</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2763500" y="6532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135056</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579428" y="630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159728</xdr:rowOff>
    </xdr:from>
    <xdr:to>
      <xdr:col>85</xdr:col>
      <xdr:colOff>177800</xdr:colOff>
      <xdr:row>39</xdr:row>
      <xdr:rowOff>89878</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6268700" y="667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80395</xdr:rowOff>
    </xdr:from>
    <xdr:ext cx="378565" cy="259045"/>
    <xdr:sp macro="" textlink="">
      <xdr:nvSpPr>
        <xdr:cNvPr id="539" name="災害復旧事業費該当値テキスト">
          <a:extLst>
            <a:ext uri="{FF2B5EF4-FFF2-40B4-BE49-F238E27FC236}">
              <a16:creationId xmlns:a16="http://schemas.microsoft.com/office/drawing/2014/main" id="{00000000-0008-0000-0600-00001B020000}"/>
            </a:ext>
          </a:extLst>
        </xdr:cNvPr>
        <xdr:cNvSpPr txBox="1"/>
      </xdr:nvSpPr>
      <xdr:spPr>
        <a:xfrm>
          <a:off x="16370300" y="6595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163005</xdr:rowOff>
    </xdr:from>
    <xdr:to>
      <xdr:col>76</xdr:col>
      <xdr:colOff>165100</xdr:colOff>
      <xdr:row>39</xdr:row>
      <xdr:rowOff>93155</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4541500" y="667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84282</xdr:rowOff>
    </xdr:from>
    <xdr:ext cx="313932"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435333" y="67708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165024</xdr:rowOff>
    </xdr:from>
    <xdr:to>
      <xdr:col>72</xdr:col>
      <xdr:colOff>38100</xdr:colOff>
      <xdr:row>39</xdr:row>
      <xdr:rowOff>95174</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3652500" y="668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86301</xdr:rowOff>
    </xdr:from>
    <xdr:ext cx="249299"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578650" y="6772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158738</xdr:rowOff>
    </xdr:from>
    <xdr:to>
      <xdr:col>67</xdr:col>
      <xdr:colOff>101600</xdr:colOff>
      <xdr:row>39</xdr:row>
      <xdr:rowOff>88888</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2763500" y="6673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80015</xdr:rowOff>
    </xdr:from>
    <xdr:ext cx="378565"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625017" y="6766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139700</xdr:rowOff>
    </xdr:from>
    <xdr:to>
      <xdr:col>89</xdr:col>
      <xdr:colOff>177800</xdr:colOff>
      <xdr:row>79</xdr:row>
      <xdr:rowOff>139700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168927</xdr:rowOff>
    </xdr:from>
    <xdr:ext cx="248786"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197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54627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82550</xdr:rowOff>
    </xdr:from>
    <xdr:to>
      <xdr:col>89</xdr:col>
      <xdr:colOff>177800</xdr:colOff>
      <xdr:row>76</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111777</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25400</xdr:rowOff>
    </xdr:from>
    <xdr:to>
      <xdr:col>89</xdr:col>
      <xdr:colOff>177800</xdr:colOff>
      <xdr:row>73</xdr:row>
      <xdr:rowOff>25400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54627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69</xdr:row>
      <xdr:rowOff>139700</xdr:rowOff>
    </xdr:from>
    <xdr:to>
      <xdr:col>89</xdr:col>
      <xdr:colOff>177800</xdr:colOff>
      <xdr:row>69</xdr:row>
      <xdr:rowOff>139700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68</xdr:row>
      <xdr:rowOff>168927</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a:extLst>
            <a:ext uri="{FF2B5EF4-FFF2-40B4-BE49-F238E27FC236}">
              <a16:creationId xmlns:a16="http://schemas.microsoft.com/office/drawing/2014/main" id="{00000000-0008-0000-06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153959</xdr:rowOff>
    </xdr:from>
    <xdr:to>
      <xdr:col>85</xdr:col>
      <xdr:colOff>126364</xdr:colOff>
      <xdr:row>79</xdr:row>
      <xdr:rowOff>9970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6317595" y="12155459"/>
          <a:ext cx="1269" cy="1399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13797</xdr:rowOff>
    </xdr:from>
    <xdr:ext cx="469744" cy="259045"/>
    <xdr:sp macro="" textlink="">
      <xdr:nvSpPr>
        <xdr:cNvPr id="625" name="公債費最小値テキスト">
          <a:extLst>
            <a:ext uri="{FF2B5EF4-FFF2-40B4-BE49-F238E27FC236}">
              <a16:creationId xmlns:a16="http://schemas.microsoft.com/office/drawing/2014/main" id="{00000000-0008-0000-0600-000071020000}"/>
            </a:ext>
          </a:extLst>
        </xdr:cNvPr>
        <xdr:cNvSpPr txBox="1"/>
      </xdr:nvSpPr>
      <xdr:spPr>
        <a:xfrm>
          <a:off x="16370300" y="1355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9970</xdr:rowOff>
    </xdr:from>
    <xdr:to>
      <xdr:col>86</xdr:col>
      <xdr:colOff>25400</xdr:colOff>
      <xdr:row>79</xdr:row>
      <xdr:rowOff>9970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355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100636</xdr:rowOff>
    </xdr:from>
    <xdr:ext cx="599010" cy="259045"/>
    <xdr:sp macro="" textlink="">
      <xdr:nvSpPr>
        <xdr:cNvPr id="627" name="公債費最大値テキスト">
          <a:extLst>
            <a:ext uri="{FF2B5EF4-FFF2-40B4-BE49-F238E27FC236}">
              <a16:creationId xmlns:a16="http://schemas.microsoft.com/office/drawing/2014/main" id="{00000000-0008-0000-0600-000073020000}"/>
            </a:ext>
          </a:extLst>
        </xdr:cNvPr>
        <xdr:cNvSpPr txBox="1"/>
      </xdr:nvSpPr>
      <xdr:spPr>
        <a:xfrm>
          <a:off x="16370300" y="11930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153959</xdr:rowOff>
    </xdr:from>
    <xdr:to>
      <xdr:col>86</xdr:col>
      <xdr:colOff>25400</xdr:colOff>
      <xdr:row>70</xdr:row>
      <xdr:rowOff>153959</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2155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117326</xdr:rowOff>
    </xdr:from>
    <xdr:to>
      <xdr:col>85</xdr:col>
      <xdr:colOff>127000</xdr:colOff>
      <xdr:row>77</xdr:row>
      <xdr:rowOff>137171</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5481300" y="13318976"/>
          <a:ext cx="838200" cy="19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127108</xdr:rowOff>
    </xdr:from>
    <xdr:ext cx="534377" cy="259045"/>
    <xdr:sp macro="" textlink="">
      <xdr:nvSpPr>
        <xdr:cNvPr id="630" name="公債費平均値テキスト">
          <a:extLst>
            <a:ext uri="{FF2B5EF4-FFF2-40B4-BE49-F238E27FC236}">
              <a16:creationId xmlns:a16="http://schemas.microsoft.com/office/drawing/2014/main" id="{00000000-0008-0000-0600-000076020000}"/>
            </a:ext>
          </a:extLst>
        </xdr:cNvPr>
        <xdr:cNvSpPr txBox="1"/>
      </xdr:nvSpPr>
      <xdr:spPr>
        <a:xfrm>
          <a:off x="16370300" y="12985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104231</xdr:rowOff>
    </xdr:from>
    <xdr:to>
      <xdr:col>85</xdr:col>
      <xdr:colOff>177800</xdr:colOff>
      <xdr:row>77</xdr:row>
      <xdr:rowOff>34381</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6268700" y="1313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137171</xdr:rowOff>
    </xdr:from>
    <xdr:to>
      <xdr:col>81</xdr:col>
      <xdr:colOff>50800</xdr:colOff>
      <xdr:row>77</xdr:row>
      <xdr:rowOff>163674</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4592300" y="13338821"/>
          <a:ext cx="889000" cy="26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85314</xdr:rowOff>
    </xdr:from>
    <xdr:to>
      <xdr:col>81</xdr:col>
      <xdr:colOff>101600</xdr:colOff>
      <xdr:row>77</xdr:row>
      <xdr:rowOff>15464</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5430500" y="1311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31991</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214111" y="1289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163674</xdr:rowOff>
    </xdr:from>
    <xdr:to>
      <xdr:col>76</xdr:col>
      <xdr:colOff>114300</xdr:colOff>
      <xdr:row>78</xdr:row>
      <xdr:rowOff>8083</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3703300" y="13365324"/>
          <a:ext cx="889000" cy="15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73955</xdr:rowOff>
    </xdr:from>
    <xdr:to>
      <xdr:col>76</xdr:col>
      <xdr:colOff>165100</xdr:colOff>
      <xdr:row>77</xdr:row>
      <xdr:rowOff>4105</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4541500" y="1310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20632</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325111" y="12879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163402</xdr:rowOff>
    </xdr:from>
    <xdr:to>
      <xdr:col>71</xdr:col>
      <xdr:colOff>177800</xdr:colOff>
      <xdr:row>78</xdr:row>
      <xdr:rowOff>8083</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a:off x="12814300" y="13365052"/>
          <a:ext cx="889000" cy="16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103374</xdr:rowOff>
    </xdr:from>
    <xdr:to>
      <xdr:col>72</xdr:col>
      <xdr:colOff>38100</xdr:colOff>
      <xdr:row>77</xdr:row>
      <xdr:rowOff>33524</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3652500" y="13133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50051</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436111" y="12908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131949</xdr:rowOff>
    </xdr:from>
    <xdr:to>
      <xdr:col>67</xdr:col>
      <xdr:colOff>101600</xdr:colOff>
      <xdr:row>76</xdr:row>
      <xdr:rowOff>62099</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2763500" y="12990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78626</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547111" y="12765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66526</xdr:rowOff>
    </xdr:from>
    <xdr:to>
      <xdr:col>85</xdr:col>
      <xdr:colOff>177800</xdr:colOff>
      <xdr:row>77</xdr:row>
      <xdr:rowOff>168126</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6268700" y="13268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44953</xdr:rowOff>
    </xdr:from>
    <xdr:ext cx="534377" cy="259045"/>
    <xdr:sp macro="" textlink="">
      <xdr:nvSpPr>
        <xdr:cNvPr id="649" name="公債費該当値テキスト">
          <a:extLst>
            <a:ext uri="{FF2B5EF4-FFF2-40B4-BE49-F238E27FC236}">
              <a16:creationId xmlns:a16="http://schemas.microsoft.com/office/drawing/2014/main" id="{00000000-0008-0000-0600-000089020000}"/>
            </a:ext>
          </a:extLst>
        </xdr:cNvPr>
        <xdr:cNvSpPr txBox="1"/>
      </xdr:nvSpPr>
      <xdr:spPr>
        <a:xfrm>
          <a:off x="16370300" y="13246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86371</xdr:rowOff>
    </xdr:from>
    <xdr:to>
      <xdr:col>81</xdr:col>
      <xdr:colOff>101600</xdr:colOff>
      <xdr:row>78</xdr:row>
      <xdr:rowOff>16521</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5430500" y="1328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7648</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5214111" y="13380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112874</xdr:rowOff>
    </xdr:from>
    <xdr:to>
      <xdr:col>76</xdr:col>
      <xdr:colOff>165100</xdr:colOff>
      <xdr:row>78</xdr:row>
      <xdr:rowOff>43024</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4541500" y="13314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34151</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4325111" y="13407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128733</xdr:rowOff>
    </xdr:from>
    <xdr:to>
      <xdr:col>72</xdr:col>
      <xdr:colOff>38100</xdr:colOff>
      <xdr:row>78</xdr:row>
      <xdr:rowOff>58883</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3652500" y="13330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50010</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3436111" y="13423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112602</xdr:rowOff>
    </xdr:from>
    <xdr:to>
      <xdr:col>67</xdr:col>
      <xdr:colOff>101600</xdr:colOff>
      <xdr:row>78</xdr:row>
      <xdr:rowOff>42752</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2763500" y="1331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33879</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547111" y="13406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a:extLst>
            <a:ext uri="{FF2B5EF4-FFF2-40B4-BE49-F238E27FC236}">
              <a16:creationId xmlns:a16="http://schemas.microsoft.com/office/drawing/2014/main" id="{00000000-0008-0000-06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6655</xdr:rowOff>
    </xdr:from>
    <xdr:to>
      <xdr:col>85</xdr:col>
      <xdr:colOff>126364</xdr:colOff>
      <xdr:row>99</xdr:row>
      <xdr:rowOff>44107</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6317595" y="15608605"/>
          <a:ext cx="1269" cy="14090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47934</xdr:rowOff>
    </xdr:from>
    <xdr:ext cx="313932" cy="259045"/>
    <xdr:sp macro="" textlink="">
      <xdr:nvSpPr>
        <xdr:cNvPr id="682" name="積立金最小値テキスト">
          <a:extLst>
            <a:ext uri="{FF2B5EF4-FFF2-40B4-BE49-F238E27FC236}">
              <a16:creationId xmlns:a16="http://schemas.microsoft.com/office/drawing/2014/main" id="{00000000-0008-0000-0600-0000AA020000}"/>
            </a:ext>
          </a:extLst>
        </xdr:cNvPr>
        <xdr:cNvSpPr txBox="1"/>
      </xdr:nvSpPr>
      <xdr:spPr>
        <a:xfrm>
          <a:off x="16370300" y="170214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44107</xdr:rowOff>
    </xdr:from>
    <xdr:to>
      <xdr:col>86</xdr:col>
      <xdr:colOff>25400</xdr:colOff>
      <xdr:row>99</xdr:row>
      <xdr:rowOff>44107</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7017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124782</xdr:rowOff>
    </xdr:from>
    <xdr:ext cx="534377" cy="259045"/>
    <xdr:sp macro="" textlink="">
      <xdr:nvSpPr>
        <xdr:cNvPr id="684" name="積立金最大値テキスト">
          <a:extLst>
            <a:ext uri="{FF2B5EF4-FFF2-40B4-BE49-F238E27FC236}">
              <a16:creationId xmlns:a16="http://schemas.microsoft.com/office/drawing/2014/main" id="{00000000-0008-0000-0600-0000AC020000}"/>
            </a:ext>
          </a:extLst>
        </xdr:cNvPr>
        <xdr:cNvSpPr txBox="1"/>
      </xdr:nvSpPr>
      <xdr:spPr>
        <a:xfrm>
          <a:off x="16370300" y="15383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6655</xdr:rowOff>
    </xdr:from>
    <xdr:to>
      <xdr:col>86</xdr:col>
      <xdr:colOff>25400</xdr:colOff>
      <xdr:row>91</xdr:row>
      <xdr:rowOff>6655</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6230600" y="15608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15323</xdr:rowOff>
    </xdr:from>
    <xdr:to>
      <xdr:col>85</xdr:col>
      <xdr:colOff>127000</xdr:colOff>
      <xdr:row>97</xdr:row>
      <xdr:rowOff>104209</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5481300" y="16645973"/>
          <a:ext cx="838200" cy="88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109751</xdr:rowOff>
    </xdr:from>
    <xdr:ext cx="534377" cy="259045"/>
    <xdr:sp macro="" textlink="">
      <xdr:nvSpPr>
        <xdr:cNvPr id="687" name="積立金平均値テキスト">
          <a:extLst>
            <a:ext uri="{FF2B5EF4-FFF2-40B4-BE49-F238E27FC236}">
              <a16:creationId xmlns:a16="http://schemas.microsoft.com/office/drawing/2014/main" id="{00000000-0008-0000-0600-0000AF020000}"/>
            </a:ext>
          </a:extLst>
        </xdr:cNvPr>
        <xdr:cNvSpPr txBox="1"/>
      </xdr:nvSpPr>
      <xdr:spPr>
        <a:xfrm>
          <a:off x="16370300" y="167404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131324</xdr:rowOff>
    </xdr:from>
    <xdr:to>
      <xdr:col>85</xdr:col>
      <xdr:colOff>177800</xdr:colOff>
      <xdr:row>98</xdr:row>
      <xdr:rowOff>61474</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6268700" y="1676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15323</xdr:rowOff>
    </xdr:from>
    <xdr:to>
      <xdr:col>81</xdr:col>
      <xdr:colOff>50800</xdr:colOff>
      <xdr:row>97</xdr:row>
      <xdr:rowOff>77369</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4592300" y="16645973"/>
          <a:ext cx="889000" cy="62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147155</xdr:rowOff>
    </xdr:from>
    <xdr:to>
      <xdr:col>81</xdr:col>
      <xdr:colOff>101600</xdr:colOff>
      <xdr:row>98</xdr:row>
      <xdr:rowOff>77305</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5430500" y="1677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68432</xdr:rowOff>
    </xdr:from>
    <xdr:ext cx="469744"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46428" y="16870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77369</xdr:rowOff>
    </xdr:from>
    <xdr:to>
      <xdr:col>76</xdr:col>
      <xdr:colOff>114300</xdr:colOff>
      <xdr:row>97</xdr:row>
      <xdr:rowOff>128860</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3703300" y="16708019"/>
          <a:ext cx="889000" cy="5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164167</xdr:rowOff>
    </xdr:from>
    <xdr:to>
      <xdr:col>76</xdr:col>
      <xdr:colOff>165100</xdr:colOff>
      <xdr:row>98</xdr:row>
      <xdr:rowOff>94317</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4541500" y="1679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85444</xdr:rowOff>
    </xdr:from>
    <xdr:ext cx="469744"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357428" y="16887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128860</xdr:rowOff>
    </xdr:from>
    <xdr:to>
      <xdr:col>71</xdr:col>
      <xdr:colOff>177800</xdr:colOff>
      <xdr:row>98</xdr:row>
      <xdr:rowOff>74721</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flipV="1">
          <a:off x="12814300" y="16759510"/>
          <a:ext cx="889000" cy="117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81908</xdr:rowOff>
    </xdr:from>
    <xdr:to>
      <xdr:col>72</xdr:col>
      <xdr:colOff>38100</xdr:colOff>
      <xdr:row>98</xdr:row>
      <xdr:rowOff>12058</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3652500" y="167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3185</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436111" y="16805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7386</xdr:rowOff>
    </xdr:from>
    <xdr:to>
      <xdr:col>67</xdr:col>
      <xdr:colOff>101600</xdr:colOff>
      <xdr:row>97</xdr:row>
      <xdr:rowOff>108986</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2763500" y="166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125513</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547111" y="1641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53409</xdr:rowOff>
    </xdr:from>
    <xdr:to>
      <xdr:col>85</xdr:col>
      <xdr:colOff>177800</xdr:colOff>
      <xdr:row>97</xdr:row>
      <xdr:rowOff>155009</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6268700" y="16684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76286</xdr:rowOff>
    </xdr:from>
    <xdr:ext cx="534377" cy="259045"/>
    <xdr:sp macro="" textlink="">
      <xdr:nvSpPr>
        <xdr:cNvPr id="706" name="積立金該当値テキスト">
          <a:extLst>
            <a:ext uri="{FF2B5EF4-FFF2-40B4-BE49-F238E27FC236}">
              <a16:creationId xmlns:a16="http://schemas.microsoft.com/office/drawing/2014/main" id="{00000000-0008-0000-0600-0000C2020000}"/>
            </a:ext>
          </a:extLst>
        </xdr:cNvPr>
        <xdr:cNvSpPr txBox="1"/>
      </xdr:nvSpPr>
      <xdr:spPr>
        <a:xfrm>
          <a:off x="16370300" y="16535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135973</xdr:rowOff>
    </xdr:from>
    <xdr:to>
      <xdr:col>81</xdr:col>
      <xdr:colOff>101600</xdr:colOff>
      <xdr:row>97</xdr:row>
      <xdr:rowOff>66123</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5430500" y="16595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82650</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5214111" y="16370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26569</xdr:rowOff>
    </xdr:from>
    <xdr:to>
      <xdr:col>76</xdr:col>
      <xdr:colOff>165100</xdr:colOff>
      <xdr:row>97</xdr:row>
      <xdr:rowOff>128169</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4541500" y="16657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144696</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4325111" y="16432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78060</xdr:rowOff>
    </xdr:from>
    <xdr:to>
      <xdr:col>72</xdr:col>
      <xdr:colOff>38100</xdr:colOff>
      <xdr:row>98</xdr:row>
      <xdr:rowOff>8210</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3652500" y="1670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24737</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3436111" y="16483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23921</xdr:rowOff>
    </xdr:from>
    <xdr:to>
      <xdr:col>67</xdr:col>
      <xdr:colOff>101600</xdr:colOff>
      <xdr:row>98</xdr:row>
      <xdr:rowOff>125521</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2763500" y="16826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116648</xdr:rowOff>
    </xdr:from>
    <xdr:ext cx="469744"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2579428" y="16918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投資及び出資金グラフ枠">
          <a:extLst>
            <a:ext uri="{FF2B5EF4-FFF2-40B4-BE49-F238E27FC236}">
              <a16:creationId xmlns:a16="http://schemas.microsoft.com/office/drawing/2014/main" id="{00000000-0008-0000-06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21590</xdr:rowOff>
    </xdr:from>
    <xdr:to>
      <xdr:col>116</xdr:col>
      <xdr:colOff>62864</xdr:colOff>
      <xdr:row>39</xdr:row>
      <xdr:rowOff>98878</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flipV="1">
          <a:off x="22159595" y="5336540"/>
          <a:ext cx="1269" cy="1448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1" name="投資及び出資金最小値テキスト">
          <a:extLst>
            <a:ext uri="{FF2B5EF4-FFF2-40B4-BE49-F238E27FC236}">
              <a16:creationId xmlns:a16="http://schemas.microsoft.com/office/drawing/2014/main" id="{00000000-0008-0000-0600-0000E5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139717</xdr:rowOff>
    </xdr:from>
    <xdr:ext cx="534377" cy="259045"/>
    <xdr:sp macro="" textlink="">
      <xdr:nvSpPr>
        <xdr:cNvPr id="743" name="投資及び出資金最大値テキスト">
          <a:extLst>
            <a:ext uri="{FF2B5EF4-FFF2-40B4-BE49-F238E27FC236}">
              <a16:creationId xmlns:a16="http://schemas.microsoft.com/office/drawing/2014/main" id="{00000000-0008-0000-0600-0000E7020000}"/>
            </a:ext>
          </a:extLst>
        </xdr:cNvPr>
        <xdr:cNvSpPr txBox="1"/>
      </xdr:nvSpPr>
      <xdr:spPr>
        <a:xfrm>
          <a:off x="22212300" y="511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21590</xdr:rowOff>
    </xdr:from>
    <xdr:to>
      <xdr:col>116</xdr:col>
      <xdr:colOff>152400</xdr:colOff>
      <xdr:row>31</xdr:row>
      <xdr:rowOff>21590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2072600" y="5336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74168</xdr:rowOff>
    </xdr:from>
    <xdr:to>
      <xdr:col>116</xdr:col>
      <xdr:colOff>63500</xdr:colOff>
      <xdr:row>37</xdr:row>
      <xdr:rowOff>99314</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1323300" y="6246368"/>
          <a:ext cx="838200" cy="19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97154</xdr:rowOff>
    </xdr:from>
    <xdr:ext cx="378565" cy="259045"/>
    <xdr:sp macro="" textlink="">
      <xdr:nvSpPr>
        <xdr:cNvPr id="746" name="投資及び出資金平均値テキスト">
          <a:extLst>
            <a:ext uri="{FF2B5EF4-FFF2-40B4-BE49-F238E27FC236}">
              <a16:creationId xmlns:a16="http://schemas.microsoft.com/office/drawing/2014/main" id="{00000000-0008-0000-0600-0000EA020000}"/>
            </a:ext>
          </a:extLst>
        </xdr:cNvPr>
        <xdr:cNvSpPr txBox="1"/>
      </xdr:nvSpPr>
      <xdr:spPr>
        <a:xfrm>
          <a:off x="22212300" y="661225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118727</xdr:rowOff>
    </xdr:from>
    <xdr:to>
      <xdr:col>116</xdr:col>
      <xdr:colOff>114300</xdr:colOff>
      <xdr:row>39</xdr:row>
      <xdr:rowOff>48877</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2110700" y="6633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74168</xdr:rowOff>
    </xdr:from>
    <xdr:to>
      <xdr:col>111</xdr:col>
      <xdr:colOff>177800</xdr:colOff>
      <xdr:row>38</xdr:row>
      <xdr:rowOff>65460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flipV="1">
          <a:off x="20434300" y="6246368"/>
          <a:ext cx="889000" cy="334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122428</xdr:rowOff>
    </xdr:from>
    <xdr:to>
      <xdr:col>112</xdr:col>
      <xdr:colOff>38100</xdr:colOff>
      <xdr:row>39</xdr:row>
      <xdr:rowOff>52578</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1272500" y="663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43705</xdr:rowOff>
    </xdr:from>
    <xdr:ext cx="378565"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134017" y="67302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65460</xdr:rowOff>
    </xdr:from>
    <xdr:to>
      <xdr:col>107</xdr:col>
      <xdr:colOff>50800</xdr:colOff>
      <xdr:row>39</xdr:row>
      <xdr:rowOff>38136</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flipV="1">
          <a:off x="19545300" y="6580560"/>
          <a:ext cx="889000" cy="144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136689</xdr:rowOff>
    </xdr:from>
    <xdr:to>
      <xdr:col>107</xdr:col>
      <xdr:colOff>101600</xdr:colOff>
      <xdr:row>39</xdr:row>
      <xdr:rowOff>66839</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20383500" y="6651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57966</xdr:rowOff>
    </xdr:from>
    <xdr:ext cx="378565"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245017" y="67445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17997</xdr:rowOff>
    </xdr:from>
    <xdr:to>
      <xdr:col>102</xdr:col>
      <xdr:colOff>114300</xdr:colOff>
      <xdr:row>39</xdr:row>
      <xdr:rowOff>38136</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a:off x="18656300" y="6704547"/>
          <a:ext cx="889000" cy="20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126891</xdr:rowOff>
    </xdr:from>
    <xdr:to>
      <xdr:col>102</xdr:col>
      <xdr:colOff>165100</xdr:colOff>
      <xdr:row>39</xdr:row>
      <xdr:rowOff>57041</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9494500" y="664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73568</xdr:rowOff>
    </xdr:from>
    <xdr:ext cx="378565"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56017" y="64172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84001</xdr:rowOff>
    </xdr:from>
    <xdr:to>
      <xdr:col>98</xdr:col>
      <xdr:colOff>38100</xdr:colOff>
      <xdr:row>39</xdr:row>
      <xdr:rowOff>14151</xdr:rowOff>
    </xdr:to>
    <xdr:sp macro="" textlink="">
      <xdr:nvSpPr>
        <xdr:cNvPr id="757" name="フローチャート: 判断 756">
          <a:extLst>
            <a:ext uri="{FF2B5EF4-FFF2-40B4-BE49-F238E27FC236}">
              <a16:creationId xmlns:a16="http://schemas.microsoft.com/office/drawing/2014/main" id="{00000000-0008-0000-0600-0000F5020000}"/>
            </a:ext>
          </a:extLst>
        </xdr:cNvPr>
        <xdr:cNvSpPr/>
      </xdr:nvSpPr>
      <xdr:spPr>
        <a:xfrm>
          <a:off x="18605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30678</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21428" y="637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48514</xdr:rowOff>
    </xdr:from>
    <xdr:to>
      <xdr:col>116</xdr:col>
      <xdr:colOff>114300</xdr:colOff>
      <xdr:row>37</xdr:row>
      <xdr:rowOff>150114</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2110700" y="6392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71391</xdr:rowOff>
    </xdr:from>
    <xdr:ext cx="469744" cy="259045"/>
    <xdr:sp macro="" textlink="">
      <xdr:nvSpPr>
        <xdr:cNvPr id="765" name="投資及び出資金該当値テキスト">
          <a:extLst>
            <a:ext uri="{FF2B5EF4-FFF2-40B4-BE49-F238E27FC236}">
              <a16:creationId xmlns:a16="http://schemas.microsoft.com/office/drawing/2014/main" id="{00000000-0008-0000-0600-0000FD020000}"/>
            </a:ext>
          </a:extLst>
        </xdr:cNvPr>
        <xdr:cNvSpPr txBox="1"/>
      </xdr:nvSpPr>
      <xdr:spPr>
        <a:xfrm>
          <a:off x="22212300" y="6243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23368</xdr:rowOff>
    </xdr:from>
    <xdr:to>
      <xdr:col>112</xdr:col>
      <xdr:colOff>38100</xdr:colOff>
      <xdr:row>36</xdr:row>
      <xdr:rowOff>124968</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1272500" y="6195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141495</xdr:rowOff>
    </xdr:from>
    <xdr:ext cx="469744"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1088428" y="5970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14660</xdr:rowOff>
    </xdr:from>
    <xdr:to>
      <xdr:col>107</xdr:col>
      <xdr:colOff>101600</xdr:colOff>
      <xdr:row>38</xdr:row>
      <xdr:rowOff>116260</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20383500" y="652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132787</xdr:rowOff>
    </xdr:from>
    <xdr:ext cx="469744"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20199428" y="6304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158786</xdr:rowOff>
    </xdr:from>
    <xdr:to>
      <xdr:col>102</xdr:col>
      <xdr:colOff>165100</xdr:colOff>
      <xdr:row>39</xdr:row>
      <xdr:rowOff>88936</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9494500" y="6673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80063</xdr:rowOff>
    </xdr:from>
    <xdr:ext cx="378565"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9356017" y="67666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138647</xdr:rowOff>
    </xdr:from>
    <xdr:to>
      <xdr:col>98</xdr:col>
      <xdr:colOff>38100</xdr:colOff>
      <xdr:row>39</xdr:row>
      <xdr:rowOff>68797</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18605500" y="6653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59924</xdr:rowOff>
    </xdr:from>
    <xdr:ext cx="378565"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467017" y="67464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貸付金グラフ枠">
          <a:extLst>
            <a:ext uri="{FF2B5EF4-FFF2-40B4-BE49-F238E27FC236}">
              <a16:creationId xmlns:a16="http://schemas.microsoft.com/office/drawing/2014/main" id="{00000000-0008-0000-0600-00001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44069</xdr:rowOff>
    </xdr:from>
    <xdr:to>
      <xdr:col>116</xdr:col>
      <xdr:colOff>62864</xdr:colOff>
      <xdr:row>59</xdr:row>
      <xdr:rowOff>44450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22159595" y="8616569"/>
          <a:ext cx="1269" cy="1543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8" name="貸付金最小値テキスト">
          <a:extLst>
            <a:ext uri="{FF2B5EF4-FFF2-40B4-BE49-F238E27FC236}">
              <a16:creationId xmlns:a16="http://schemas.microsoft.com/office/drawing/2014/main" id="{00000000-0008-0000-0600-00001E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162196</xdr:rowOff>
    </xdr:from>
    <xdr:ext cx="534377" cy="259045"/>
    <xdr:sp macro="" textlink="">
      <xdr:nvSpPr>
        <xdr:cNvPr id="800" name="貸付金最大値テキスト">
          <a:extLst>
            <a:ext uri="{FF2B5EF4-FFF2-40B4-BE49-F238E27FC236}">
              <a16:creationId xmlns:a16="http://schemas.microsoft.com/office/drawing/2014/main" id="{00000000-0008-0000-0600-000020030000}"/>
            </a:ext>
          </a:extLst>
        </xdr:cNvPr>
        <xdr:cNvSpPr txBox="1"/>
      </xdr:nvSpPr>
      <xdr:spPr>
        <a:xfrm>
          <a:off x="22212300" y="839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44069</xdr:rowOff>
    </xdr:from>
    <xdr:to>
      <xdr:col>116</xdr:col>
      <xdr:colOff>152400</xdr:colOff>
      <xdr:row>50</xdr:row>
      <xdr:rowOff>44069</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2072600" y="8616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21742</xdr:rowOff>
    </xdr:from>
    <xdr:to>
      <xdr:col>116</xdr:col>
      <xdr:colOff>63500</xdr:colOff>
      <xdr:row>59</xdr:row>
      <xdr:rowOff>21742</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1323300" y="101372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95128</xdr:rowOff>
    </xdr:from>
    <xdr:ext cx="469744" cy="259045"/>
    <xdr:sp macro="" textlink="">
      <xdr:nvSpPr>
        <xdr:cNvPr id="803" name="貸付金平均値テキスト">
          <a:extLst>
            <a:ext uri="{FF2B5EF4-FFF2-40B4-BE49-F238E27FC236}">
              <a16:creationId xmlns:a16="http://schemas.microsoft.com/office/drawing/2014/main" id="{00000000-0008-0000-0600-000023030000}"/>
            </a:ext>
          </a:extLst>
        </xdr:cNvPr>
        <xdr:cNvSpPr txBox="1"/>
      </xdr:nvSpPr>
      <xdr:spPr>
        <a:xfrm>
          <a:off x="22212300" y="98677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72251</xdr:rowOff>
    </xdr:from>
    <xdr:to>
      <xdr:col>116</xdr:col>
      <xdr:colOff>114300</xdr:colOff>
      <xdr:row>59</xdr:row>
      <xdr:rowOff>2401</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21107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21590</xdr:rowOff>
    </xdr:from>
    <xdr:to>
      <xdr:col>111</xdr:col>
      <xdr:colOff>177800</xdr:colOff>
      <xdr:row>59</xdr:row>
      <xdr:rowOff>21742</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20434300" y="10137140"/>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75336</xdr:rowOff>
    </xdr:from>
    <xdr:to>
      <xdr:col>112</xdr:col>
      <xdr:colOff>38100</xdr:colOff>
      <xdr:row>59</xdr:row>
      <xdr:rowOff>5486</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1272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22013</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088428" y="979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21513</xdr:rowOff>
    </xdr:from>
    <xdr:to>
      <xdr:col>107</xdr:col>
      <xdr:colOff>50800</xdr:colOff>
      <xdr:row>59</xdr:row>
      <xdr:rowOff>21590</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19545300" y="10137063"/>
          <a:ext cx="889000" cy="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54648</xdr:rowOff>
    </xdr:from>
    <xdr:to>
      <xdr:col>107</xdr:col>
      <xdr:colOff>101600</xdr:colOff>
      <xdr:row>58</xdr:row>
      <xdr:rowOff>156248</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20383500" y="999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1325</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199428" y="977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21399</xdr:rowOff>
    </xdr:from>
    <xdr:to>
      <xdr:col>102</xdr:col>
      <xdr:colOff>114300</xdr:colOff>
      <xdr:row>59</xdr:row>
      <xdr:rowOff>21513</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a:off x="18656300" y="10136949"/>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66421</xdr:rowOff>
    </xdr:from>
    <xdr:to>
      <xdr:col>102</xdr:col>
      <xdr:colOff>165100</xdr:colOff>
      <xdr:row>58</xdr:row>
      <xdr:rowOff>168021</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9494500" y="10010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13098</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10428" y="9785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162090</xdr:rowOff>
    </xdr:from>
    <xdr:to>
      <xdr:col>98</xdr:col>
      <xdr:colOff>38100</xdr:colOff>
      <xdr:row>58</xdr:row>
      <xdr:rowOff>92240</xdr:rowOff>
    </xdr:to>
    <xdr:sp macro="" textlink="">
      <xdr:nvSpPr>
        <xdr:cNvPr id="814" name="フローチャート: 判断 813">
          <a:extLst>
            <a:ext uri="{FF2B5EF4-FFF2-40B4-BE49-F238E27FC236}">
              <a16:creationId xmlns:a16="http://schemas.microsoft.com/office/drawing/2014/main" id="{00000000-0008-0000-0600-00002E030000}"/>
            </a:ext>
          </a:extLst>
        </xdr:cNvPr>
        <xdr:cNvSpPr/>
      </xdr:nvSpPr>
      <xdr:spPr>
        <a:xfrm>
          <a:off x="18605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108767</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21428" y="970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142392</xdr:rowOff>
    </xdr:from>
    <xdr:to>
      <xdr:col>116</xdr:col>
      <xdr:colOff>114300</xdr:colOff>
      <xdr:row>59</xdr:row>
      <xdr:rowOff>72542</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2110700" y="1008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57319</xdr:rowOff>
    </xdr:from>
    <xdr:ext cx="378565" cy="259045"/>
    <xdr:sp macro="" textlink="">
      <xdr:nvSpPr>
        <xdr:cNvPr id="822" name="貸付金該当値テキスト">
          <a:extLst>
            <a:ext uri="{FF2B5EF4-FFF2-40B4-BE49-F238E27FC236}">
              <a16:creationId xmlns:a16="http://schemas.microsoft.com/office/drawing/2014/main" id="{00000000-0008-0000-0600-000036030000}"/>
            </a:ext>
          </a:extLst>
        </xdr:cNvPr>
        <xdr:cNvSpPr txBox="1"/>
      </xdr:nvSpPr>
      <xdr:spPr>
        <a:xfrm>
          <a:off x="22212300" y="100014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142392</xdr:rowOff>
    </xdr:from>
    <xdr:to>
      <xdr:col>112</xdr:col>
      <xdr:colOff>38100</xdr:colOff>
      <xdr:row>59</xdr:row>
      <xdr:rowOff>72542</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1272500" y="1008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63669</xdr:rowOff>
    </xdr:from>
    <xdr:ext cx="378565"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1134017" y="101792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142240</xdr:rowOff>
    </xdr:from>
    <xdr:to>
      <xdr:col>107</xdr:col>
      <xdr:colOff>101600</xdr:colOff>
      <xdr:row>59</xdr:row>
      <xdr:rowOff>72390</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20383500" y="1008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63517</xdr:rowOff>
    </xdr:from>
    <xdr:ext cx="378565"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0245017" y="101790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142163</xdr:rowOff>
    </xdr:from>
    <xdr:to>
      <xdr:col>102</xdr:col>
      <xdr:colOff>165100</xdr:colOff>
      <xdr:row>59</xdr:row>
      <xdr:rowOff>72313</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9494500" y="10086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63440</xdr:rowOff>
    </xdr:from>
    <xdr:ext cx="378565"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9356017" y="10178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142049</xdr:rowOff>
    </xdr:from>
    <xdr:to>
      <xdr:col>98</xdr:col>
      <xdr:colOff>38100</xdr:colOff>
      <xdr:row>59</xdr:row>
      <xdr:rowOff>72199</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18605500" y="10086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63326</xdr:rowOff>
    </xdr:from>
    <xdr:ext cx="378565"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467017" y="101788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a:extLst>
            <a:ext uri="{FF2B5EF4-FFF2-40B4-BE49-F238E27FC236}">
              <a16:creationId xmlns:a16="http://schemas.microsoft.com/office/drawing/2014/main" id="{00000000-0008-0000-0600-00005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70891</xdr:rowOff>
    </xdr:from>
    <xdr:to>
      <xdr:col>116</xdr:col>
      <xdr:colOff>62864</xdr:colOff>
      <xdr:row>78</xdr:row>
      <xdr:rowOff>102622</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2159595" y="12243841"/>
          <a:ext cx="1269" cy="1231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106449</xdr:rowOff>
    </xdr:from>
    <xdr:ext cx="534377" cy="259045"/>
    <xdr:sp macro="" textlink="">
      <xdr:nvSpPr>
        <xdr:cNvPr id="854" name="繰出金最小値テキスト">
          <a:extLst>
            <a:ext uri="{FF2B5EF4-FFF2-40B4-BE49-F238E27FC236}">
              <a16:creationId xmlns:a16="http://schemas.microsoft.com/office/drawing/2014/main" id="{00000000-0008-0000-0600-000056030000}"/>
            </a:ext>
          </a:extLst>
        </xdr:cNvPr>
        <xdr:cNvSpPr txBox="1"/>
      </xdr:nvSpPr>
      <xdr:spPr>
        <a:xfrm>
          <a:off x="22212300" y="1347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102622</xdr:rowOff>
    </xdr:from>
    <xdr:to>
      <xdr:col>116</xdr:col>
      <xdr:colOff>152400</xdr:colOff>
      <xdr:row>78</xdr:row>
      <xdr:rowOff>102622</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3475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17568</xdr:rowOff>
    </xdr:from>
    <xdr:ext cx="534377" cy="259045"/>
    <xdr:sp macro="" textlink="">
      <xdr:nvSpPr>
        <xdr:cNvPr id="856" name="繰出金最大値テキスト">
          <a:extLst>
            <a:ext uri="{FF2B5EF4-FFF2-40B4-BE49-F238E27FC236}">
              <a16:creationId xmlns:a16="http://schemas.microsoft.com/office/drawing/2014/main" id="{00000000-0008-0000-0600-000058030000}"/>
            </a:ext>
          </a:extLst>
        </xdr:cNvPr>
        <xdr:cNvSpPr txBox="1"/>
      </xdr:nvSpPr>
      <xdr:spPr>
        <a:xfrm>
          <a:off x="22212300" y="12019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70891</xdr:rowOff>
    </xdr:from>
    <xdr:to>
      <xdr:col>116</xdr:col>
      <xdr:colOff>152400</xdr:colOff>
      <xdr:row>71</xdr:row>
      <xdr:rowOff>70891</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2243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169418</xdr:rowOff>
    </xdr:from>
    <xdr:to>
      <xdr:col>116</xdr:col>
      <xdr:colOff>63500</xdr:colOff>
      <xdr:row>78</xdr:row>
      <xdr:rowOff>33584</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1323300" y="13371068"/>
          <a:ext cx="838200" cy="35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44591</xdr:rowOff>
    </xdr:from>
    <xdr:ext cx="534377" cy="259045"/>
    <xdr:sp macro="" textlink="">
      <xdr:nvSpPr>
        <xdr:cNvPr id="859" name="繰出金平均値テキスト">
          <a:extLst>
            <a:ext uri="{FF2B5EF4-FFF2-40B4-BE49-F238E27FC236}">
              <a16:creationId xmlns:a16="http://schemas.microsoft.com/office/drawing/2014/main" id="{00000000-0008-0000-0600-00005B030000}"/>
            </a:ext>
          </a:extLst>
        </xdr:cNvPr>
        <xdr:cNvSpPr txBox="1"/>
      </xdr:nvSpPr>
      <xdr:spPr>
        <a:xfrm>
          <a:off x="22212300" y="12903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21715</xdr:rowOff>
    </xdr:from>
    <xdr:to>
      <xdr:col>116</xdr:col>
      <xdr:colOff>114300</xdr:colOff>
      <xdr:row>76</xdr:row>
      <xdr:rowOff>123315</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2110700" y="1305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33584</xdr:rowOff>
    </xdr:from>
    <xdr:to>
      <xdr:col>111</xdr:col>
      <xdr:colOff>177800</xdr:colOff>
      <xdr:row>78</xdr:row>
      <xdr:rowOff>70571</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0434300" y="13406684"/>
          <a:ext cx="889000" cy="36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5713</xdr:rowOff>
    </xdr:from>
    <xdr:to>
      <xdr:col>112</xdr:col>
      <xdr:colOff>38100</xdr:colOff>
      <xdr:row>76</xdr:row>
      <xdr:rowOff>107313</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1272500" y="1303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123840</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56111" y="12811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70571</xdr:rowOff>
    </xdr:from>
    <xdr:to>
      <xdr:col>107</xdr:col>
      <xdr:colOff>50800</xdr:colOff>
      <xdr:row>78</xdr:row>
      <xdr:rowOff>91900</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19545300" y="13443671"/>
          <a:ext cx="889000" cy="21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169207</xdr:rowOff>
    </xdr:from>
    <xdr:to>
      <xdr:col>107</xdr:col>
      <xdr:colOff>101600</xdr:colOff>
      <xdr:row>76</xdr:row>
      <xdr:rowOff>99357</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0383500" y="1302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115885</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167111" y="12803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91900</xdr:rowOff>
    </xdr:from>
    <xdr:to>
      <xdr:col>102</xdr:col>
      <xdr:colOff>114300</xdr:colOff>
      <xdr:row>78</xdr:row>
      <xdr:rowOff>120155</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18656300" y="13465000"/>
          <a:ext cx="889000" cy="28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102639</xdr:rowOff>
    </xdr:from>
    <xdr:to>
      <xdr:col>102</xdr:col>
      <xdr:colOff>165100</xdr:colOff>
      <xdr:row>76</xdr:row>
      <xdr:rowOff>32789</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9494500" y="1296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49316</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78111" y="12736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83756</xdr:rowOff>
    </xdr:from>
    <xdr:to>
      <xdr:col>98</xdr:col>
      <xdr:colOff>38100</xdr:colOff>
      <xdr:row>76</xdr:row>
      <xdr:rowOff>13906</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8605500" y="1294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30433</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89111" y="1271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118618</xdr:rowOff>
    </xdr:from>
    <xdr:to>
      <xdr:col>116</xdr:col>
      <xdr:colOff>114300</xdr:colOff>
      <xdr:row>78</xdr:row>
      <xdr:rowOff>48768</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2110700" y="1332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33545</xdr:rowOff>
    </xdr:from>
    <xdr:ext cx="534377" cy="259045"/>
    <xdr:sp macro="" textlink="">
      <xdr:nvSpPr>
        <xdr:cNvPr id="878" name="繰出金該当値テキスト">
          <a:extLst>
            <a:ext uri="{FF2B5EF4-FFF2-40B4-BE49-F238E27FC236}">
              <a16:creationId xmlns:a16="http://schemas.microsoft.com/office/drawing/2014/main" id="{00000000-0008-0000-0600-00006E030000}"/>
            </a:ext>
          </a:extLst>
        </xdr:cNvPr>
        <xdr:cNvSpPr txBox="1"/>
      </xdr:nvSpPr>
      <xdr:spPr>
        <a:xfrm>
          <a:off x="22212300" y="13235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154234</xdr:rowOff>
    </xdr:from>
    <xdr:to>
      <xdr:col>112</xdr:col>
      <xdr:colOff>38100</xdr:colOff>
      <xdr:row>78</xdr:row>
      <xdr:rowOff>84384</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1272500" y="13355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75511</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056111" y="13448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19771</xdr:rowOff>
    </xdr:from>
    <xdr:to>
      <xdr:col>107</xdr:col>
      <xdr:colOff>101600</xdr:colOff>
      <xdr:row>78</xdr:row>
      <xdr:rowOff>121371</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0383500" y="13392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112498</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0167111" y="13485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41100</xdr:rowOff>
    </xdr:from>
    <xdr:to>
      <xdr:col>102</xdr:col>
      <xdr:colOff>165100</xdr:colOff>
      <xdr:row>78</xdr:row>
      <xdr:rowOff>142700</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9494500" y="1341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133827</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9278111" y="13506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69355</xdr:rowOff>
    </xdr:from>
    <xdr:to>
      <xdr:col>98</xdr:col>
      <xdr:colOff>38100</xdr:colOff>
      <xdr:row>78</xdr:row>
      <xdr:rowOff>170955</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8605500" y="1344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162082</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389111" y="13535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a:extLst>
            <a:ext uri="{FF2B5EF4-FFF2-40B4-BE49-F238E27FC236}">
              <a16:creationId xmlns:a16="http://schemas.microsoft.com/office/drawing/2014/main" id="{00000000-0008-0000-0600-000085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a:extLst>
            <a:ext uri="{FF2B5EF4-FFF2-40B4-BE49-F238E27FC236}">
              <a16:creationId xmlns:a16="http://schemas.microsoft.com/office/drawing/2014/main" id="{00000000-0008-0000-0600-000087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a:extLst>
            <a:ext uri="{FF2B5EF4-FFF2-40B4-BE49-F238E27FC236}">
              <a16:creationId xmlns:a16="http://schemas.microsoft.com/office/drawing/2014/main" id="{00000000-0008-0000-0600-000089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a:extLst>
            <a:ext uri="{FF2B5EF4-FFF2-40B4-BE49-F238E27FC236}">
              <a16:creationId xmlns:a16="http://schemas.microsoft.com/office/drawing/2014/main" id="{00000000-0008-0000-0600-00008C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a:extLst>
            <a:ext uri="{FF2B5EF4-FFF2-40B4-BE49-F238E27FC236}">
              <a16:creationId xmlns:a16="http://schemas.microsoft.com/office/drawing/2014/main" id="{00000000-0008-0000-0600-00009F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年度決算において類似団体平均を上回っている項目は、平成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年度と同様、「普通建設事業費」、「投資及び出資金」及び「積立金」であった。普通建設事業費については、平成</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年度に市役所庁舎新築工事を行ったことから新規整備が、平成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年度に市役所既存庁舎の減築改修工事を行い、平成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年度に学校給食共同調理場建替工事を行ったことから更新整備がそれぞれ平均を上回ったものである。投資及び出資金については、平成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に引き続き市水道事業における配水場整備工事への出資を行ったことから、平均を上回っているものである。積立金については、都市再生機構などからの歳入を財源とした千葉ニュータウン事業に係る白井市道等整備基金の積立金が、対象事業の規模により、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年度は平成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年度に比べて大幅に減額となったが、公共施設整備保全基金への積立を前年度から増額したことなどにより、類似団体平均を上回ったものである。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住民</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人当たりの歳出決算額は</a:t>
          </a:r>
          <a:r>
            <a:rPr kumimoji="1" lang="en-US" altLang="ja-JP" sz="1200">
              <a:latin typeface="ＭＳ Ｐゴシック" panose="020B0600070205080204" pitchFamily="50" charset="-128"/>
              <a:ea typeface="ＭＳ Ｐゴシック" panose="020B0600070205080204" pitchFamily="50" charset="-128"/>
            </a:rPr>
            <a:t>326,239</a:t>
          </a:r>
          <a:r>
            <a:rPr kumimoji="1" lang="ja-JP" altLang="en-US" sz="1200">
              <a:latin typeface="ＭＳ Ｐゴシック" panose="020B0600070205080204" pitchFamily="50" charset="-128"/>
              <a:ea typeface="ＭＳ Ｐゴシック" panose="020B0600070205080204" pitchFamily="50" charset="-128"/>
            </a:rPr>
            <a:t>円で、前年度を</a:t>
          </a:r>
          <a:r>
            <a:rPr kumimoji="1" lang="en-US" altLang="ja-JP" sz="1200">
              <a:latin typeface="ＭＳ Ｐゴシック" panose="020B0600070205080204" pitchFamily="50" charset="-128"/>
              <a:ea typeface="ＭＳ Ｐゴシック" panose="020B0600070205080204" pitchFamily="50" charset="-128"/>
            </a:rPr>
            <a:t>11,499</a:t>
          </a:r>
          <a:r>
            <a:rPr kumimoji="1" lang="ja-JP" altLang="en-US" sz="1200">
              <a:latin typeface="ＭＳ Ｐゴシック" panose="020B0600070205080204" pitchFamily="50" charset="-128"/>
              <a:ea typeface="ＭＳ Ｐゴシック" panose="020B0600070205080204" pitchFamily="50" charset="-128"/>
            </a:rPr>
            <a:t>円下回り、また、平成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年度の類似団体平均を</a:t>
          </a:r>
          <a:r>
            <a:rPr kumimoji="1" lang="en-US" altLang="ja-JP" sz="1200">
              <a:latin typeface="ＭＳ Ｐゴシック" panose="020B0600070205080204" pitchFamily="50" charset="-128"/>
              <a:ea typeface="ＭＳ Ｐゴシック" panose="020B0600070205080204" pitchFamily="50" charset="-128"/>
            </a:rPr>
            <a:t>47,680</a:t>
          </a:r>
          <a:r>
            <a:rPr kumimoji="1" lang="ja-JP" altLang="en-US" sz="1200">
              <a:latin typeface="ＭＳ Ｐゴシック" panose="020B0600070205080204" pitchFamily="50" charset="-128"/>
              <a:ea typeface="ＭＳ Ｐゴシック" panose="020B0600070205080204" pitchFamily="50" charset="-128"/>
            </a:rPr>
            <a:t>円下回っていることから、現時点においては効率的に行政運営を行っていると考えられる。しかし、公債費や扶助費のほか、高齢者医療に係る繰出金が毎年増加しており、今後も当面の間、この傾向は続くと考えられる一方、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年度は、平成</a:t>
          </a:r>
          <a:r>
            <a:rPr kumimoji="1" lang="en-US" altLang="ja-JP" sz="1200">
              <a:latin typeface="ＭＳ Ｐゴシック" panose="020B0600070205080204" pitchFamily="50" charset="-128"/>
              <a:ea typeface="ＭＳ Ｐゴシック" panose="020B0600070205080204" pitchFamily="50" charset="-128"/>
            </a:rPr>
            <a:t>24</a:t>
          </a:r>
          <a:r>
            <a:rPr kumimoji="1" lang="ja-JP" altLang="en-US" sz="1200">
              <a:latin typeface="ＭＳ Ｐゴシック" panose="020B0600070205080204" pitchFamily="50" charset="-128"/>
              <a:ea typeface="ＭＳ Ｐゴシック" panose="020B0600070205080204" pitchFamily="50" charset="-128"/>
            </a:rPr>
            <a:t>年度以降</a:t>
          </a:r>
          <a:r>
            <a:rPr kumimoji="1" lang="en-US" altLang="ja-JP" sz="1200">
              <a:latin typeface="ＭＳ Ｐゴシック" panose="020B0600070205080204" pitchFamily="50" charset="-128"/>
              <a:ea typeface="ＭＳ Ｐゴシック" panose="020B0600070205080204" pitchFamily="50" charset="-128"/>
            </a:rPr>
            <a:t>6</a:t>
          </a:r>
          <a:r>
            <a:rPr kumimoji="1" lang="ja-JP" altLang="en-US" sz="1200">
              <a:latin typeface="ＭＳ Ｐゴシック" panose="020B0600070205080204" pitchFamily="50" charset="-128"/>
              <a:ea typeface="ＭＳ Ｐゴシック" panose="020B0600070205080204" pitchFamily="50" charset="-128"/>
            </a:rPr>
            <a:t>年ぶりに市税収入が前年度比で減となったことから、今後は少子高齢化の進展による税収減を見据え、健全な状態を維持するために、さらなる行政経営改革を進め、歳出の削減だけでなく、財源の確保に努める必要がある。</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千葉県白井市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63,723
62,502
35.48
21,615,525
20,788,927
701,426
11,677,211
21,712,978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40.2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99466</xdr:rowOff>
    </xdr:from>
    <xdr:to>
      <xdr:col>24</xdr:col>
      <xdr:colOff>62865</xdr:colOff>
      <xdr:row>38</xdr:row>
      <xdr:rowOff>52832</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414416"/>
          <a:ext cx="1270" cy="1153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56659</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57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52832</xdr:rowOff>
    </xdr:from>
    <xdr:to>
      <xdr:col>24</xdr:col>
      <xdr:colOff>152400</xdr:colOff>
      <xdr:row>38</xdr:row>
      <xdr:rowOff>52832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567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46143</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189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99466</xdr:rowOff>
    </xdr:from>
    <xdr:to>
      <xdr:col>24</xdr:col>
      <xdr:colOff>152400</xdr:colOff>
      <xdr:row>31</xdr:row>
      <xdr:rowOff>99466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414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131470</xdr:rowOff>
    </xdr:from>
    <xdr:to>
      <xdr:col>24</xdr:col>
      <xdr:colOff>63500</xdr:colOff>
      <xdr:row>35</xdr:row>
      <xdr:rowOff>146101</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6132220"/>
          <a:ext cx="838200" cy="14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23995</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8532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1118</xdr:rowOff>
    </xdr:from>
    <xdr:to>
      <xdr:col>24</xdr:col>
      <xdr:colOff>114300</xdr:colOff>
      <xdr:row>35</xdr:row>
      <xdr:rowOff>102718</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123241</xdr:rowOff>
    </xdr:from>
    <xdr:to>
      <xdr:col>19</xdr:col>
      <xdr:colOff>177800</xdr:colOff>
      <xdr:row>35</xdr:row>
      <xdr:rowOff>146101</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6123991"/>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166167</xdr:rowOff>
    </xdr:from>
    <xdr:to>
      <xdr:col>20</xdr:col>
      <xdr:colOff>38100</xdr:colOff>
      <xdr:row>35</xdr:row>
      <xdr:rowOff>96317</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112844</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770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23114</xdr:rowOff>
    </xdr:from>
    <xdr:to>
      <xdr:col>15</xdr:col>
      <xdr:colOff>50800</xdr:colOff>
      <xdr:row>35</xdr:row>
      <xdr:rowOff>123241</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6023864"/>
          <a:ext cx="889000" cy="100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157480</xdr:rowOff>
    </xdr:from>
    <xdr:to>
      <xdr:col>15</xdr:col>
      <xdr:colOff>101600</xdr:colOff>
      <xdr:row>35</xdr:row>
      <xdr:rowOff>87630</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104157</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76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23114</xdr:rowOff>
    </xdr:from>
    <xdr:to>
      <xdr:col>10</xdr:col>
      <xdr:colOff>114300</xdr:colOff>
      <xdr:row>35</xdr:row>
      <xdr:rowOff>64262</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602386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18491</xdr:rowOff>
    </xdr:from>
    <xdr:to>
      <xdr:col>10</xdr:col>
      <xdr:colOff>165100</xdr:colOff>
      <xdr:row>34</xdr:row>
      <xdr:rowOff>120091</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8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136618</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623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23520</xdr:rowOff>
    </xdr:from>
    <xdr:to>
      <xdr:col>6</xdr:col>
      <xdr:colOff>38100</xdr:colOff>
      <xdr:row>34</xdr:row>
      <xdr:rowOff>125120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141647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6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80670</xdr:rowOff>
    </xdr:from>
    <xdr:to>
      <xdr:col>24</xdr:col>
      <xdr:colOff>114300</xdr:colOff>
      <xdr:row>36</xdr:row>
      <xdr:rowOff>10820</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08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59097</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059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95301</xdr:rowOff>
    </xdr:from>
    <xdr:to>
      <xdr:col>20</xdr:col>
      <xdr:colOff>38100</xdr:colOff>
      <xdr:row>36</xdr:row>
      <xdr:rowOff>25451</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096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16578</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188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72441</xdr:rowOff>
    </xdr:from>
    <xdr:to>
      <xdr:col>15</xdr:col>
      <xdr:colOff>101600</xdr:colOff>
      <xdr:row>36</xdr:row>
      <xdr:rowOff>2591</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073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165168</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165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143764</xdr:rowOff>
    </xdr:from>
    <xdr:to>
      <xdr:col>10</xdr:col>
      <xdr:colOff>165100</xdr:colOff>
      <xdr:row>35</xdr:row>
      <xdr:rowOff>73914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97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65041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065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13462</xdr:rowOff>
    </xdr:from>
    <xdr:to>
      <xdr:col>6</xdr:col>
      <xdr:colOff>38100</xdr:colOff>
      <xdr:row>35</xdr:row>
      <xdr:rowOff>115062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01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106189</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10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126180</xdr:rowOff>
    </xdr:from>
    <xdr:to>
      <xdr:col>24</xdr:col>
      <xdr:colOff>62865</xdr:colOff>
      <xdr:row>58</xdr:row>
      <xdr:rowOff>145154</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698680"/>
          <a:ext cx="1270" cy="13905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148981</xdr:rowOff>
    </xdr:from>
    <xdr:ext cx="534377"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09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145154</xdr:rowOff>
    </xdr:from>
    <xdr:to>
      <xdr:col>24</xdr:col>
      <xdr:colOff>152400</xdr:colOff>
      <xdr:row>58</xdr:row>
      <xdr:rowOff>145154</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089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72857</xdr:rowOff>
    </xdr:from>
    <xdr:ext cx="599010"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473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112,828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126180</xdr:rowOff>
    </xdr:from>
    <xdr:to>
      <xdr:col>24</xdr:col>
      <xdr:colOff>152400</xdr:colOff>
      <xdr:row>50</xdr:row>
      <xdr:rowOff>126180</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698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74729</xdr:rowOff>
    </xdr:from>
    <xdr:to>
      <xdr:col>24</xdr:col>
      <xdr:colOff>63500</xdr:colOff>
      <xdr:row>56</xdr:row>
      <xdr:rowOff>158397</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3797300" y="9161579"/>
          <a:ext cx="838200" cy="598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104328</xdr:rowOff>
    </xdr:from>
    <xdr:ext cx="534377"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705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125901</xdr:rowOff>
    </xdr:from>
    <xdr:to>
      <xdr:col>24</xdr:col>
      <xdr:colOff>114300</xdr:colOff>
      <xdr:row>57</xdr:row>
      <xdr:rowOff>56051</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72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74729</xdr:rowOff>
    </xdr:from>
    <xdr:to>
      <xdr:col>19</xdr:col>
      <xdr:colOff>177800</xdr:colOff>
      <xdr:row>53</xdr:row>
      <xdr:rowOff>108202</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908300" y="9161579"/>
          <a:ext cx="889000" cy="33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94239</xdr:rowOff>
    </xdr:from>
    <xdr:to>
      <xdr:col>20</xdr:col>
      <xdr:colOff>38100</xdr:colOff>
      <xdr:row>57</xdr:row>
      <xdr:rowOff>24389</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69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15516</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530111" y="9788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108202</xdr:rowOff>
    </xdr:from>
    <xdr:to>
      <xdr:col>15</xdr:col>
      <xdr:colOff>50800</xdr:colOff>
      <xdr:row>57</xdr:row>
      <xdr:rowOff>75921</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019300" y="9195052"/>
          <a:ext cx="889000" cy="653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110895</xdr:rowOff>
    </xdr:from>
    <xdr:to>
      <xdr:col>15</xdr:col>
      <xdr:colOff>101600</xdr:colOff>
      <xdr:row>57</xdr:row>
      <xdr:rowOff>41045</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71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32172</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41111" y="9804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75921</xdr:rowOff>
    </xdr:from>
    <xdr:to>
      <xdr:col>10</xdr:col>
      <xdr:colOff>114300</xdr:colOff>
      <xdr:row>57</xdr:row>
      <xdr:rowOff>136287</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1130300" y="9848571"/>
          <a:ext cx="889000" cy="60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29873</xdr:rowOff>
    </xdr:from>
    <xdr:to>
      <xdr:col>10</xdr:col>
      <xdr:colOff>165100</xdr:colOff>
      <xdr:row>56</xdr:row>
      <xdr:rowOff>131473</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631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148000</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52111" y="940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85503</xdr:rowOff>
    </xdr:from>
    <xdr:to>
      <xdr:col>6</xdr:col>
      <xdr:colOff>38100</xdr:colOff>
      <xdr:row>56</xdr:row>
      <xdr:rowOff>15653</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51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32180</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63111" y="929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107597</xdr:rowOff>
    </xdr:from>
    <xdr:to>
      <xdr:col>24</xdr:col>
      <xdr:colOff>114300</xdr:colOff>
      <xdr:row>57</xdr:row>
      <xdr:rowOff>37747</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708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130474</xdr:rowOff>
    </xdr:from>
    <xdr:ext cx="534377"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560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23929</xdr:rowOff>
    </xdr:from>
    <xdr:to>
      <xdr:col>20</xdr:col>
      <xdr:colOff>38100</xdr:colOff>
      <xdr:row>53</xdr:row>
      <xdr:rowOff>125529</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110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51</xdr:row>
      <xdr:rowOff>142056</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530111" y="8886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57402</xdr:rowOff>
    </xdr:from>
    <xdr:to>
      <xdr:col>15</xdr:col>
      <xdr:colOff>101600</xdr:colOff>
      <xdr:row>53</xdr:row>
      <xdr:rowOff>159002</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914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4079</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41111" y="8919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25121</xdr:rowOff>
    </xdr:from>
    <xdr:to>
      <xdr:col>10</xdr:col>
      <xdr:colOff>165100</xdr:colOff>
      <xdr:row>57</xdr:row>
      <xdr:rowOff>126721</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797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117848</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52111" y="9890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85487</xdr:rowOff>
    </xdr:from>
    <xdr:to>
      <xdr:col>6</xdr:col>
      <xdr:colOff>38100</xdr:colOff>
      <xdr:row>58</xdr:row>
      <xdr:rowOff>15637</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858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6764</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63111" y="9950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a:extLst>
            <a:ext uri="{FF2B5EF4-FFF2-40B4-BE49-F238E27FC236}">
              <a16:creationId xmlns:a16="http://schemas.microsoft.com/office/drawing/2014/main" id="{00000000-0008-0000-07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96157</xdr:rowOff>
    </xdr:from>
    <xdr:to>
      <xdr:col>24</xdr:col>
      <xdr:colOff>62865</xdr:colOff>
      <xdr:row>79</xdr:row>
      <xdr:rowOff>2942</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4633595" y="12097657"/>
          <a:ext cx="1270" cy="1449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6769</xdr:rowOff>
    </xdr:from>
    <xdr:ext cx="534377" cy="259045"/>
    <xdr:sp macro="" textlink="">
      <xdr:nvSpPr>
        <xdr:cNvPr id="175" name="民生費最小値テキスト">
          <a:extLst>
            <a:ext uri="{FF2B5EF4-FFF2-40B4-BE49-F238E27FC236}">
              <a16:creationId xmlns:a16="http://schemas.microsoft.com/office/drawing/2014/main" id="{00000000-0008-0000-0700-0000AF000000}"/>
            </a:ext>
          </a:extLst>
        </xdr:cNvPr>
        <xdr:cNvSpPr txBox="1"/>
      </xdr:nvSpPr>
      <xdr:spPr>
        <a:xfrm>
          <a:off x="4686300" y="13551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2942</xdr:rowOff>
    </xdr:from>
    <xdr:to>
      <xdr:col>24</xdr:col>
      <xdr:colOff>152400</xdr:colOff>
      <xdr:row>79</xdr:row>
      <xdr:rowOff>2942</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3547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42834</xdr:rowOff>
    </xdr:from>
    <xdr:ext cx="599010" cy="259045"/>
    <xdr:sp macro="" textlink="">
      <xdr:nvSpPr>
        <xdr:cNvPr id="177" name="民生費最大値テキスト">
          <a:extLst>
            <a:ext uri="{FF2B5EF4-FFF2-40B4-BE49-F238E27FC236}">
              <a16:creationId xmlns:a16="http://schemas.microsoft.com/office/drawing/2014/main" id="{00000000-0008-0000-0700-0000B1000000}"/>
            </a:ext>
          </a:extLst>
        </xdr:cNvPr>
        <xdr:cNvSpPr txBox="1"/>
      </xdr:nvSpPr>
      <xdr:spPr>
        <a:xfrm>
          <a:off x="4686300" y="11872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232,000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96157</xdr:rowOff>
    </xdr:from>
    <xdr:to>
      <xdr:col>24</xdr:col>
      <xdr:colOff>152400</xdr:colOff>
      <xdr:row>70</xdr:row>
      <xdr:rowOff>96157</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2097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15036</xdr:rowOff>
    </xdr:from>
    <xdr:to>
      <xdr:col>24</xdr:col>
      <xdr:colOff>63500</xdr:colOff>
      <xdr:row>78</xdr:row>
      <xdr:rowOff>57186</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3797300" y="13388136"/>
          <a:ext cx="838200" cy="42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133135</xdr:rowOff>
    </xdr:from>
    <xdr:ext cx="599010" cy="259045"/>
    <xdr:sp macro="" textlink="">
      <xdr:nvSpPr>
        <xdr:cNvPr id="180" name="民生費平均値テキスト">
          <a:extLst>
            <a:ext uri="{FF2B5EF4-FFF2-40B4-BE49-F238E27FC236}">
              <a16:creationId xmlns:a16="http://schemas.microsoft.com/office/drawing/2014/main" id="{00000000-0008-0000-0700-0000B4000000}"/>
            </a:ext>
          </a:extLst>
        </xdr:cNvPr>
        <xdr:cNvSpPr txBox="1"/>
      </xdr:nvSpPr>
      <xdr:spPr>
        <a:xfrm>
          <a:off x="4686300" y="128204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110258</xdr:rowOff>
    </xdr:from>
    <xdr:to>
      <xdr:col>24</xdr:col>
      <xdr:colOff>114300</xdr:colOff>
      <xdr:row>76</xdr:row>
      <xdr:rowOff>40407</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4584700" y="129690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50884</xdr:rowOff>
    </xdr:from>
    <xdr:to>
      <xdr:col>19</xdr:col>
      <xdr:colOff>177800</xdr:colOff>
      <xdr:row>78</xdr:row>
      <xdr:rowOff>57186</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2908300" y="13423984"/>
          <a:ext cx="889000" cy="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114840</xdr:rowOff>
    </xdr:from>
    <xdr:to>
      <xdr:col>20</xdr:col>
      <xdr:colOff>38100</xdr:colOff>
      <xdr:row>76</xdr:row>
      <xdr:rowOff>44990</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3746500" y="1297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61517</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3497795" y="12748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50884</xdr:rowOff>
    </xdr:from>
    <xdr:to>
      <xdr:col>15</xdr:col>
      <xdr:colOff>50800</xdr:colOff>
      <xdr:row>78</xdr:row>
      <xdr:rowOff>127845</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2019300" y="13423984"/>
          <a:ext cx="889000" cy="76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149163</xdr:rowOff>
    </xdr:from>
    <xdr:to>
      <xdr:col>15</xdr:col>
      <xdr:colOff>101600</xdr:colOff>
      <xdr:row>76</xdr:row>
      <xdr:rowOff>79313</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2857500" y="1300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95840</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2608795" y="12783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127845</xdr:rowOff>
    </xdr:from>
    <xdr:to>
      <xdr:col>10</xdr:col>
      <xdr:colOff>114300</xdr:colOff>
      <xdr:row>79</xdr:row>
      <xdr:rowOff>34554</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flipV="1">
          <a:off x="1130300" y="13500945"/>
          <a:ext cx="889000" cy="78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6429</xdr:rowOff>
    </xdr:from>
    <xdr:to>
      <xdr:col>10</xdr:col>
      <xdr:colOff>165100</xdr:colOff>
      <xdr:row>76</xdr:row>
      <xdr:rowOff>108029</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968500" y="1303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124557</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719795" y="12811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143633</xdr:rowOff>
    </xdr:from>
    <xdr:to>
      <xdr:col>6</xdr:col>
      <xdr:colOff>38100</xdr:colOff>
      <xdr:row>76</xdr:row>
      <xdr:rowOff>73783</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079500" y="13002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90310</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830795" y="12777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135686</xdr:rowOff>
    </xdr:from>
    <xdr:to>
      <xdr:col>24</xdr:col>
      <xdr:colOff>114300</xdr:colOff>
      <xdr:row>78</xdr:row>
      <xdr:rowOff>65836</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4584700" y="13337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114113</xdr:rowOff>
    </xdr:from>
    <xdr:ext cx="599010" cy="259045"/>
    <xdr:sp macro="" textlink="">
      <xdr:nvSpPr>
        <xdr:cNvPr id="199" name="民生費該当値テキスト">
          <a:extLst>
            <a:ext uri="{FF2B5EF4-FFF2-40B4-BE49-F238E27FC236}">
              <a16:creationId xmlns:a16="http://schemas.microsoft.com/office/drawing/2014/main" id="{00000000-0008-0000-0700-0000C7000000}"/>
            </a:ext>
          </a:extLst>
        </xdr:cNvPr>
        <xdr:cNvSpPr txBox="1"/>
      </xdr:nvSpPr>
      <xdr:spPr>
        <a:xfrm>
          <a:off x="4686300" y="13315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6386</xdr:rowOff>
    </xdr:from>
    <xdr:to>
      <xdr:col>20</xdr:col>
      <xdr:colOff>38100</xdr:colOff>
      <xdr:row>78</xdr:row>
      <xdr:rowOff>107986</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3746500" y="1337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99113</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3497795" y="13472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84</xdr:rowOff>
    </xdr:from>
    <xdr:to>
      <xdr:col>15</xdr:col>
      <xdr:colOff>101600</xdr:colOff>
      <xdr:row>78</xdr:row>
      <xdr:rowOff>101684</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2857500" y="13373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92811</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2608795" y="13465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77045</xdr:rowOff>
    </xdr:from>
    <xdr:to>
      <xdr:col>10</xdr:col>
      <xdr:colOff>165100</xdr:colOff>
      <xdr:row>79</xdr:row>
      <xdr:rowOff>7195</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968500" y="1345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169772</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1719795" y="13542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155204</xdr:rowOff>
    </xdr:from>
    <xdr:to>
      <xdr:col>6</xdr:col>
      <xdr:colOff>38100</xdr:colOff>
      <xdr:row>79</xdr:row>
      <xdr:rowOff>85354</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079500" y="13528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76481</xdr:rowOff>
    </xdr:from>
    <xdr:ext cx="534377"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863111" y="13621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a:extLst>
            <a:ext uri="{FF2B5EF4-FFF2-40B4-BE49-F238E27FC236}">
              <a16:creationId xmlns:a16="http://schemas.microsoft.com/office/drawing/2014/main" id="{00000000-0008-0000-0700-0000E9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166545</xdr:rowOff>
    </xdr:from>
    <xdr:to>
      <xdr:col>24</xdr:col>
      <xdr:colOff>62865</xdr:colOff>
      <xdr:row>99</xdr:row>
      <xdr:rowOff>125575</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4633595" y="15597045"/>
          <a:ext cx="1270" cy="15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129402</xdr:rowOff>
    </xdr:from>
    <xdr:ext cx="534377" cy="259045"/>
    <xdr:sp macro="" textlink="">
      <xdr:nvSpPr>
        <xdr:cNvPr id="235" name="衛生費最小値テキスト">
          <a:extLst>
            <a:ext uri="{FF2B5EF4-FFF2-40B4-BE49-F238E27FC236}">
              <a16:creationId xmlns:a16="http://schemas.microsoft.com/office/drawing/2014/main" id="{00000000-0008-0000-0700-0000EB000000}"/>
            </a:ext>
          </a:extLst>
        </xdr:cNvPr>
        <xdr:cNvSpPr txBox="1"/>
      </xdr:nvSpPr>
      <xdr:spPr>
        <a:xfrm>
          <a:off x="4686300" y="17102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125575</xdr:rowOff>
    </xdr:from>
    <xdr:to>
      <xdr:col>24</xdr:col>
      <xdr:colOff>152400</xdr:colOff>
      <xdr:row>99</xdr:row>
      <xdr:rowOff>125575</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7099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113222</xdr:rowOff>
    </xdr:from>
    <xdr:ext cx="599010" cy="259045"/>
    <xdr:sp macro="" textlink="">
      <xdr:nvSpPr>
        <xdr:cNvPr id="237" name="衛生費最大値テキスト">
          <a:extLst>
            <a:ext uri="{FF2B5EF4-FFF2-40B4-BE49-F238E27FC236}">
              <a16:creationId xmlns:a16="http://schemas.microsoft.com/office/drawing/2014/main" id="{00000000-0008-0000-0700-0000ED000000}"/>
            </a:ext>
          </a:extLst>
        </xdr:cNvPr>
        <xdr:cNvSpPr txBox="1"/>
      </xdr:nvSpPr>
      <xdr:spPr>
        <a:xfrm>
          <a:off x="4686300" y="15372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110,356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166545</xdr:rowOff>
    </xdr:from>
    <xdr:to>
      <xdr:col>24</xdr:col>
      <xdr:colOff>152400</xdr:colOff>
      <xdr:row>90</xdr:row>
      <xdr:rowOff>166545</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4546600" y="1559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158152</xdr:rowOff>
    </xdr:from>
    <xdr:to>
      <xdr:col>24</xdr:col>
      <xdr:colOff>63500</xdr:colOff>
      <xdr:row>99</xdr:row>
      <xdr:rowOff>37205</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3797300" y="16960252"/>
          <a:ext cx="838200" cy="50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57469</xdr:rowOff>
    </xdr:from>
    <xdr:ext cx="534377" cy="259045"/>
    <xdr:sp macro="" textlink="">
      <xdr:nvSpPr>
        <xdr:cNvPr id="240" name="衛生費平均値テキスト">
          <a:extLst>
            <a:ext uri="{FF2B5EF4-FFF2-40B4-BE49-F238E27FC236}">
              <a16:creationId xmlns:a16="http://schemas.microsoft.com/office/drawing/2014/main" id="{00000000-0008-0000-0700-0000F0000000}"/>
            </a:ext>
          </a:extLst>
        </xdr:cNvPr>
        <xdr:cNvSpPr txBox="1"/>
      </xdr:nvSpPr>
      <xdr:spPr>
        <a:xfrm>
          <a:off x="4686300" y="166881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34592</xdr:rowOff>
    </xdr:from>
    <xdr:to>
      <xdr:col>24</xdr:col>
      <xdr:colOff>114300</xdr:colOff>
      <xdr:row>98</xdr:row>
      <xdr:rowOff>136192</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4584700" y="1683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158152</xdr:rowOff>
    </xdr:from>
    <xdr:to>
      <xdr:col>19</xdr:col>
      <xdr:colOff>177800</xdr:colOff>
      <xdr:row>99</xdr:row>
      <xdr:rowOff>45189</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908300" y="16960252"/>
          <a:ext cx="889000" cy="58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1265</xdr:rowOff>
    </xdr:from>
    <xdr:to>
      <xdr:col>20</xdr:col>
      <xdr:colOff>38100</xdr:colOff>
      <xdr:row>98</xdr:row>
      <xdr:rowOff>102865</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3746500" y="1680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119392</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530111" y="1657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45189</xdr:rowOff>
    </xdr:from>
    <xdr:to>
      <xdr:col>15</xdr:col>
      <xdr:colOff>50800</xdr:colOff>
      <xdr:row>99</xdr:row>
      <xdr:rowOff>47394</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2019300" y="17018739"/>
          <a:ext cx="889000" cy="2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170968</xdr:rowOff>
    </xdr:from>
    <xdr:to>
      <xdr:col>15</xdr:col>
      <xdr:colOff>101600</xdr:colOff>
      <xdr:row>98</xdr:row>
      <xdr:rowOff>101118</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2857500" y="1680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117645</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641111" y="1657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165075</xdr:rowOff>
    </xdr:from>
    <xdr:to>
      <xdr:col>10</xdr:col>
      <xdr:colOff>114300</xdr:colOff>
      <xdr:row>99</xdr:row>
      <xdr:rowOff>47394</xdr:rowOff>
    </xdr:to>
    <xdr:cxnSp macro="">
      <xdr:nvCxnSpPr>
        <xdr:cNvPr id="248" name="直線コネクタ 247">
          <a:extLst>
            <a:ext uri="{FF2B5EF4-FFF2-40B4-BE49-F238E27FC236}">
              <a16:creationId xmlns:a16="http://schemas.microsoft.com/office/drawing/2014/main" id="{00000000-0008-0000-0700-0000F8000000}"/>
            </a:ext>
          </a:extLst>
        </xdr:cNvPr>
        <xdr:cNvCxnSpPr/>
      </xdr:nvCxnSpPr>
      <xdr:spPr>
        <a:xfrm>
          <a:off x="1130300" y="16967175"/>
          <a:ext cx="889000" cy="53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31228</xdr:rowOff>
    </xdr:from>
    <xdr:to>
      <xdr:col>10</xdr:col>
      <xdr:colOff>165100</xdr:colOff>
      <xdr:row>98</xdr:row>
      <xdr:rowOff>132828</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968500" y="1683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149355</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752111" y="16608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117425</xdr:rowOff>
    </xdr:from>
    <xdr:to>
      <xdr:col>6</xdr:col>
      <xdr:colOff>38100</xdr:colOff>
      <xdr:row>98</xdr:row>
      <xdr:rowOff>47575</xdr:rowOff>
    </xdr:to>
    <xdr:sp macro="" textlink="">
      <xdr:nvSpPr>
        <xdr:cNvPr id="251" name="フローチャート: 判断 250">
          <a:extLst>
            <a:ext uri="{FF2B5EF4-FFF2-40B4-BE49-F238E27FC236}">
              <a16:creationId xmlns:a16="http://schemas.microsoft.com/office/drawing/2014/main" id="{00000000-0008-0000-0700-0000FB000000}"/>
            </a:ext>
          </a:extLst>
        </xdr:cNvPr>
        <xdr:cNvSpPr/>
      </xdr:nvSpPr>
      <xdr:spPr>
        <a:xfrm>
          <a:off x="1079500" y="16748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64102</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863111" y="16523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157855</xdr:rowOff>
    </xdr:from>
    <xdr:to>
      <xdr:col>24</xdr:col>
      <xdr:colOff>114300</xdr:colOff>
      <xdr:row>99</xdr:row>
      <xdr:rowOff>88005</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4584700" y="1695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72782</xdr:rowOff>
    </xdr:from>
    <xdr:ext cx="534377" cy="259045"/>
    <xdr:sp macro="" textlink="">
      <xdr:nvSpPr>
        <xdr:cNvPr id="259" name="衛生費該当値テキスト">
          <a:extLst>
            <a:ext uri="{FF2B5EF4-FFF2-40B4-BE49-F238E27FC236}">
              <a16:creationId xmlns:a16="http://schemas.microsoft.com/office/drawing/2014/main" id="{00000000-0008-0000-0700-000003010000}"/>
            </a:ext>
          </a:extLst>
        </xdr:cNvPr>
        <xdr:cNvSpPr txBox="1"/>
      </xdr:nvSpPr>
      <xdr:spPr>
        <a:xfrm>
          <a:off x="4686300" y="16874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107352</xdr:rowOff>
    </xdr:from>
    <xdr:to>
      <xdr:col>20</xdr:col>
      <xdr:colOff>38100</xdr:colOff>
      <xdr:row>99</xdr:row>
      <xdr:rowOff>37502</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3746500" y="16909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28629</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3530111" y="17002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165839</xdr:rowOff>
    </xdr:from>
    <xdr:to>
      <xdr:col>15</xdr:col>
      <xdr:colOff>101600</xdr:colOff>
      <xdr:row>99</xdr:row>
      <xdr:rowOff>95989</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2857500" y="16967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87116</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2641111" y="1706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168044</xdr:rowOff>
    </xdr:from>
    <xdr:to>
      <xdr:col>10</xdr:col>
      <xdr:colOff>165100</xdr:colOff>
      <xdr:row>99</xdr:row>
      <xdr:rowOff>98194</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968500" y="1697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89321</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1752111" y="17062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114275</xdr:rowOff>
    </xdr:from>
    <xdr:to>
      <xdr:col>6</xdr:col>
      <xdr:colOff>38100</xdr:colOff>
      <xdr:row>99</xdr:row>
      <xdr:rowOff>44425</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1079500" y="16916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35552</xdr:rowOff>
    </xdr:from>
    <xdr:ext cx="534377"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863111" y="17009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a:extLst>
            <a:ext uri="{FF2B5EF4-FFF2-40B4-BE49-F238E27FC236}">
              <a16:creationId xmlns:a16="http://schemas.microsoft.com/office/drawing/2014/main" id="{00000000-0008-0000-07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17399</xdr:rowOff>
    </xdr:from>
    <xdr:to>
      <xdr:col>54</xdr:col>
      <xdr:colOff>189865</xdr:colOff>
      <xdr:row>39</xdr:row>
      <xdr:rowOff>44450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10475595" y="5332349"/>
          <a:ext cx="1270" cy="1398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2" name="労働費最小値テキスト">
          <a:extLst>
            <a:ext uri="{FF2B5EF4-FFF2-40B4-BE49-F238E27FC236}">
              <a16:creationId xmlns:a16="http://schemas.microsoft.com/office/drawing/2014/main" id="{00000000-0008-0000-0700-000024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135526</xdr:rowOff>
    </xdr:from>
    <xdr:ext cx="469744" cy="259045"/>
    <xdr:sp macro="" textlink="">
      <xdr:nvSpPr>
        <xdr:cNvPr id="294" name="労働費最大値テキスト">
          <a:extLst>
            <a:ext uri="{FF2B5EF4-FFF2-40B4-BE49-F238E27FC236}">
              <a16:creationId xmlns:a16="http://schemas.microsoft.com/office/drawing/2014/main" id="{00000000-0008-0000-0700-000026010000}"/>
            </a:ext>
          </a:extLst>
        </xdr:cNvPr>
        <xdr:cNvSpPr txBox="1"/>
      </xdr:nvSpPr>
      <xdr:spPr>
        <a:xfrm>
          <a:off x="10528300" y="5107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17399</xdr:rowOff>
    </xdr:from>
    <xdr:to>
      <xdr:col>55</xdr:col>
      <xdr:colOff>88900</xdr:colOff>
      <xdr:row>31</xdr:row>
      <xdr:rowOff>17399</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10388600" y="5332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119778</xdr:rowOff>
    </xdr:from>
    <xdr:ext cx="378565" cy="259045"/>
    <xdr:sp macro="" textlink="">
      <xdr:nvSpPr>
        <xdr:cNvPr id="297" name="労働費平均値テキスト">
          <a:extLst>
            <a:ext uri="{FF2B5EF4-FFF2-40B4-BE49-F238E27FC236}">
              <a16:creationId xmlns:a16="http://schemas.microsoft.com/office/drawing/2014/main" id="{00000000-0008-0000-0700-000029010000}"/>
            </a:ext>
          </a:extLst>
        </xdr:cNvPr>
        <xdr:cNvSpPr txBox="1"/>
      </xdr:nvSpPr>
      <xdr:spPr>
        <a:xfrm>
          <a:off x="10528300" y="629197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96901</xdr:rowOff>
    </xdr:from>
    <xdr:to>
      <xdr:col>55</xdr:col>
      <xdr:colOff>50800</xdr:colOff>
      <xdr:row>38</xdr:row>
      <xdr:rowOff>27051</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104267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58801</xdr:rowOff>
    </xdr:from>
    <xdr:to>
      <xdr:col>50</xdr:col>
      <xdr:colOff>165100</xdr:colOff>
      <xdr:row>37</xdr:row>
      <xdr:rowOff>160401</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9588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5478</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50017" y="6177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72517</xdr:rowOff>
    </xdr:from>
    <xdr:to>
      <xdr:col>46</xdr:col>
      <xdr:colOff>38100</xdr:colOff>
      <xdr:row>38</xdr:row>
      <xdr:rowOff>2667</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8699500" y="641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19194</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61017" y="6191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5" name="直線コネクタ 304">
          <a:extLst>
            <a:ext uri="{FF2B5EF4-FFF2-40B4-BE49-F238E27FC236}">
              <a16:creationId xmlns:a16="http://schemas.microsoft.com/office/drawing/2014/main" id="{00000000-0008-0000-0700-000031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67945</xdr:rowOff>
    </xdr:from>
    <xdr:to>
      <xdr:col>41</xdr:col>
      <xdr:colOff>101600</xdr:colOff>
      <xdr:row>37</xdr:row>
      <xdr:rowOff>169545</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7810500" y="641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14622</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2017" y="6186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36322</xdr:rowOff>
    </xdr:from>
    <xdr:to>
      <xdr:col>36</xdr:col>
      <xdr:colOff>165100</xdr:colOff>
      <xdr:row>36</xdr:row>
      <xdr:rowOff>137922</xdr:rowOff>
    </xdr:to>
    <xdr:sp macro="" textlink="">
      <xdr:nvSpPr>
        <xdr:cNvPr id="308" name="フローチャート: 判断 307">
          <a:extLst>
            <a:ext uri="{FF2B5EF4-FFF2-40B4-BE49-F238E27FC236}">
              <a16:creationId xmlns:a16="http://schemas.microsoft.com/office/drawing/2014/main" id="{00000000-0008-0000-0700-000034010000}"/>
            </a:ext>
          </a:extLst>
        </xdr:cNvPr>
        <xdr:cNvSpPr/>
      </xdr:nvSpPr>
      <xdr:spPr>
        <a:xfrm>
          <a:off x="6921500" y="620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154449</xdr:rowOff>
    </xdr:from>
    <xdr:ext cx="469744"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37428" y="5983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6" name="労働費該当値テキスト">
          <a:extLst>
            <a:ext uri="{FF2B5EF4-FFF2-40B4-BE49-F238E27FC236}">
              <a16:creationId xmlns:a16="http://schemas.microsoft.com/office/drawing/2014/main" id="{00000000-0008-0000-0700-00003C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23" name="楕円 322">
          <a:extLst>
            <a:ext uri="{FF2B5EF4-FFF2-40B4-BE49-F238E27FC236}">
              <a16:creationId xmlns:a16="http://schemas.microsoft.com/office/drawing/2014/main" id="{00000000-0008-0000-0700-000043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a:extLst>
            <a:ext uri="{FF2B5EF4-FFF2-40B4-BE49-F238E27FC236}">
              <a16:creationId xmlns:a16="http://schemas.microsoft.com/office/drawing/2014/main" id="{00000000-0008-0000-07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139795</xdr:rowOff>
    </xdr:from>
    <xdr:to>
      <xdr:col>54</xdr:col>
      <xdr:colOff>189865</xdr:colOff>
      <xdr:row>59</xdr:row>
      <xdr:rowOff>38144</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10475595" y="8540845"/>
          <a:ext cx="1270" cy="1612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41971</xdr:rowOff>
    </xdr:from>
    <xdr:ext cx="378565" cy="259045"/>
    <xdr:sp macro="" textlink="">
      <xdr:nvSpPr>
        <xdr:cNvPr id="349" name="農林水産業費最小値テキスト">
          <a:extLst>
            <a:ext uri="{FF2B5EF4-FFF2-40B4-BE49-F238E27FC236}">
              <a16:creationId xmlns:a16="http://schemas.microsoft.com/office/drawing/2014/main" id="{00000000-0008-0000-0700-00005D010000}"/>
            </a:ext>
          </a:extLst>
        </xdr:cNvPr>
        <xdr:cNvSpPr txBox="1"/>
      </xdr:nvSpPr>
      <xdr:spPr>
        <a:xfrm>
          <a:off x="10528300" y="101575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38144</xdr:rowOff>
    </xdr:from>
    <xdr:to>
      <xdr:col>55</xdr:col>
      <xdr:colOff>88900</xdr:colOff>
      <xdr:row>59</xdr:row>
      <xdr:rowOff>38144</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10153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86472</xdr:rowOff>
    </xdr:from>
    <xdr:ext cx="534377" cy="259045"/>
    <xdr:sp macro="" textlink="">
      <xdr:nvSpPr>
        <xdr:cNvPr id="351" name="農林水産業費最大値テキスト">
          <a:extLst>
            <a:ext uri="{FF2B5EF4-FFF2-40B4-BE49-F238E27FC236}">
              <a16:creationId xmlns:a16="http://schemas.microsoft.com/office/drawing/2014/main" id="{00000000-0008-0000-0700-00005F010000}"/>
            </a:ext>
          </a:extLst>
        </xdr:cNvPr>
        <xdr:cNvSpPr txBox="1"/>
      </xdr:nvSpPr>
      <xdr:spPr>
        <a:xfrm>
          <a:off x="10528300" y="8316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84,995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139795</xdr:rowOff>
    </xdr:from>
    <xdr:to>
      <xdr:col>55</xdr:col>
      <xdr:colOff>88900</xdr:colOff>
      <xdr:row>49</xdr:row>
      <xdr:rowOff>139795</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10388600" y="8540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9131</xdr:rowOff>
    </xdr:from>
    <xdr:to>
      <xdr:col>55</xdr:col>
      <xdr:colOff>0</xdr:colOff>
      <xdr:row>59</xdr:row>
      <xdr:rowOff>12579</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9639300" y="10124681"/>
          <a:ext cx="8382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75087</xdr:rowOff>
    </xdr:from>
    <xdr:ext cx="469744" cy="259045"/>
    <xdr:sp macro="" textlink="">
      <xdr:nvSpPr>
        <xdr:cNvPr id="354" name="農林水産業費平均値テキスト">
          <a:extLst>
            <a:ext uri="{FF2B5EF4-FFF2-40B4-BE49-F238E27FC236}">
              <a16:creationId xmlns:a16="http://schemas.microsoft.com/office/drawing/2014/main" id="{00000000-0008-0000-0700-000062010000}"/>
            </a:ext>
          </a:extLst>
        </xdr:cNvPr>
        <xdr:cNvSpPr txBox="1"/>
      </xdr:nvSpPr>
      <xdr:spPr>
        <a:xfrm>
          <a:off x="10528300" y="9847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52210</xdr:rowOff>
    </xdr:from>
    <xdr:to>
      <xdr:col>55</xdr:col>
      <xdr:colOff>50800</xdr:colOff>
      <xdr:row>58</xdr:row>
      <xdr:rowOff>153810</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10426700" y="999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9131</xdr:rowOff>
    </xdr:from>
    <xdr:to>
      <xdr:col>50</xdr:col>
      <xdr:colOff>114300</xdr:colOff>
      <xdr:row>59</xdr:row>
      <xdr:rowOff>9665</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8750300" y="10124681"/>
          <a:ext cx="889000" cy="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55125</xdr:rowOff>
    </xdr:from>
    <xdr:to>
      <xdr:col>50</xdr:col>
      <xdr:colOff>165100</xdr:colOff>
      <xdr:row>58</xdr:row>
      <xdr:rowOff>156725</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9588500" y="99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1802</xdr:rowOff>
    </xdr:from>
    <xdr:ext cx="469744"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404428" y="9774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167304</xdr:rowOff>
    </xdr:from>
    <xdr:to>
      <xdr:col>45</xdr:col>
      <xdr:colOff>177800</xdr:colOff>
      <xdr:row>59</xdr:row>
      <xdr:rowOff>9665</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a:off x="7861300" y="10111404"/>
          <a:ext cx="889000" cy="1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55029</xdr:rowOff>
    </xdr:from>
    <xdr:to>
      <xdr:col>46</xdr:col>
      <xdr:colOff>38100</xdr:colOff>
      <xdr:row>58</xdr:row>
      <xdr:rowOff>156629</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8699500" y="999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1706</xdr:rowOff>
    </xdr:from>
    <xdr:ext cx="469744"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15428" y="9774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167304</xdr:rowOff>
    </xdr:from>
    <xdr:to>
      <xdr:col>41</xdr:col>
      <xdr:colOff>50800</xdr:colOff>
      <xdr:row>59</xdr:row>
      <xdr:rowOff>4711</xdr:rowOff>
    </xdr:to>
    <xdr:cxnSp macro="">
      <xdr:nvCxnSpPr>
        <xdr:cNvPr id="362" name="直線コネクタ 361">
          <a:extLst>
            <a:ext uri="{FF2B5EF4-FFF2-40B4-BE49-F238E27FC236}">
              <a16:creationId xmlns:a16="http://schemas.microsoft.com/office/drawing/2014/main" id="{00000000-0008-0000-0700-00006A010000}"/>
            </a:ext>
          </a:extLst>
        </xdr:cNvPr>
        <xdr:cNvCxnSpPr/>
      </xdr:nvCxnSpPr>
      <xdr:spPr>
        <a:xfrm flipV="1">
          <a:off x="6972300" y="10111404"/>
          <a:ext cx="889000" cy="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47219</xdr:rowOff>
    </xdr:from>
    <xdr:to>
      <xdr:col>41</xdr:col>
      <xdr:colOff>101600</xdr:colOff>
      <xdr:row>58</xdr:row>
      <xdr:rowOff>148819</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7810500" y="9991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165346</xdr:rowOff>
    </xdr:from>
    <xdr:ext cx="469744"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26428" y="9766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63906</xdr:rowOff>
    </xdr:from>
    <xdr:to>
      <xdr:col>36</xdr:col>
      <xdr:colOff>165100</xdr:colOff>
      <xdr:row>57</xdr:row>
      <xdr:rowOff>165506</xdr:rowOff>
    </xdr:to>
    <xdr:sp macro="" textlink="">
      <xdr:nvSpPr>
        <xdr:cNvPr id="365" name="フローチャート: 判断 364">
          <a:extLst>
            <a:ext uri="{FF2B5EF4-FFF2-40B4-BE49-F238E27FC236}">
              <a16:creationId xmlns:a16="http://schemas.microsoft.com/office/drawing/2014/main" id="{00000000-0008-0000-0700-00006D010000}"/>
            </a:ext>
          </a:extLst>
        </xdr:cNvPr>
        <xdr:cNvSpPr/>
      </xdr:nvSpPr>
      <xdr:spPr>
        <a:xfrm>
          <a:off x="6921500" y="983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10583</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05111" y="961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133229</xdr:rowOff>
    </xdr:from>
    <xdr:to>
      <xdr:col>55</xdr:col>
      <xdr:colOff>50800</xdr:colOff>
      <xdr:row>59</xdr:row>
      <xdr:rowOff>63379</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10426700" y="10077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48156</xdr:rowOff>
    </xdr:from>
    <xdr:ext cx="469744" cy="259045"/>
    <xdr:sp macro="" textlink="">
      <xdr:nvSpPr>
        <xdr:cNvPr id="373" name="農林水産業費該当値テキスト">
          <a:extLst>
            <a:ext uri="{FF2B5EF4-FFF2-40B4-BE49-F238E27FC236}">
              <a16:creationId xmlns:a16="http://schemas.microsoft.com/office/drawing/2014/main" id="{00000000-0008-0000-0700-000075010000}"/>
            </a:ext>
          </a:extLst>
        </xdr:cNvPr>
        <xdr:cNvSpPr txBox="1"/>
      </xdr:nvSpPr>
      <xdr:spPr>
        <a:xfrm>
          <a:off x="10528300" y="9992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129781</xdr:rowOff>
    </xdr:from>
    <xdr:to>
      <xdr:col>50</xdr:col>
      <xdr:colOff>165100</xdr:colOff>
      <xdr:row>59</xdr:row>
      <xdr:rowOff>59931</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9588500" y="10073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51058</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9404428" y="10166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130315</xdr:rowOff>
    </xdr:from>
    <xdr:to>
      <xdr:col>46</xdr:col>
      <xdr:colOff>38100</xdr:colOff>
      <xdr:row>59</xdr:row>
      <xdr:rowOff>60465</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8699500" y="1007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51592</xdr:rowOff>
    </xdr:from>
    <xdr:ext cx="469744"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8515428" y="10167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116504</xdr:rowOff>
    </xdr:from>
    <xdr:to>
      <xdr:col>41</xdr:col>
      <xdr:colOff>101600</xdr:colOff>
      <xdr:row>59</xdr:row>
      <xdr:rowOff>46654</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7810500" y="10060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37781</xdr:rowOff>
    </xdr:from>
    <xdr:ext cx="469744"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7626428" y="10153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125361</xdr:rowOff>
    </xdr:from>
    <xdr:to>
      <xdr:col>36</xdr:col>
      <xdr:colOff>165100</xdr:colOff>
      <xdr:row>59</xdr:row>
      <xdr:rowOff>55511</xdr:rowOff>
    </xdr:to>
    <xdr:sp macro="" textlink="">
      <xdr:nvSpPr>
        <xdr:cNvPr id="380" name="楕円 379">
          <a:extLst>
            <a:ext uri="{FF2B5EF4-FFF2-40B4-BE49-F238E27FC236}">
              <a16:creationId xmlns:a16="http://schemas.microsoft.com/office/drawing/2014/main" id="{00000000-0008-0000-0700-00007C010000}"/>
            </a:ext>
          </a:extLst>
        </xdr:cNvPr>
        <xdr:cNvSpPr/>
      </xdr:nvSpPr>
      <xdr:spPr>
        <a:xfrm>
          <a:off x="6921500" y="10069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46638</xdr:rowOff>
    </xdr:from>
    <xdr:ext cx="469744"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737428" y="10162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a16="http://schemas.microsoft.com/office/drawing/2014/main"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13284</xdr:rowOff>
    </xdr:from>
    <xdr:to>
      <xdr:col>54</xdr:col>
      <xdr:colOff>189865</xdr:colOff>
      <xdr:row>78</xdr:row>
      <xdr:rowOff>111857</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10475595" y="12014784"/>
          <a:ext cx="1270" cy="14701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115684</xdr:rowOff>
    </xdr:from>
    <xdr:ext cx="378565" cy="259045"/>
    <xdr:sp macro="" textlink="">
      <xdr:nvSpPr>
        <xdr:cNvPr id="404" name="商工費最小値テキスト">
          <a:extLst>
            <a:ext uri="{FF2B5EF4-FFF2-40B4-BE49-F238E27FC236}">
              <a16:creationId xmlns:a16="http://schemas.microsoft.com/office/drawing/2014/main" id="{00000000-0008-0000-0700-000094010000}"/>
            </a:ext>
          </a:extLst>
        </xdr:cNvPr>
        <xdr:cNvSpPr txBox="1"/>
      </xdr:nvSpPr>
      <xdr:spPr>
        <a:xfrm>
          <a:off x="10528300" y="13488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111857</xdr:rowOff>
    </xdr:from>
    <xdr:to>
      <xdr:col>55</xdr:col>
      <xdr:colOff>88900</xdr:colOff>
      <xdr:row>78</xdr:row>
      <xdr:rowOff>111857</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3484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131411</xdr:rowOff>
    </xdr:from>
    <xdr:ext cx="534377" cy="259045"/>
    <xdr:sp macro="" textlink="">
      <xdr:nvSpPr>
        <xdr:cNvPr id="406" name="商工費最大値テキスト">
          <a:extLst>
            <a:ext uri="{FF2B5EF4-FFF2-40B4-BE49-F238E27FC236}">
              <a16:creationId xmlns:a16="http://schemas.microsoft.com/office/drawing/2014/main" id="{00000000-0008-0000-0700-000096010000}"/>
            </a:ext>
          </a:extLst>
        </xdr:cNvPr>
        <xdr:cNvSpPr txBox="1"/>
      </xdr:nvSpPr>
      <xdr:spPr>
        <a:xfrm>
          <a:off x="10528300" y="11790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13284</xdr:rowOff>
    </xdr:from>
    <xdr:to>
      <xdr:col>55</xdr:col>
      <xdr:colOff>88900</xdr:colOff>
      <xdr:row>70</xdr:row>
      <xdr:rowOff>13284</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2014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46112</xdr:rowOff>
    </xdr:from>
    <xdr:to>
      <xdr:col>55</xdr:col>
      <xdr:colOff>0</xdr:colOff>
      <xdr:row>78</xdr:row>
      <xdr:rowOff>64765</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9639300" y="13419212"/>
          <a:ext cx="838200" cy="18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1364</xdr:rowOff>
    </xdr:from>
    <xdr:ext cx="469744" cy="259045"/>
    <xdr:sp macro="" textlink="">
      <xdr:nvSpPr>
        <xdr:cNvPr id="409" name="商工費平均値テキスト">
          <a:extLst>
            <a:ext uri="{FF2B5EF4-FFF2-40B4-BE49-F238E27FC236}">
              <a16:creationId xmlns:a16="http://schemas.microsoft.com/office/drawing/2014/main" id="{00000000-0008-0000-0700-000099010000}"/>
            </a:ext>
          </a:extLst>
        </xdr:cNvPr>
        <xdr:cNvSpPr txBox="1"/>
      </xdr:nvSpPr>
      <xdr:spPr>
        <a:xfrm>
          <a:off x="10528300" y="130315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149937</xdr:rowOff>
    </xdr:from>
    <xdr:to>
      <xdr:col>55</xdr:col>
      <xdr:colOff>50800</xdr:colOff>
      <xdr:row>77</xdr:row>
      <xdr:rowOff>80087</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10426700" y="1318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34086</xdr:rowOff>
    </xdr:from>
    <xdr:to>
      <xdr:col>50</xdr:col>
      <xdr:colOff>114300</xdr:colOff>
      <xdr:row>78</xdr:row>
      <xdr:rowOff>64765</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8750300" y="13407186"/>
          <a:ext cx="889000" cy="30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150713</xdr:rowOff>
    </xdr:from>
    <xdr:to>
      <xdr:col>50</xdr:col>
      <xdr:colOff>165100</xdr:colOff>
      <xdr:row>77</xdr:row>
      <xdr:rowOff>80863</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9588500" y="13180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97390</xdr:rowOff>
    </xdr:from>
    <xdr:ext cx="469744"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04428" y="12956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144501</xdr:rowOff>
    </xdr:from>
    <xdr:to>
      <xdr:col>45</xdr:col>
      <xdr:colOff>177800</xdr:colOff>
      <xdr:row>78</xdr:row>
      <xdr:rowOff>34086</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7861300" y="13346151"/>
          <a:ext cx="889000" cy="6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146735</xdr:rowOff>
    </xdr:from>
    <xdr:to>
      <xdr:col>46</xdr:col>
      <xdr:colOff>38100</xdr:colOff>
      <xdr:row>77</xdr:row>
      <xdr:rowOff>76885</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8699500" y="1317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93413</xdr:rowOff>
    </xdr:from>
    <xdr:ext cx="469744"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515428" y="12952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144501</xdr:rowOff>
    </xdr:from>
    <xdr:to>
      <xdr:col>41</xdr:col>
      <xdr:colOff>50800</xdr:colOff>
      <xdr:row>77</xdr:row>
      <xdr:rowOff>162057</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flipV="1">
          <a:off x="6972300" y="13346151"/>
          <a:ext cx="889000" cy="1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147833</xdr:rowOff>
    </xdr:from>
    <xdr:to>
      <xdr:col>41</xdr:col>
      <xdr:colOff>101600</xdr:colOff>
      <xdr:row>77</xdr:row>
      <xdr:rowOff>77983</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7810500" y="13178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94510</xdr:rowOff>
    </xdr:from>
    <xdr:ext cx="469744"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26428" y="12953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18811</xdr:rowOff>
    </xdr:from>
    <xdr:to>
      <xdr:col>36</xdr:col>
      <xdr:colOff>165100</xdr:colOff>
      <xdr:row>76</xdr:row>
      <xdr:rowOff>120411</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6921500" y="13049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74</xdr:row>
      <xdr:rowOff>136938</xdr:rowOff>
    </xdr:from>
    <xdr:ext cx="469744"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37428" y="1282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166762</xdr:rowOff>
    </xdr:from>
    <xdr:to>
      <xdr:col>55</xdr:col>
      <xdr:colOff>50800</xdr:colOff>
      <xdr:row>78</xdr:row>
      <xdr:rowOff>96912</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10426700" y="13368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81689</xdr:rowOff>
    </xdr:from>
    <xdr:ext cx="469744" cy="259045"/>
    <xdr:sp macro="" textlink="">
      <xdr:nvSpPr>
        <xdr:cNvPr id="428" name="商工費該当値テキスト">
          <a:extLst>
            <a:ext uri="{FF2B5EF4-FFF2-40B4-BE49-F238E27FC236}">
              <a16:creationId xmlns:a16="http://schemas.microsoft.com/office/drawing/2014/main" id="{00000000-0008-0000-0700-0000AC010000}"/>
            </a:ext>
          </a:extLst>
        </xdr:cNvPr>
        <xdr:cNvSpPr txBox="1"/>
      </xdr:nvSpPr>
      <xdr:spPr>
        <a:xfrm>
          <a:off x="10528300" y="13283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13965</xdr:rowOff>
    </xdr:from>
    <xdr:to>
      <xdr:col>50</xdr:col>
      <xdr:colOff>165100</xdr:colOff>
      <xdr:row>78</xdr:row>
      <xdr:rowOff>115565</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9588500" y="1338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106692</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9404428" y="13479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154736</xdr:rowOff>
    </xdr:from>
    <xdr:to>
      <xdr:col>46</xdr:col>
      <xdr:colOff>38100</xdr:colOff>
      <xdr:row>78</xdr:row>
      <xdr:rowOff>84886</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8699500" y="13356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76013</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8515428" y="13449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93701</xdr:rowOff>
    </xdr:from>
    <xdr:to>
      <xdr:col>41</xdr:col>
      <xdr:colOff>101600</xdr:colOff>
      <xdr:row>78</xdr:row>
      <xdr:rowOff>23851</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7810500" y="13295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14978</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7626428" y="13388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111257</xdr:rowOff>
    </xdr:from>
    <xdr:to>
      <xdr:col>36</xdr:col>
      <xdr:colOff>165100</xdr:colOff>
      <xdr:row>78</xdr:row>
      <xdr:rowOff>41407</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6921500" y="13312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32534</xdr:rowOff>
    </xdr:from>
    <xdr:ext cx="469744"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37428" y="13405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46056</xdr:rowOff>
    </xdr:from>
    <xdr:to>
      <xdr:col>54</xdr:col>
      <xdr:colOff>189865</xdr:colOff>
      <xdr:row>98</xdr:row>
      <xdr:rowOff>83418</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819456"/>
          <a:ext cx="1270" cy="1066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87245</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889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83418</xdr:rowOff>
    </xdr:from>
    <xdr:to>
      <xdr:col>55</xdr:col>
      <xdr:colOff>88900</xdr:colOff>
      <xdr:row>98</xdr:row>
      <xdr:rowOff>83418</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885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164183</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594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245,482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46056</xdr:rowOff>
    </xdr:from>
    <xdr:to>
      <xdr:col>55</xdr:col>
      <xdr:colOff>88900</xdr:colOff>
      <xdr:row>92</xdr:row>
      <xdr:rowOff>46056</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819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15785</xdr:rowOff>
    </xdr:from>
    <xdr:to>
      <xdr:col>55</xdr:col>
      <xdr:colOff>0</xdr:colOff>
      <xdr:row>98</xdr:row>
      <xdr:rowOff>46358</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9639300" y="16817885"/>
          <a:ext cx="838200" cy="30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109921</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569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87044</xdr:rowOff>
    </xdr:from>
    <xdr:to>
      <xdr:col>55</xdr:col>
      <xdr:colOff>50800</xdr:colOff>
      <xdr:row>98</xdr:row>
      <xdr:rowOff>17194</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717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15785</xdr:rowOff>
    </xdr:from>
    <xdr:to>
      <xdr:col>50</xdr:col>
      <xdr:colOff>114300</xdr:colOff>
      <xdr:row>98</xdr:row>
      <xdr:rowOff>61043</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8750300" y="16817885"/>
          <a:ext cx="889000" cy="4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79949</xdr:rowOff>
    </xdr:from>
    <xdr:to>
      <xdr:col>50</xdr:col>
      <xdr:colOff>165100</xdr:colOff>
      <xdr:row>98</xdr:row>
      <xdr:rowOff>10099</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710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26626</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485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27412</xdr:rowOff>
    </xdr:from>
    <xdr:to>
      <xdr:col>45</xdr:col>
      <xdr:colOff>177800</xdr:colOff>
      <xdr:row>98</xdr:row>
      <xdr:rowOff>61043</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7861300" y="16829512"/>
          <a:ext cx="889000" cy="33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85375</xdr:rowOff>
    </xdr:from>
    <xdr:to>
      <xdr:col>46</xdr:col>
      <xdr:colOff>38100</xdr:colOff>
      <xdr:row>98</xdr:row>
      <xdr:rowOff>15525</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71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32052</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491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27412</xdr:rowOff>
    </xdr:from>
    <xdr:to>
      <xdr:col>41</xdr:col>
      <xdr:colOff>50800</xdr:colOff>
      <xdr:row>98</xdr:row>
      <xdr:rowOff>65889</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6972300" y="16829512"/>
          <a:ext cx="889000" cy="3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71952</xdr:rowOff>
    </xdr:from>
    <xdr:to>
      <xdr:col>41</xdr:col>
      <xdr:colOff>101600</xdr:colOff>
      <xdr:row>98</xdr:row>
      <xdr:rowOff>2102</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70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18629</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47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45540</xdr:rowOff>
    </xdr:from>
    <xdr:to>
      <xdr:col>36</xdr:col>
      <xdr:colOff>165100</xdr:colOff>
      <xdr:row>97</xdr:row>
      <xdr:rowOff>147140</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67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163667</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45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167008</xdr:rowOff>
    </xdr:from>
    <xdr:to>
      <xdr:col>55</xdr:col>
      <xdr:colOff>50800</xdr:colOff>
      <xdr:row>98</xdr:row>
      <xdr:rowOff>97158</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797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81935</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712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136435</xdr:rowOff>
    </xdr:from>
    <xdr:to>
      <xdr:col>50</xdr:col>
      <xdr:colOff>165100</xdr:colOff>
      <xdr:row>98</xdr:row>
      <xdr:rowOff>66585</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767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57712</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859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10243</xdr:rowOff>
    </xdr:from>
    <xdr:to>
      <xdr:col>46</xdr:col>
      <xdr:colOff>38100</xdr:colOff>
      <xdr:row>98</xdr:row>
      <xdr:rowOff>111843</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812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102970</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905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148062</xdr:rowOff>
    </xdr:from>
    <xdr:to>
      <xdr:col>41</xdr:col>
      <xdr:colOff>101600</xdr:colOff>
      <xdr:row>98</xdr:row>
      <xdr:rowOff>78212</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77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69339</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871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15089</xdr:rowOff>
    </xdr:from>
    <xdr:to>
      <xdr:col>36</xdr:col>
      <xdr:colOff>165100</xdr:colOff>
      <xdr:row>98</xdr:row>
      <xdr:rowOff>116689</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817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107816</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909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95489</xdr:rowOff>
    </xdr:from>
    <xdr:to>
      <xdr:col>85</xdr:col>
      <xdr:colOff>126364</xdr:colOff>
      <xdr:row>39</xdr:row>
      <xdr:rowOff>75006</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581889"/>
          <a:ext cx="1269" cy="1179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78833</xdr:rowOff>
    </xdr:from>
    <xdr:ext cx="469744"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765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75006</xdr:rowOff>
    </xdr:from>
    <xdr:to>
      <xdr:col>86</xdr:col>
      <xdr:colOff>25400</xdr:colOff>
      <xdr:row>39</xdr:row>
      <xdr:rowOff>75006</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7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42166</xdr:rowOff>
    </xdr:from>
    <xdr:ext cx="534377"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35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33,467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95489</xdr:rowOff>
    </xdr:from>
    <xdr:to>
      <xdr:col>86</xdr:col>
      <xdr:colOff>25400</xdr:colOff>
      <xdr:row>32</xdr:row>
      <xdr:rowOff>95489</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581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51140</xdr:rowOff>
    </xdr:from>
    <xdr:to>
      <xdr:col>85</xdr:col>
      <xdr:colOff>127000</xdr:colOff>
      <xdr:row>36</xdr:row>
      <xdr:rowOff>79578</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5481300" y="6223340"/>
          <a:ext cx="838200" cy="28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40809</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3844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62382</xdr:rowOff>
    </xdr:from>
    <xdr:to>
      <xdr:col>85</xdr:col>
      <xdr:colOff>177800</xdr:colOff>
      <xdr:row>37</xdr:row>
      <xdr:rowOff>163982</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79578</xdr:rowOff>
    </xdr:from>
    <xdr:to>
      <xdr:col>81</xdr:col>
      <xdr:colOff>50800</xdr:colOff>
      <xdr:row>36</xdr:row>
      <xdr:rowOff>106187</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4592300" y="6251778"/>
          <a:ext cx="889000" cy="26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43546</xdr:rowOff>
    </xdr:from>
    <xdr:to>
      <xdr:col>81</xdr:col>
      <xdr:colOff>101600</xdr:colOff>
      <xdr:row>37</xdr:row>
      <xdr:rowOff>145146</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38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136272</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479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83556</xdr:rowOff>
    </xdr:from>
    <xdr:to>
      <xdr:col>76</xdr:col>
      <xdr:colOff>114300</xdr:colOff>
      <xdr:row>36</xdr:row>
      <xdr:rowOff>106187</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3703300" y="6255756"/>
          <a:ext cx="889000" cy="22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55525</xdr:rowOff>
    </xdr:from>
    <xdr:to>
      <xdr:col>76</xdr:col>
      <xdr:colOff>165100</xdr:colOff>
      <xdr:row>37</xdr:row>
      <xdr:rowOff>157125</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3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148252</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649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83556</xdr:rowOff>
    </xdr:from>
    <xdr:to>
      <xdr:col>71</xdr:col>
      <xdr:colOff>177800</xdr:colOff>
      <xdr:row>36</xdr:row>
      <xdr:rowOff>99055</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2814300" y="6255756"/>
          <a:ext cx="889000" cy="1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80487</xdr:rowOff>
    </xdr:from>
    <xdr:to>
      <xdr:col>72</xdr:col>
      <xdr:colOff>38100</xdr:colOff>
      <xdr:row>38</xdr:row>
      <xdr:rowOff>10637</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42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1764</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51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99964</xdr:rowOff>
    </xdr:from>
    <xdr:to>
      <xdr:col>67</xdr:col>
      <xdr:colOff>101600</xdr:colOff>
      <xdr:row>37</xdr:row>
      <xdr:rowOff>30114</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21241</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36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340</xdr:rowOff>
    </xdr:from>
    <xdr:to>
      <xdr:col>85</xdr:col>
      <xdr:colOff>177800</xdr:colOff>
      <xdr:row>36</xdr:row>
      <xdr:rowOff>101940</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17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23217</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023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28778</xdr:rowOff>
    </xdr:from>
    <xdr:to>
      <xdr:col>81</xdr:col>
      <xdr:colOff>101600</xdr:colOff>
      <xdr:row>36</xdr:row>
      <xdr:rowOff>130378</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200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146905</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5976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55387</xdr:rowOff>
    </xdr:from>
    <xdr:to>
      <xdr:col>76</xdr:col>
      <xdr:colOff>165100</xdr:colOff>
      <xdr:row>36</xdr:row>
      <xdr:rowOff>156987</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22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2064</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002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32756</xdr:rowOff>
    </xdr:from>
    <xdr:to>
      <xdr:col>72</xdr:col>
      <xdr:colOff>38100</xdr:colOff>
      <xdr:row>36</xdr:row>
      <xdr:rowOff>134356</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20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150883</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5980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48255</xdr:rowOff>
    </xdr:from>
    <xdr:to>
      <xdr:col>67</xdr:col>
      <xdr:colOff>101600</xdr:colOff>
      <xdr:row>36</xdr:row>
      <xdr:rowOff>149855</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22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166382</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5995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44431</xdr:rowOff>
    </xdr:from>
    <xdr:to>
      <xdr:col>85</xdr:col>
      <xdr:colOff>126364</xdr:colOff>
      <xdr:row>58</xdr:row>
      <xdr:rowOff>106249</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788381"/>
          <a:ext cx="1269" cy="1261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110076</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10054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106249</xdr:rowOff>
    </xdr:from>
    <xdr:to>
      <xdr:col>86</xdr:col>
      <xdr:colOff>25400</xdr:colOff>
      <xdr:row>58</xdr:row>
      <xdr:rowOff>106249</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10050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162558</xdr:rowOff>
    </xdr:from>
    <xdr:ext cx="534377"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563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92,001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44431</xdr:rowOff>
    </xdr:from>
    <xdr:to>
      <xdr:col>86</xdr:col>
      <xdr:colOff>25400</xdr:colOff>
      <xdr:row>51</xdr:row>
      <xdr:rowOff>44431</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788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144805</xdr:rowOff>
    </xdr:from>
    <xdr:to>
      <xdr:col>85</xdr:col>
      <xdr:colOff>127000</xdr:colOff>
      <xdr:row>57</xdr:row>
      <xdr:rowOff>4255</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5481300" y="9231655"/>
          <a:ext cx="838200" cy="54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38104</xdr:rowOff>
    </xdr:from>
    <xdr:ext cx="534377"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639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59677</xdr:rowOff>
    </xdr:from>
    <xdr:to>
      <xdr:col>85</xdr:col>
      <xdr:colOff>177800</xdr:colOff>
      <xdr:row>56</xdr:row>
      <xdr:rowOff>161277</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4255</xdr:rowOff>
    </xdr:from>
    <xdr:to>
      <xdr:col>81</xdr:col>
      <xdr:colOff>50800</xdr:colOff>
      <xdr:row>57</xdr:row>
      <xdr:rowOff>41421</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4592300" y="9776905"/>
          <a:ext cx="889000" cy="37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79890</xdr:rowOff>
    </xdr:from>
    <xdr:to>
      <xdr:col>81</xdr:col>
      <xdr:colOff>101600</xdr:colOff>
      <xdr:row>57</xdr:row>
      <xdr:rowOff>10040</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6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26567</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14111" y="945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52</xdr:row>
      <xdr:rowOff>96990</xdr:rowOff>
    </xdr:from>
    <xdr:to>
      <xdr:col>76</xdr:col>
      <xdr:colOff>114300</xdr:colOff>
      <xdr:row>57</xdr:row>
      <xdr:rowOff>41421</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3703300" y="9012390"/>
          <a:ext cx="889000" cy="801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109703</xdr:rowOff>
    </xdr:from>
    <xdr:to>
      <xdr:col>76</xdr:col>
      <xdr:colOff>165100</xdr:colOff>
      <xdr:row>57</xdr:row>
      <xdr:rowOff>39853</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71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56380</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325111" y="9486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52</xdr:row>
      <xdr:rowOff>96990</xdr:rowOff>
    </xdr:from>
    <xdr:to>
      <xdr:col>71</xdr:col>
      <xdr:colOff>177800</xdr:colOff>
      <xdr:row>54</xdr:row>
      <xdr:rowOff>150920</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2814300" y="9012390"/>
          <a:ext cx="889000" cy="396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90748</xdr:rowOff>
    </xdr:from>
    <xdr:to>
      <xdr:col>72</xdr:col>
      <xdr:colOff>38100</xdr:colOff>
      <xdr:row>57</xdr:row>
      <xdr:rowOff>20898</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69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12025</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36111" y="9784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3690</xdr:rowOff>
    </xdr:from>
    <xdr:to>
      <xdr:col>67</xdr:col>
      <xdr:colOff>101600</xdr:colOff>
      <xdr:row>56</xdr:row>
      <xdr:rowOff>105290</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96417</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47111" y="969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94005</xdr:rowOff>
    </xdr:from>
    <xdr:to>
      <xdr:col>85</xdr:col>
      <xdr:colOff>177800</xdr:colOff>
      <xdr:row>54</xdr:row>
      <xdr:rowOff>24155</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18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116882</xdr:rowOff>
    </xdr:from>
    <xdr:ext cx="534377"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032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124905</xdr:rowOff>
    </xdr:from>
    <xdr:to>
      <xdr:col>81</xdr:col>
      <xdr:colOff>101600</xdr:colOff>
      <xdr:row>57</xdr:row>
      <xdr:rowOff>55055</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972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46182</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14111" y="9818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162071</xdr:rowOff>
    </xdr:from>
    <xdr:to>
      <xdr:col>76</xdr:col>
      <xdr:colOff>165100</xdr:colOff>
      <xdr:row>57</xdr:row>
      <xdr:rowOff>92221</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763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83348</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325111" y="9855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52</xdr:row>
      <xdr:rowOff>46190</xdr:rowOff>
    </xdr:from>
    <xdr:to>
      <xdr:col>72</xdr:col>
      <xdr:colOff>38100</xdr:colOff>
      <xdr:row>52</xdr:row>
      <xdr:rowOff>147790</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8961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50</xdr:row>
      <xdr:rowOff>164317</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36111" y="8736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100120</xdr:rowOff>
    </xdr:from>
    <xdr:to>
      <xdr:col>67</xdr:col>
      <xdr:colOff>101600</xdr:colOff>
      <xdr:row>55</xdr:row>
      <xdr:rowOff>30270</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935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46797</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47111" y="9133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130137</xdr:rowOff>
    </xdr:from>
    <xdr:to>
      <xdr:col>85</xdr:col>
      <xdr:colOff>126364</xdr:colOff>
      <xdr:row>79</xdr:row>
      <xdr:rowOff>44450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131637"/>
          <a:ext cx="1269" cy="1457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76814</xdr:rowOff>
    </xdr:from>
    <xdr:ext cx="534377" cy="25904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190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130137</xdr:rowOff>
    </xdr:from>
    <xdr:to>
      <xdr:col>86</xdr:col>
      <xdr:colOff>25400</xdr:colOff>
      <xdr:row>70</xdr:row>
      <xdr:rowOff>130137</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131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39078</xdr:rowOff>
    </xdr:from>
    <xdr:to>
      <xdr:col>85</xdr:col>
      <xdr:colOff>127000</xdr:colOff>
      <xdr:row>79</xdr:row>
      <xdr:rowOff>44450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5481300" y="13583628"/>
          <a:ext cx="838200" cy="5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124579</xdr:rowOff>
    </xdr:from>
    <xdr:ext cx="469744" cy="25904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3262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101702</xdr:rowOff>
    </xdr:from>
    <xdr:to>
      <xdr:col>85</xdr:col>
      <xdr:colOff>177800</xdr:colOff>
      <xdr:row>79</xdr:row>
      <xdr:rowOff>31852</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47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42354</xdr:rowOff>
    </xdr:from>
    <xdr:to>
      <xdr:col>81</xdr:col>
      <xdr:colOff>50800</xdr:colOff>
      <xdr:row>79</xdr:row>
      <xdr:rowOff>44450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4592300" y="13586904"/>
          <a:ext cx="889000" cy="2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141860</xdr:rowOff>
    </xdr:from>
    <xdr:to>
      <xdr:col>81</xdr:col>
      <xdr:colOff>101600</xdr:colOff>
      <xdr:row>79</xdr:row>
      <xdr:rowOff>72010</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51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88537</xdr:rowOff>
    </xdr:from>
    <xdr:ext cx="378565"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92017" y="13290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42354</xdr:rowOff>
    </xdr:from>
    <xdr:to>
      <xdr:col>76</xdr:col>
      <xdr:colOff>114300</xdr:colOff>
      <xdr:row>79</xdr:row>
      <xdr:rowOff>44374</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3703300" y="13586904"/>
          <a:ext cx="889000" cy="2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148907</xdr:rowOff>
    </xdr:from>
    <xdr:to>
      <xdr:col>76</xdr:col>
      <xdr:colOff>165100</xdr:colOff>
      <xdr:row>79</xdr:row>
      <xdr:rowOff>79057</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52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95584</xdr:rowOff>
    </xdr:from>
    <xdr:ext cx="378565"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403017" y="13297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38088</xdr:rowOff>
    </xdr:from>
    <xdr:to>
      <xdr:col>71</xdr:col>
      <xdr:colOff>177800</xdr:colOff>
      <xdr:row>79</xdr:row>
      <xdr:rowOff>44374</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2814300" y="13582638"/>
          <a:ext cx="889000" cy="6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147765</xdr:rowOff>
    </xdr:from>
    <xdr:to>
      <xdr:col>72</xdr:col>
      <xdr:colOff>38100</xdr:colOff>
      <xdr:row>79</xdr:row>
      <xdr:rowOff>77915</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52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94442</xdr:rowOff>
    </xdr:from>
    <xdr:ext cx="378565"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514017" y="13296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16700</xdr:rowOff>
    </xdr:from>
    <xdr:to>
      <xdr:col>67</xdr:col>
      <xdr:colOff>101600</xdr:colOff>
      <xdr:row>78</xdr:row>
      <xdr:rowOff>118300</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38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134827</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79428" y="1316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159728</xdr:rowOff>
    </xdr:from>
    <xdr:to>
      <xdr:col>85</xdr:col>
      <xdr:colOff>177800</xdr:colOff>
      <xdr:row>79</xdr:row>
      <xdr:rowOff>89878</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353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80129</xdr:rowOff>
    </xdr:from>
    <xdr:ext cx="378565" cy="25904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34532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163004</xdr:rowOff>
    </xdr:from>
    <xdr:to>
      <xdr:col>76</xdr:col>
      <xdr:colOff>165100</xdr:colOff>
      <xdr:row>79</xdr:row>
      <xdr:rowOff>93154</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353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84281</xdr:rowOff>
    </xdr:from>
    <xdr:ext cx="313932"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435333" y="136288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165024</xdr:rowOff>
    </xdr:from>
    <xdr:to>
      <xdr:col>72</xdr:col>
      <xdr:colOff>38100</xdr:colOff>
      <xdr:row>79</xdr:row>
      <xdr:rowOff>95174</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3538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86301</xdr:rowOff>
    </xdr:from>
    <xdr:ext cx="249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578650" y="13630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158738</xdr:rowOff>
    </xdr:from>
    <xdr:to>
      <xdr:col>67</xdr:col>
      <xdr:colOff>101600</xdr:colOff>
      <xdr:row>79</xdr:row>
      <xdr:rowOff>88888</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3531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80015</xdr:rowOff>
    </xdr:from>
    <xdr:ext cx="378565"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625017" y="13624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139700</xdr:rowOff>
    </xdr:from>
    <xdr:to>
      <xdr:col>89</xdr:col>
      <xdr:colOff>177800</xdr:colOff>
      <xdr:row>99</xdr:row>
      <xdr:rowOff>139700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168927</xdr:rowOff>
    </xdr:from>
    <xdr:ext cx="248786"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97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54627</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82550</xdr:rowOff>
    </xdr:from>
    <xdr:to>
      <xdr:col>89</xdr:col>
      <xdr:colOff>177800</xdr:colOff>
      <xdr:row>96</xdr:row>
      <xdr:rowOff>82550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111777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25400</xdr:rowOff>
    </xdr:from>
    <xdr:to>
      <xdr:col>89</xdr:col>
      <xdr:colOff>177800</xdr:colOff>
      <xdr:row>93</xdr:row>
      <xdr:rowOff>25400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54627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89</xdr:row>
      <xdr:rowOff>139700</xdr:rowOff>
    </xdr:from>
    <xdr:to>
      <xdr:col>89</xdr:col>
      <xdr:colOff>177800</xdr:colOff>
      <xdr:row>89</xdr:row>
      <xdr:rowOff>139700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88</xdr:row>
      <xdr:rowOff>168927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a:extLst>
            <a:ext uri="{FF2B5EF4-FFF2-40B4-BE49-F238E27FC236}">
              <a16:creationId xmlns:a16="http://schemas.microsoft.com/office/drawing/2014/main" id="{00000000-0008-0000-0700-0000B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153960</xdr:rowOff>
    </xdr:from>
    <xdr:to>
      <xdr:col>85</xdr:col>
      <xdr:colOff>126364</xdr:colOff>
      <xdr:row>99</xdr:row>
      <xdr:rowOff>9970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6317595" y="15584460"/>
          <a:ext cx="1269" cy="1399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13797</xdr:rowOff>
    </xdr:from>
    <xdr:ext cx="469744" cy="259045"/>
    <xdr:sp macro="" textlink="">
      <xdr:nvSpPr>
        <xdr:cNvPr id="691" name="公債費最小値テキスト">
          <a:extLst>
            <a:ext uri="{FF2B5EF4-FFF2-40B4-BE49-F238E27FC236}">
              <a16:creationId xmlns:a16="http://schemas.microsoft.com/office/drawing/2014/main" id="{00000000-0008-0000-0700-0000B3020000}"/>
            </a:ext>
          </a:extLst>
        </xdr:cNvPr>
        <xdr:cNvSpPr txBox="1"/>
      </xdr:nvSpPr>
      <xdr:spPr>
        <a:xfrm>
          <a:off x="16370300" y="16987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9970</xdr:rowOff>
    </xdr:from>
    <xdr:to>
      <xdr:col>86</xdr:col>
      <xdr:colOff>25400</xdr:colOff>
      <xdr:row>99</xdr:row>
      <xdr:rowOff>9970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6983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100637</xdr:rowOff>
    </xdr:from>
    <xdr:ext cx="599010" cy="259045"/>
    <xdr:sp macro="" textlink="">
      <xdr:nvSpPr>
        <xdr:cNvPr id="693" name="公債費最大値テキスト">
          <a:extLst>
            <a:ext uri="{FF2B5EF4-FFF2-40B4-BE49-F238E27FC236}">
              <a16:creationId xmlns:a16="http://schemas.microsoft.com/office/drawing/2014/main" id="{00000000-0008-0000-0700-0000B5020000}"/>
            </a:ext>
          </a:extLst>
        </xdr:cNvPr>
        <xdr:cNvSpPr txBox="1"/>
      </xdr:nvSpPr>
      <xdr:spPr>
        <a:xfrm>
          <a:off x="16370300" y="1535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107,002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153960</xdr:rowOff>
    </xdr:from>
    <xdr:to>
      <xdr:col>86</xdr:col>
      <xdr:colOff>25400</xdr:colOff>
      <xdr:row>90</xdr:row>
      <xdr:rowOff>153960</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558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117326</xdr:rowOff>
    </xdr:from>
    <xdr:to>
      <xdr:col>85</xdr:col>
      <xdr:colOff>127000</xdr:colOff>
      <xdr:row>97</xdr:row>
      <xdr:rowOff>137171</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5481300" y="16747976"/>
          <a:ext cx="838200" cy="19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127108</xdr:rowOff>
    </xdr:from>
    <xdr:ext cx="534377" cy="259045"/>
    <xdr:sp macro="" textlink="">
      <xdr:nvSpPr>
        <xdr:cNvPr id="696" name="公債費平均値テキスト">
          <a:extLst>
            <a:ext uri="{FF2B5EF4-FFF2-40B4-BE49-F238E27FC236}">
              <a16:creationId xmlns:a16="http://schemas.microsoft.com/office/drawing/2014/main" id="{00000000-0008-0000-0700-0000B8020000}"/>
            </a:ext>
          </a:extLst>
        </xdr:cNvPr>
        <xdr:cNvSpPr txBox="1"/>
      </xdr:nvSpPr>
      <xdr:spPr>
        <a:xfrm>
          <a:off x="16370300" y="16414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104231</xdr:rowOff>
    </xdr:from>
    <xdr:to>
      <xdr:col>85</xdr:col>
      <xdr:colOff>177800</xdr:colOff>
      <xdr:row>97</xdr:row>
      <xdr:rowOff>34381</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6268700" y="16563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137171</xdr:rowOff>
    </xdr:from>
    <xdr:to>
      <xdr:col>81</xdr:col>
      <xdr:colOff>50800</xdr:colOff>
      <xdr:row>97</xdr:row>
      <xdr:rowOff>163674</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4592300" y="16767821"/>
          <a:ext cx="889000" cy="26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85271</xdr:rowOff>
    </xdr:from>
    <xdr:to>
      <xdr:col>81</xdr:col>
      <xdr:colOff>101600</xdr:colOff>
      <xdr:row>97</xdr:row>
      <xdr:rowOff>15421</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5430500" y="1654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31948</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14111" y="16319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163674</xdr:rowOff>
    </xdr:from>
    <xdr:to>
      <xdr:col>76</xdr:col>
      <xdr:colOff>114300</xdr:colOff>
      <xdr:row>98</xdr:row>
      <xdr:rowOff>8083</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3703300" y="16794324"/>
          <a:ext cx="889000" cy="15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73927</xdr:rowOff>
    </xdr:from>
    <xdr:to>
      <xdr:col>76</xdr:col>
      <xdr:colOff>165100</xdr:colOff>
      <xdr:row>97</xdr:row>
      <xdr:rowOff>4077</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4541500" y="165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20604</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325111" y="16308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163402</xdr:rowOff>
    </xdr:from>
    <xdr:to>
      <xdr:col>71</xdr:col>
      <xdr:colOff>177800</xdr:colOff>
      <xdr:row>98</xdr:row>
      <xdr:rowOff>8083</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2814300" y="16794052"/>
          <a:ext cx="889000" cy="16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103316</xdr:rowOff>
    </xdr:from>
    <xdr:to>
      <xdr:col>72</xdr:col>
      <xdr:colOff>38100</xdr:colOff>
      <xdr:row>97</xdr:row>
      <xdr:rowOff>33466</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3652500" y="1656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49993</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436111" y="1633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131606</xdr:rowOff>
    </xdr:from>
    <xdr:to>
      <xdr:col>67</xdr:col>
      <xdr:colOff>101600</xdr:colOff>
      <xdr:row>96</xdr:row>
      <xdr:rowOff>61756</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2763500" y="1641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78283</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547111" y="16194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66526</xdr:rowOff>
    </xdr:from>
    <xdr:to>
      <xdr:col>85</xdr:col>
      <xdr:colOff>177800</xdr:colOff>
      <xdr:row>97</xdr:row>
      <xdr:rowOff>168126</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6268700" y="16697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44953</xdr:rowOff>
    </xdr:from>
    <xdr:ext cx="534377" cy="259045"/>
    <xdr:sp macro="" textlink="">
      <xdr:nvSpPr>
        <xdr:cNvPr id="715" name="公債費該当値テキスト">
          <a:extLst>
            <a:ext uri="{FF2B5EF4-FFF2-40B4-BE49-F238E27FC236}">
              <a16:creationId xmlns:a16="http://schemas.microsoft.com/office/drawing/2014/main" id="{00000000-0008-0000-0700-0000CB020000}"/>
            </a:ext>
          </a:extLst>
        </xdr:cNvPr>
        <xdr:cNvSpPr txBox="1"/>
      </xdr:nvSpPr>
      <xdr:spPr>
        <a:xfrm>
          <a:off x="16370300" y="16675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86371</xdr:rowOff>
    </xdr:from>
    <xdr:to>
      <xdr:col>81</xdr:col>
      <xdr:colOff>101600</xdr:colOff>
      <xdr:row>98</xdr:row>
      <xdr:rowOff>16521</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5430500" y="16717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7648</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214111" y="16809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112874</xdr:rowOff>
    </xdr:from>
    <xdr:to>
      <xdr:col>76</xdr:col>
      <xdr:colOff>165100</xdr:colOff>
      <xdr:row>98</xdr:row>
      <xdr:rowOff>43024</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4541500" y="1674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34151</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4325111" y="16836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128733</xdr:rowOff>
    </xdr:from>
    <xdr:to>
      <xdr:col>72</xdr:col>
      <xdr:colOff>38100</xdr:colOff>
      <xdr:row>98</xdr:row>
      <xdr:rowOff>58883</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3652500" y="16759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50010</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3436111" y="16852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112602</xdr:rowOff>
    </xdr:from>
    <xdr:to>
      <xdr:col>67</xdr:col>
      <xdr:colOff>101600</xdr:colOff>
      <xdr:row>98</xdr:row>
      <xdr:rowOff>42752</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2763500" y="16743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33879</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547111" y="16835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59233</xdr:rowOff>
    </xdr:from>
    <xdr:to>
      <xdr:col>116</xdr:col>
      <xdr:colOff>62864</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202733"/>
          <a:ext cx="1269" cy="1452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14922</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7014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5910</xdr:rowOff>
    </xdr:from>
    <xdr:ext cx="534377"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4977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31,760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59233</xdr:rowOff>
    </xdr:from>
    <xdr:to>
      <xdr:col>116</xdr:col>
      <xdr:colOff>152400</xdr:colOff>
      <xdr:row>30</xdr:row>
      <xdr:rowOff>59233</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202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103822</xdr:rowOff>
    </xdr:from>
    <xdr:ext cx="378565"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44747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80945</xdr:rowOff>
    </xdr:from>
    <xdr:to>
      <xdr:col>116</xdr:col>
      <xdr:colOff>114300</xdr:colOff>
      <xdr:row>39</xdr:row>
      <xdr:rowOff>11095</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59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159588</xdr:rowOff>
    </xdr:from>
    <xdr:to>
      <xdr:col>111</xdr:col>
      <xdr:colOff>177800</xdr:colOff>
      <xdr:row>38</xdr:row>
      <xdr:rowOff>139700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503238"/>
          <a:ext cx="889000" cy="151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85196</xdr:rowOff>
    </xdr:from>
    <xdr:to>
      <xdr:col>112</xdr:col>
      <xdr:colOff>38100</xdr:colOff>
      <xdr:row>39</xdr:row>
      <xdr:rowOff>15346</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600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31874</xdr:rowOff>
    </xdr:from>
    <xdr:ext cx="313932"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66333" y="63755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159588</xdr:rowOff>
    </xdr:from>
    <xdr:to>
      <xdr:col>107</xdr:col>
      <xdr:colOff>50800</xdr:colOff>
      <xdr:row>38</xdr:row>
      <xdr:rowOff>139700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flipV="1">
          <a:off x="19545300" y="6503238"/>
          <a:ext cx="889000" cy="151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82636</xdr:rowOff>
    </xdr:from>
    <xdr:to>
      <xdr:col>107</xdr:col>
      <xdr:colOff>101600</xdr:colOff>
      <xdr:row>39</xdr:row>
      <xdr:rowOff>12786</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597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3913</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5017" y="66904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84648</xdr:rowOff>
    </xdr:from>
    <xdr:to>
      <xdr:col>102</xdr:col>
      <xdr:colOff>165100</xdr:colOff>
      <xdr:row>39</xdr:row>
      <xdr:rowOff>14798</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599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31325</xdr:rowOff>
    </xdr:from>
    <xdr:ext cx="313932"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88333" y="63749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82317</xdr:rowOff>
    </xdr:from>
    <xdr:to>
      <xdr:col>98</xdr:col>
      <xdr:colOff>38100</xdr:colOff>
      <xdr:row>39</xdr:row>
      <xdr:rowOff>12467</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59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28993</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7017" y="63726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59372</xdr:rowOff>
    </xdr:from>
    <xdr:ext cx="249299"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5744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108788</xdr:rowOff>
    </xdr:from>
    <xdr:to>
      <xdr:col>107</xdr:col>
      <xdr:colOff>101600</xdr:colOff>
      <xdr:row>38</xdr:row>
      <xdr:rowOff>38939</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45243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55465</xdr:rowOff>
    </xdr:from>
    <xdr:ext cx="469744"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199428" y="6227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概ね類似団体平均を下回っていることから、効率的な行政運営を行っていると考えられる。平成</a:t>
          </a:r>
          <a:r>
            <a:rPr kumimoji="1" lang="en-US" altLang="ja-JP" sz="1100">
              <a:latin typeface="ＭＳ Ｐゴシック" panose="020B0600070205080204" pitchFamily="50" charset="-128"/>
              <a:ea typeface="ＭＳ Ｐゴシック" panose="020B0600070205080204" pitchFamily="50" charset="-128"/>
            </a:rPr>
            <a:t>26</a:t>
          </a:r>
          <a:r>
            <a:rPr kumimoji="1" lang="ja-JP" altLang="en-US" sz="1100">
              <a:latin typeface="ＭＳ Ｐゴシック" panose="020B0600070205080204" pitchFamily="50" charset="-128"/>
              <a:ea typeface="ＭＳ Ｐゴシック" panose="020B0600070205080204" pitchFamily="50" charset="-128"/>
            </a:rPr>
            <a:t>年度、</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年度及び</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年度の教育費、並びに平成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年度及び</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年度の総務費については、小中学校大規模改修工事や学校給食共同調理場建替工事、庁舎整備工事により一時的に増加したものであり、例年経費については、類似団体平均を下回っているものと考えられる。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一方で、消防費は、類似団体平均を常に上回っている。主に常備消防を一部事務組合により実施しているため、消防費の約</a:t>
          </a:r>
          <a:r>
            <a:rPr kumimoji="1" lang="en-US" altLang="ja-JP" sz="1100">
              <a:latin typeface="ＭＳ Ｐゴシック" panose="020B0600070205080204" pitchFamily="50" charset="-128"/>
              <a:ea typeface="ＭＳ Ｐゴシック" panose="020B0600070205080204" pitchFamily="50" charset="-128"/>
            </a:rPr>
            <a:t>90%</a:t>
          </a:r>
          <a:r>
            <a:rPr kumimoji="1" lang="ja-JP" altLang="en-US" sz="1100">
              <a:latin typeface="ＭＳ Ｐゴシック" panose="020B0600070205080204" pitchFamily="50" charset="-128"/>
              <a:ea typeface="ＭＳ Ｐゴシック" panose="020B0600070205080204" pitchFamily="50" charset="-128"/>
            </a:rPr>
            <a:t>を負担金で占めているが、施設の老朽化への対応や車両更新などを実施していることによるものである。市のみならず、一部事務組合においても施設の老朽化への対応が必要であることから、効率的な運営に努める必要が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このほか、類似団体平均を下回っているものの、民生費や公債費については、その差が縮小している。民生費については、類似団体平均においては横ばい傾向であるが、市においては、後期高齢者の急増による後期高齢者医療に係る経費の増や、保育需要の増による児童福祉費の増により増加傾向にあり、今後も増加が見込まれる。また、公債費については、類似団体平均においては減少傾向であるが、市においては、小中学校の大規模改修事業に係る借入の元金償還が始まったことにより、増加傾向であり、今後も、庁舎整備事業や学校給食共同調理場建替事業に係る借入の元金償還が開始され、増加が見込まれ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千葉県白井市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ゴシック" pitchFamily="49" charset="-128"/>
              <a:ea typeface="ＭＳ ゴシック" pitchFamily="49" charset="-128"/>
            </a:rPr>
            <a:t>・財政調整基金残高の標準財政規模比について、財政調整基金残高は微増したが、標準財政規模の伸びが財政調整基金残高の伸びよりも大きいため、財政調整基金残高の標準財政規模比は減少した。</a:t>
          </a:r>
          <a:endParaRPr kumimoji="1" lang="en-US" altLang="ja-JP" sz="1050">
            <a:latin typeface="ＭＳ ゴシック" pitchFamily="49" charset="-128"/>
            <a:ea typeface="ＭＳ ゴシック" pitchFamily="49" charset="-128"/>
          </a:endParaRPr>
        </a:p>
        <a:p>
          <a:r>
            <a:rPr kumimoji="1" lang="ja-JP" altLang="en-US" sz="1050">
              <a:latin typeface="ＭＳ ゴシック" pitchFamily="49" charset="-128"/>
              <a:ea typeface="ＭＳ ゴシック" pitchFamily="49" charset="-128"/>
            </a:rPr>
            <a:t>・実質収支について、将来負担の抑制を考慮して地方債の借入を抑えたため、前年度に比べて減となり、実質単年度収支については前記に加え、財政調整基金への積立の一部を、施設の老朽化対策等の財源となる公共施設整備保全基金に積み立てたため、平成</a:t>
          </a:r>
          <a:r>
            <a:rPr kumimoji="1" lang="en-US" altLang="ja-JP" sz="1050">
              <a:latin typeface="ＭＳ ゴシック" pitchFamily="49" charset="-128"/>
              <a:ea typeface="ＭＳ ゴシック" pitchFamily="49" charset="-128"/>
            </a:rPr>
            <a:t>26</a:t>
          </a:r>
          <a:r>
            <a:rPr kumimoji="1" lang="ja-JP" altLang="en-US" sz="1050">
              <a:latin typeface="ＭＳ ゴシック" pitchFamily="49" charset="-128"/>
              <a:ea typeface="ＭＳ ゴシック" pitchFamily="49" charset="-128"/>
            </a:rPr>
            <a:t>年度以来の赤字となった。</a:t>
          </a:r>
          <a:endParaRPr kumimoji="1" lang="en-US" altLang="ja-JP" sz="1050">
            <a:latin typeface="ＭＳ ゴシック" pitchFamily="49" charset="-128"/>
            <a:ea typeface="ＭＳ ゴシック" pitchFamily="49" charset="-128"/>
          </a:endParaRPr>
        </a:p>
        <a:p>
          <a:r>
            <a:rPr kumimoji="1" lang="ja-JP" altLang="en-US" sz="1050">
              <a:latin typeface="ＭＳ ゴシック" pitchFamily="49" charset="-128"/>
              <a:ea typeface="ＭＳ ゴシック" pitchFamily="49" charset="-128"/>
            </a:rPr>
            <a:t>・実質収支を維持し、かつ行政経営指針において定めた令和</a:t>
          </a:r>
          <a:r>
            <a:rPr kumimoji="1" lang="en-US" altLang="ja-JP" sz="1050">
              <a:latin typeface="ＭＳ ゴシック" pitchFamily="49" charset="-128"/>
              <a:ea typeface="ＭＳ ゴシック" pitchFamily="49" charset="-128"/>
            </a:rPr>
            <a:t>2</a:t>
          </a:r>
          <a:r>
            <a:rPr kumimoji="1" lang="ja-JP" altLang="en-US" sz="1050">
              <a:latin typeface="ＭＳ ゴシック" pitchFamily="49" charset="-128"/>
              <a:ea typeface="ＭＳ ゴシック" pitchFamily="49" charset="-128"/>
            </a:rPr>
            <a:t>年度末における財政調整基金残高の目標値</a:t>
          </a:r>
          <a:r>
            <a:rPr kumimoji="1" lang="en-US" altLang="ja-JP" sz="1050">
              <a:latin typeface="ＭＳ ゴシック" pitchFamily="49" charset="-128"/>
              <a:ea typeface="ＭＳ ゴシック" pitchFamily="49" charset="-128"/>
            </a:rPr>
            <a:t>20</a:t>
          </a:r>
          <a:r>
            <a:rPr kumimoji="1" lang="ja-JP" altLang="en-US" sz="1050">
              <a:latin typeface="ＭＳ ゴシック" pitchFamily="49" charset="-128"/>
              <a:ea typeface="ＭＳ ゴシック" pitchFamily="49" charset="-128"/>
            </a:rPr>
            <a:t>億円以上の達成に向け、また、人口減少に伴う税収の減に備え、市税の徴収強化等に努める必要がある。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千葉県白井市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年度及び経年において、すべての会計において黒字である。また、平成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年度末で白井市学校給食共同調理場事業特別会計を廃止したことにより、当該特別会計の収支は</a:t>
          </a:r>
          <a:r>
            <a:rPr kumimoji="1" lang="en-US" altLang="ja-JP" sz="1400">
              <a:latin typeface="ＭＳ ゴシック" pitchFamily="49" charset="-128"/>
              <a:ea typeface="ＭＳ ゴシック" pitchFamily="49" charset="-128"/>
            </a:rPr>
            <a:t>0</a:t>
          </a:r>
          <a:r>
            <a:rPr kumimoji="1" lang="ja-JP" altLang="en-US" sz="1400">
              <a:latin typeface="ＭＳ ゴシック" pitchFamily="49" charset="-128"/>
              <a:ea typeface="ＭＳ ゴシック" pitchFamily="49" charset="-128"/>
            </a:rPr>
            <a:t>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年度と比較すると、平成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a:t>
          </a:r>
          <a:r>
            <a:rPr kumimoji="1" lang="en-US" altLang="ja-JP" sz="1400">
              <a:latin typeface="ＭＳ ゴシック" pitchFamily="49" charset="-128"/>
              <a:ea typeface="ＭＳ ゴシック" pitchFamily="49" charset="-128"/>
            </a:rPr>
            <a:t>20.89</a:t>
          </a:r>
          <a:r>
            <a:rPr kumimoji="1" lang="ja-JP" altLang="en-US" sz="1400">
              <a:latin typeface="ＭＳ ゴシック" pitchFamily="49" charset="-128"/>
              <a:ea typeface="ＭＳ ゴシック" pitchFamily="49" charset="-128"/>
            </a:rPr>
            <a:t>％あった黒字額が</a:t>
          </a:r>
          <a:r>
            <a:rPr kumimoji="1" lang="en-US" altLang="ja-JP" sz="1400">
              <a:latin typeface="ＭＳ ゴシック" pitchFamily="49" charset="-128"/>
              <a:ea typeface="ＭＳ ゴシック" pitchFamily="49" charset="-128"/>
            </a:rPr>
            <a:t>4.21</a:t>
          </a:r>
          <a:r>
            <a:rPr kumimoji="1" lang="ja-JP" altLang="en-US" sz="1400">
              <a:latin typeface="ＭＳ ゴシック" pitchFamily="49" charset="-128"/>
              <a:ea typeface="ＭＳ ゴシック" pitchFamily="49" charset="-128"/>
            </a:rPr>
            <a:t>ポイント減少して</a:t>
          </a:r>
          <a:r>
            <a:rPr kumimoji="1" lang="en-US" altLang="ja-JP" sz="1400">
              <a:latin typeface="ＭＳ ゴシック" pitchFamily="49" charset="-128"/>
              <a:ea typeface="ＭＳ ゴシック" pitchFamily="49" charset="-128"/>
            </a:rPr>
            <a:t>16.68</a:t>
          </a:r>
          <a:r>
            <a:rPr kumimoji="1" lang="ja-JP" altLang="en-US" sz="1400">
              <a:latin typeface="ＭＳ ゴシック" pitchFamily="49" charset="-128"/>
              <a:ea typeface="ＭＳ ゴシック" pitchFamily="49" charset="-128"/>
            </a:rPr>
            <a:t>％となっており、特に国民健康保険事業（△</a:t>
          </a:r>
          <a:r>
            <a:rPr kumimoji="1" lang="en-US" altLang="ja-JP" sz="1400">
              <a:latin typeface="ＭＳ ゴシック" pitchFamily="49" charset="-128"/>
              <a:ea typeface="ＭＳ ゴシック" pitchFamily="49" charset="-128"/>
            </a:rPr>
            <a:t>2.21</a:t>
          </a:r>
          <a:r>
            <a:rPr kumimoji="1" lang="ja-JP" altLang="en-US" sz="1400">
              <a:latin typeface="ＭＳ ゴシック" pitchFamily="49" charset="-128"/>
              <a:ea typeface="ＭＳ ゴシック" pitchFamily="49" charset="-128"/>
            </a:rPr>
            <a:t>ポイント）及び一般会計（△</a:t>
          </a:r>
          <a:r>
            <a:rPr kumimoji="1" lang="en-US" altLang="ja-JP" sz="1400">
              <a:latin typeface="ＭＳ ゴシック" pitchFamily="49" charset="-128"/>
              <a:ea typeface="ＭＳ ゴシック" pitchFamily="49" charset="-128"/>
            </a:rPr>
            <a:t>1.69</a:t>
          </a:r>
          <a:r>
            <a:rPr kumimoji="1" lang="ja-JP" altLang="en-US" sz="1400">
              <a:latin typeface="ＭＳ ゴシック" pitchFamily="49" charset="-128"/>
              <a:ea typeface="ＭＳ ゴシック" pitchFamily="49" charset="-128"/>
            </a:rPr>
            <a:t>ポイント）の減が著しい。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・国民健康保険事業については、今後の国民健康保険特別会計の状況を考慮し、国民健康保険特別会計事業勘定財政調整基金に約</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5,000</a:t>
          </a:r>
          <a:r>
            <a:rPr kumimoji="1" lang="ja-JP" altLang="en-US" sz="1400">
              <a:latin typeface="ＭＳ ゴシック" pitchFamily="49" charset="-128"/>
              <a:ea typeface="ＭＳ ゴシック" pitchFamily="49" charset="-128"/>
            </a:rPr>
            <a:t>万円積み立てたことによるものである。一般会計については実質収支比率等に係る経年分析で分析したことのほかに、市税歳入が前年度比約</a:t>
          </a:r>
          <a:r>
            <a:rPr kumimoji="1" lang="en-US" altLang="ja-JP" sz="1400">
              <a:latin typeface="ＭＳ ゴシック" pitchFamily="49" charset="-128"/>
              <a:ea typeface="ＭＳ ゴシック" pitchFamily="49" charset="-128"/>
            </a:rPr>
            <a:t>3,200</a:t>
          </a:r>
          <a:r>
            <a:rPr kumimoji="1" lang="ja-JP" altLang="en-US" sz="1400">
              <a:latin typeface="ＭＳ ゴシック" pitchFamily="49" charset="-128"/>
              <a:ea typeface="ＭＳ ゴシック" pitchFamily="49" charset="-128"/>
            </a:rPr>
            <a:t>万円減少したことなども影響している。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水道事業及び下水道事業については、特別会計に対して一般会計からの基準外繰出しを行っていることから、水道事業については今後見直しを行う経営戦略や使用料の見直しにおいて、また、下水道事業については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年度からの公営企業会計の適用に向けて、独立採算の原則に則り、より効率的な事業運営を推進する必要がある。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zoomScaleNormal="100" workbookViewId="0"/>
  </sheetViews>
  <sheetFormatPr defaultColWidth="0" defaultRowHeight="10.8" zeroHeight="1" x14ac:dyDescent="0.2"/>
  <cols>
    <col min="1" max="11" width="2.109375" style="187" customWidth="1"/>
    <col min="12" max="12" width="2.21875" style="187" customWidth="1"/>
    <col min="13" max="17" width="2.33203125" style="187" customWidth="1"/>
    <col min="18" max="119" width="2.109375" style="187" customWidth="1"/>
    <col min="120" max="16384" width="0" style="187" hidden="1"/>
  </cols>
  <sheetData>
    <row r="1" spans="1:119" ht="33" customHeight="1" x14ac:dyDescent="0.2">
      <c r="A1" s="185"/>
      <c r="B1" s="644" t="s">
        <v>79</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 thickBot="1" x14ac:dyDescent="0.25">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5">
      <c r="A3" s="186"/>
      <c r="B3" s="645" t="s">
        <v>81</v>
      </c>
      <c r="C3" s="646"/>
      <c r="D3" s="646"/>
      <c r="E3" s="647"/>
      <c r="F3" s="647"/>
      <c r="G3" s="647"/>
      <c r="H3" s="647"/>
      <c r="I3" s="647"/>
      <c r="J3" s="647"/>
      <c r="K3" s="647"/>
      <c r="L3" s="647" t="s">
        <v>82</v>
      </c>
      <c r="M3" s="647"/>
      <c r="N3" s="647"/>
      <c r="O3" s="647"/>
      <c r="P3" s="647"/>
      <c r="Q3" s="647"/>
      <c r="R3" s="650"/>
      <c r="S3" s="650"/>
      <c r="T3" s="650"/>
      <c r="U3" s="650"/>
      <c r="V3" s="651"/>
      <c r="W3" s="544" t="s">
        <v>83</v>
      </c>
      <c r="X3" s="545"/>
      <c r="Y3" s="545"/>
      <c r="Z3" s="545"/>
      <c r="AA3" s="545"/>
      <c r="AB3" s="646"/>
      <c r="AC3" s="650" t="s">
        <v>84</v>
      </c>
      <c r="AD3" s="545"/>
      <c r="AE3" s="545"/>
      <c r="AF3" s="545"/>
      <c r="AG3" s="545"/>
      <c r="AH3" s="545"/>
      <c r="AI3" s="545"/>
      <c r="AJ3" s="545"/>
      <c r="AK3" s="545"/>
      <c r="AL3" s="612"/>
      <c r="AM3" s="544" t="s">
        <v>85</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86</v>
      </c>
      <c r="BO3" s="545"/>
      <c r="BP3" s="545"/>
      <c r="BQ3" s="545"/>
      <c r="BR3" s="545"/>
      <c r="BS3" s="545"/>
      <c r="BT3" s="545"/>
      <c r="BU3" s="612"/>
      <c r="BV3" s="544" t="s">
        <v>87</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88</v>
      </c>
      <c r="CU3" s="545"/>
      <c r="CV3" s="545"/>
      <c r="CW3" s="545"/>
      <c r="CX3" s="545"/>
      <c r="CY3" s="545"/>
      <c r="CZ3" s="545"/>
      <c r="DA3" s="612"/>
      <c r="DB3" s="544" t="s">
        <v>89</v>
      </c>
      <c r="DC3" s="545"/>
      <c r="DD3" s="545"/>
      <c r="DE3" s="545"/>
      <c r="DF3" s="545"/>
      <c r="DG3" s="545"/>
      <c r="DH3" s="545"/>
      <c r="DI3" s="612"/>
      <c r="DJ3" s="185"/>
      <c r="DK3" s="185"/>
      <c r="DL3" s="185"/>
      <c r="DM3" s="185"/>
      <c r="DN3" s="185"/>
      <c r="DO3" s="185"/>
    </row>
    <row r="4" spans="1:119" ht="18.75" customHeight="1" x14ac:dyDescent="0.2">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90</v>
      </c>
      <c r="AZ4" s="458"/>
      <c r="BA4" s="458"/>
      <c r="BB4" s="458"/>
      <c r="BC4" s="458"/>
      <c r="BD4" s="458"/>
      <c r="BE4" s="458"/>
      <c r="BF4" s="458"/>
      <c r="BG4" s="458"/>
      <c r="BH4" s="458"/>
      <c r="BI4" s="458"/>
      <c r="BJ4" s="458"/>
      <c r="BK4" s="458"/>
      <c r="BL4" s="458"/>
      <c r="BM4" s="459"/>
      <c r="BN4" s="460">
        <v>21615525</v>
      </c>
      <c r="BO4" s="461"/>
      <c r="BP4" s="461"/>
      <c r="BQ4" s="461"/>
      <c r="BR4" s="461"/>
      <c r="BS4" s="461"/>
      <c r="BT4" s="461"/>
      <c r="BU4" s="462"/>
      <c r="BV4" s="460">
        <v>22543363</v>
      </c>
      <c r="BW4" s="461"/>
      <c r="BX4" s="461"/>
      <c r="BY4" s="461"/>
      <c r="BZ4" s="461"/>
      <c r="CA4" s="461"/>
      <c r="CB4" s="461"/>
      <c r="CC4" s="462"/>
      <c r="CD4" s="638" t="s">
        <v>91</v>
      </c>
      <c r="CE4" s="639"/>
      <c r="CF4" s="639"/>
      <c r="CG4" s="639"/>
      <c r="CH4" s="639"/>
      <c r="CI4" s="639"/>
      <c r="CJ4" s="639"/>
      <c r="CK4" s="639"/>
      <c r="CL4" s="639"/>
      <c r="CM4" s="639"/>
      <c r="CN4" s="639"/>
      <c r="CO4" s="639"/>
      <c r="CP4" s="639"/>
      <c r="CQ4" s="639"/>
      <c r="CR4" s="639"/>
      <c r="CS4" s="640"/>
      <c r="CT4" s="641">
        <v>6</v>
      </c>
      <c r="CU4" s="642"/>
      <c r="CV4" s="642"/>
      <c r="CW4" s="642"/>
      <c r="CX4" s="642"/>
      <c r="CY4" s="642"/>
      <c r="CZ4" s="642"/>
      <c r="DA4" s="643"/>
      <c r="DB4" s="641">
        <v>7.8</v>
      </c>
      <c r="DC4" s="642"/>
      <c r="DD4" s="642"/>
      <c r="DE4" s="642"/>
      <c r="DF4" s="642"/>
      <c r="DG4" s="642"/>
      <c r="DH4" s="642"/>
      <c r="DI4" s="643"/>
      <c r="DJ4" s="185"/>
      <c r="DK4" s="185"/>
      <c r="DL4" s="185"/>
      <c r="DM4" s="185"/>
      <c r="DN4" s="185"/>
      <c r="DO4" s="185"/>
    </row>
    <row r="5" spans="1:119" ht="18.75" customHeight="1" x14ac:dyDescent="0.2">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92</v>
      </c>
      <c r="AN5" s="439"/>
      <c r="AO5" s="439"/>
      <c r="AP5" s="439"/>
      <c r="AQ5" s="439"/>
      <c r="AR5" s="439"/>
      <c r="AS5" s="439"/>
      <c r="AT5" s="440"/>
      <c r="AU5" s="522" t="s">
        <v>93</v>
      </c>
      <c r="AV5" s="523"/>
      <c r="AW5" s="523"/>
      <c r="AX5" s="523"/>
      <c r="AY5" s="445" t="s">
        <v>94</v>
      </c>
      <c r="AZ5" s="446"/>
      <c r="BA5" s="446"/>
      <c r="BB5" s="446"/>
      <c r="BC5" s="446"/>
      <c r="BD5" s="446"/>
      <c r="BE5" s="446"/>
      <c r="BF5" s="446"/>
      <c r="BG5" s="446"/>
      <c r="BH5" s="446"/>
      <c r="BI5" s="446"/>
      <c r="BJ5" s="446"/>
      <c r="BK5" s="446"/>
      <c r="BL5" s="446"/>
      <c r="BM5" s="447"/>
      <c r="BN5" s="465">
        <v>20788927</v>
      </c>
      <c r="BO5" s="466"/>
      <c r="BP5" s="466"/>
      <c r="BQ5" s="466"/>
      <c r="BR5" s="466"/>
      <c r="BS5" s="466"/>
      <c r="BT5" s="466"/>
      <c r="BU5" s="467"/>
      <c r="BV5" s="465">
        <v>21544279</v>
      </c>
      <c r="BW5" s="466"/>
      <c r="BX5" s="466"/>
      <c r="BY5" s="466"/>
      <c r="BZ5" s="466"/>
      <c r="CA5" s="466"/>
      <c r="CB5" s="466"/>
      <c r="CC5" s="467"/>
      <c r="CD5" s="474" t="s">
        <v>95</v>
      </c>
      <c r="CE5" s="475"/>
      <c r="CF5" s="475"/>
      <c r="CG5" s="475"/>
      <c r="CH5" s="475"/>
      <c r="CI5" s="475"/>
      <c r="CJ5" s="475"/>
      <c r="CK5" s="475"/>
      <c r="CL5" s="475"/>
      <c r="CM5" s="475"/>
      <c r="CN5" s="475"/>
      <c r="CO5" s="475"/>
      <c r="CP5" s="475"/>
      <c r="CQ5" s="475"/>
      <c r="CR5" s="475"/>
      <c r="CS5" s="476"/>
      <c r="CT5" s="435">
        <v>93.8</v>
      </c>
      <c r="CU5" s="436"/>
      <c r="CV5" s="436"/>
      <c r="CW5" s="436"/>
      <c r="CX5" s="436"/>
      <c r="CY5" s="436"/>
      <c r="CZ5" s="436"/>
      <c r="DA5" s="437"/>
      <c r="DB5" s="435">
        <v>92.3</v>
      </c>
      <c r="DC5" s="436"/>
      <c r="DD5" s="436"/>
      <c r="DE5" s="436"/>
      <c r="DF5" s="436"/>
      <c r="DG5" s="436"/>
      <c r="DH5" s="436"/>
      <c r="DI5" s="437"/>
      <c r="DJ5" s="185"/>
      <c r="DK5" s="185"/>
      <c r="DL5" s="185"/>
      <c r="DM5" s="185"/>
      <c r="DN5" s="185"/>
      <c r="DO5" s="185"/>
    </row>
    <row r="6" spans="1:119" ht="18.75" customHeight="1" x14ac:dyDescent="0.2">
      <c r="A6" s="186"/>
      <c r="B6" s="618" t="s">
        <v>96</v>
      </c>
      <c r="C6" s="479"/>
      <c r="D6" s="479"/>
      <c r="E6" s="619"/>
      <c r="F6" s="619"/>
      <c r="G6" s="619"/>
      <c r="H6" s="619"/>
      <c r="I6" s="619"/>
      <c r="J6" s="619"/>
      <c r="K6" s="619"/>
      <c r="L6" s="619" t="s">
        <v>97</v>
      </c>
      <c r="M6" s="619"/>
      <c r="N6" s="619"/>
      <c r="O6" s="619"/>
      <c r="P6" s="619"/>
      <c r="Q6" s="619"/>
      <c r="R6" s="503"/>
      <c r="S6" s="503"/>
      <c r="T6" s="503"/>
      <c r="U6" s="503"/>
      <c r="V6" s="625"/>
      <c r="W6" s="556" t="s">
        <v>98</v>
      </c>
      <c r="X6" s="478"/>
      <c r="Y6" s="478"/>
      <c r="Z6" s="478"/>
      <c r="AA6" s="478"/>
      <c r="AB6" s="479"/>
      <c r="AC6" s="630" t="s">
        <v>99</v>
      </c>
      <c r="AD6" s="631"/>
      <c r="AE6" s="631"/>
      <c r="AF6" s="631"/>
      <c r="AG6" s="631"/>
      <c r="AH6" s="631"/>
      <c r="AI6" s="631"/>
      <c r="AJ6" s="631"/>
      <c r="AK6" s="631"/>
      <c r="AL6" s="632"/>
      <c r="AM6" s="534" t="s">
        <v>100</v>
      </c>
      <c r="AN6" s="439"/>
      <c r="AO6" s="439"/>
      <c r="AP6" s="439"/>
      <c r="AQ6" s="439"/>
      <c r="AR6" s="439"/>
      <c r="AS6" s="439"/>
      <c r="AT6" s="440"/>
      <c r="AU6" s="522" t="s">
        <v>93</v>
      </c>
      <c r="AV6" s="523"/>
      <c r="AW6" s="523"/>
      <c r="AX6" s="523"/>
      <c r="AY6" s="445" t="s">
        <v>101</v>
      </c>
      <c r="AZ6" s="446"/>
      <c r="BA6" s="446"/>
      <c r="BB6" s="446"/>
      <c r="BC6" s="446"/>
      <c r="BD6" s="446"/>
      <c r="BE6" s="446"/>
      <c r="BF6" s="446"/>
      <c r="BG6" s="446"/>
      <c r="BH6" s="446"/>
      <c r="BI6" s="446"/>
      <c r="BJ6" s="446"/>
      <c r="BK6" s="446"/>
      <c r="BL6" s="446"/>
      <c r="BM6" s="447"/>
      <c r="BN6" s="465">
        <v>826598</v>
      </c>
      <c r="BO6" s="466"/>
      <c r="BP6" s="466"/>
      <c r="BQ6" s="466"/>
      <c r="BR6" s="466"/>
      <c r="BS6" s="466"/>
      <c r="BT6" s="466"/>
      <c r="BU6" s="467"/>
      <c r="BV6" s="465">
        <v>999084</v>
      </c>
      <c r="BW6" s="466"/>
      <c r="BX6" s="466"/>
      <c r="BY6" s="466"/>
      <c r="BZ6" s="466"/>
      <c r="CA6" s="466"/>
      <c r="CB6" s="466"/>
      <c r="CC6" s="467"/>
      <c r="CD6" s="474" t="s">
        <v>102</v>
      </c>
      <c r="CE6" s="475"/>
      <c r="CF6" s="475"/>
      <c r="CG6" s="475"/>
      <c r="CH6" s="475"/>
      <c r="CI6" s="475"/>
      <c r="CJ6" s="475"/>
      <c r="CK6" s="475"/>
      <c r="CL6" s="475"/>
      <c r="CM6" s="475"/>
      <c r="CN6" s="475"/>
      <c r="CO6" s="475"/>
      <c r="CP6" s="475"/>
      <c r="CQ6" s="475"/>
      <c r="CR6" s="475"/>
      <c r="CS6" s="476"/>
      <c r="CT6" s="615">
        <v>100.6</v>
      </c>
      <c r="CU6" s="616"/>
      <c r="CV6" s="616"/>
      <c r="CW6" s="616"/>
      <c r="CX6" s="616"/>
      <c r="CY6" s="616"/>
      <c r="CZ6" s="616"/>
      <c r="DA6" s="617"/>
      <c r="DB6" s="615">
        <v>98.8</v>
      </c>
      <c r="DC6" s="616"/>
      <c r="DD6" s="616"/>
      <c r="DE6" s="616"/>
      <c r="DF6" s="616"/>
      <c r="DG6" s="616"/>
      <c r="DH6" s="616"/>
      <c r="DI6" s="617"/>
      <c r="DJ6" s="185"/>
      <c r="DK6" s="185"/>
      <c r="DL6" s="185"/>
      <c r="DM6" s="185"/>
      <c r="DN6" s="185"/>
      <c r="DO6" s="185"/>
    </row>
    <row r="7" spans="1:119" ht="18.75" customHeight="1" x14ac:dyDescent="0.2">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103</v>
      </c>
      <c r="AN7" s="439"/>
      <c r="AO7" s="439"/>
      <c r="AP7" s="439"/>
      <c r="AQ7" s="439"/>
      <c r="AR7" s="439"/>
      <c r="AS7" s="439"/>
      <c r="AT7" s="440"/>
      <c r="AU7" s="522" t="s">
        <v>104</v>
      </c>
      <c r="AV7" s="523"/>
      <c r="AW7" s="523"/>
      <c r="AX7" s="523"/>
      <c r="AY7" s="445" t="s">
        <v>105</v>
      </c>
      <c r="AZ7" s="446"/>
      <c r="BA7" s="446"/>
      <c r="BB7" s="446"/>
      <c r="BC7" s="446"/>
      <c r="BD7" s="446"/>
      <c r="BE7" s="446"/>
      <c r="BF7" s="446"/>
      <c r="BG7" s="446"/>
      <c r="BH7" s="446"/>
      <c r="BI7" s="446"/>
      <c r="BJ7" s="446"/>
      <c r="BK7" s="446"/>
      <c r="BL7" s="446"/>
      <c r="BM7" s="447"/>
      <c r="BN7" s="465">
        <v>125172</v>
      </c>
      <c r="BO7" s="466"/>
      <c r="BP7" s="466"/>
      <c r="BQ7" s="466"/>
      <c r="BR7" s="466"/>
      <c r="BS7" s="466"/>
      <c r="BT7" s="466"/>
      <c r="BU7" s="467"/>
      <c r="BV7" s="465">
        <v>107132</v>
      </c>
      <c r="BW7" s="466"/>
      <c r="BX7" s="466"/>
      <c r="BY7" s="466"/>
      <c r="BZ7" s="466"/>
      <c r="CA7" s="466"/>
      <c r="CB7" s="466"/>
      <c r="CC7" s="467"/>
      <c r="CD7" s="474" t="s">
        <v>106</v>
      </c>
      <c r="CE7" s="475"/>
      <c r="CF7" s="475"/>
      <c r="CG7" s="475"/>
      <c r="CH7" s="475"/>
      <c r="CI7" s="475"/>
      <c r="CJ7" s="475"/>
      <c r="CK7" s="475"/>
      <c r="CL7" s="475"/>
      <c r="CM7" s="475"/>
      <c r="CN7" s="475"/>
      <c r="CO7" s="475"/>
      <c r="CP7" s="475"/>
      <c r="CQ7" s="475"/>
      <c r="CR7" s="475"/>
      <c r="CS7" s="476"/>
      <c r="CT7" s="465">
        <v>11677211</v>
      </c>
      <c r="CU7" s="466"/>
      <c r="CV7" s="466"/>
      <c r="CW7" s="466"/>
      <c r="CX7" s="466"/>
      <c r="CY7" s="466"/>
      <c r="CZ7" s="466"/>
      <c r="DA7" s="467"/>
      <c r="DB7" s="465">
        <v>11470040</v>
      </c>
      <c r="DC7" s="466"/>
      <c r="DD7" s="466"/>
      <c r="DE7" s="466"/>
      <c r="DF7" s="466"/>
      <c r="DG7" s="466"/>
      <c r="DH7" s="466"/>
      <c r="DI7" s="467"/>
      <c r="DJ7" s="185"/>
      <c r="DK7" s="185"/>
      <c r="DL7" s="185"/>
      <c r="DM7" s="185"/>
      <c r="DN7" s="185"/>
      <c r="DO7" s="185"/>
    </row>
    <row r="8" spans="1:119" ht="18.75" customHeight="1" thickBot="1" x14ac:dyDescent="0.25">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107</v>
      </c>
      <c r="AN8" s="439"/>
      <c r="AO8" s="439"/>
      <c r="AP8" s="439"/>
      <c r="AQ8" s="439"/>
      <c r="AR8" s="439"/>
      <c r="AS8" s="439"/>
      <c r="AT8" s="440"/>
      <c r="AU8" s="522" t="s">
        <v>108</v>
      </c>
      <c r="AV8" s="523"/>
      <c r="AW8" s="523"/>
      <c r="AX8" s="523"/>
      <c r="AY8" s="445" t="s">
        <v>109</v>
      </c>
      <c r="AZ8" s="446"/>
      <c r="BA8" s="446"/>
      <c r="BB8" s="446"/>
      <c r="BC8" s="446"/>
      <c r="BD8" s="446"/>
      <c r="BE8" s="446"/>
      <c r="BF8" s="446"/>
      <c r="BG8" s="446"/>
      <c r="BH8" s="446"/>
      <c r="BI8" s="446"/>
      <c r="BJ8" s="446"/>
      <c r="BK8" s="446"/>
      <c r="BL8" s="446"/>
      <c r="BM8" s="447"/>
      <c r="BN8" s="465">
        <v>701426</v>
      </c>
      <c r="BO8" s="466"/>
      <c r="BP8" s="466"/>
      <c r="BQ8" s="466"/>
      <c r="BR8" s="466"/>
      <c r="BS8" s="466"/>
      <c r="BT8" s="466"/>
      <c r="BU8" s="467"/>
      <c r="BV8" s="465">
        <v>891952</v>
      </c>
      <c r="BW8" s="466"/>
      <c r="BX8" s="466"/>
      <c r="BY8" s="466"/>
      <c r="BZ8" s="466"/>
      <c r="CA8" s="466"/>
      <c r="CB8" s="466"/>
      <c r="CC8" s="467"/>
      <c r="CD8" s="474" t="s">
        <v>110</v>
      </c>
      <c r="CE8" s="475"/>
      <c r="CF8" s="475"/>
      <c r="CG8" s="475"/>
      <c r="CH8" s="475"/>
      <c r="CI8" s="475"/>
      <c r="CJ8" s="475"/>
      <c r="CK8" s="475"/>
      <c r="CL8" s="475"/>
      <c r="CM8" s="475"/>
      <c r="CN8" s="475"/>
      <c r="CO8" s="475"/>
      <c r="CP8" s="475"/>
      <c r="CQ8" s="475"/>
      <c r="CR8" s="475"/>
      <c r="CS8" s="476"/>
      <c r="CT8" s="578">
        <v>0.9</v>
      </c>
      <c r="CU8" s="579"/>
      <c r="CV8" s="579"/>
      <c r="CW8" s="579"/>
      <c r="CX8" s="579"/>
      <c r="CY8" s="579"/>
      <c r="CZ8" s="579"/>
      <c r="DA8" s="580"/>
      <c r="DB8" s="578">
        <v>0.9</v>
      </c>
      <c r="DC8" s="579"/>
      <c r="DD8" s="579"/>
      <c r="DE8" s="579"/>
      <c r="DF8" s="579"/>
      <c r="DG8" s="579"/>
      <c r="DH8" s="579"/>
      <c r="DI8" s="580"/>
      <c r="DJ8" s="185"/>
      <c r="DK8" s="185"/>
      <c r="DL8" s="185"/>
      <c r="DM8" s="185"/>
      <c r="DN8" s="185"/>
      <c r="DO8" s="185"/>
    </row>
    <row r="9" spans="1:119" ht="18.75" customHeight="1" thickBot="1" x14ac:dyDescent="0.25">
      <c r="A9" s="186"/>
      <c r="B9" s="604" t="s">
        <v>111</v>
      </c>
      <c r="C9" s="605"/>
      <c r="D9" s="605"/>
      <c r="E9" s="605"/>
      <c r="F9" s="605"/>
      <c r="G9" s="605"/>
      <c r="H9" s="605"/>
      <c r="I9" s="605"/>
      <c r="J9" s="605"/>
      <c r="K9" s="528"/>
      <c r="L9" s="606" t="s">
        <v>112</v>
      </c>
      <c r="M9" s="607"/>
      <c r="N9" s="607"/>
      <c r="O9" s="607"/>
      <c r="P9" s="607"/>
      <c r="Q9" s="608"/>
      <c r="R9" s="609">
        <v>61674</v>
      </c>
      <c r="S9" s="610"/>
      <c r="T9" s="610"/>
      <c r="U9" s="610"/>
      <c r="V9" s="611"/>
      <c r="W9" s="544" t="s">
        <v>113</v>
      </c>
      <c r="X9" s="545"/>
      <c r="Y9" s="545"/>
      <c r="Z9" s="545"/>
      <c r="AA9" s="545"/>
      <c r="AB9" s="545"/>
      <c r="AC9" s="545"/>
      <c r="AD9" s="545"/>
      <c r="AE9" s="545"/>
      <c r="AF9" s="545"/>
      <c r="AG9" s="545"/>
      <c r="AH9" s="545"/>
      <c r="AI9" s="545"/>
      <c r="AJ9" s="545"/>
      <c r="AK9" s="545"/>
      <c r="AL9" s="612"/>
      <c r="AM9" s="534" t="s">
        <v>114</v>
      </c>
      <c r="AN9" s="439"/>
      <c r="AO9" s="439"/>
      <c r="AP9" s="439"/>
      <c r="AQ9" s="439"/>
      <c r="AR9" s="439"/>
      <c r="AS9" s="439"/>
      <c r="AT9" s="440"/>
      <c r="AU9" s="522" t="s">
        <v>108</v>
      </c>
      <c r="AV9" s="523"/>
      <c r="AW9" s="523"/>
      <c r="AX9" s="523"/>
      <c r="AY9" s="445" t="s">
        <v>115</v>
      </c>
      <c r="AZ9" s="446"/>
      <c r="BA9" s="446"/>
      <c r="BB9" s="446"/>
      <c r="BC9" s="446"/>
      <c r="BD9" s="446"/>
      <c r="BE9" s="446"/>
      <c r="BF9" s="446"/>
      <c r="BG9" s="446"/>
      <c r="BH9" s="446"/>
      <c r="BI9" s="446"/>
      <c r="BJ9" s="446"/>
      <c r="BK9" s="446"/>
      <c r="BL9" s="446"/>
      <c r="BM9" s="447"/>
      <c r="BN9" s="465">
        <v>-190526</v>
      </c>
      <c r="BO9" s="466"/>
      <c r="BP9" s="466"/>
      <c r="BQ9" s="466"/>
      <c r="BR9" s="466"/>
      <c r="BS9" s="466"/>
      <c r="BT9" s="466"/>
      <c r="BU9" s="467"/>
      <c r="BV9" s="465">
        <v>171770</v>
      </c>
      <c r="BW9" s="466"/>
      <c r="BX9" s="466"/>
      <c r="BY9" s="466"/>
      <c r="BZ9" s="466"/>
      <c r="CA9" s="466"/>
      <c r="CB9" s="466"/>
      <c r="CC9" s="467"/>
      <c r="CD9" s="474" t="s">
        <v>116</v>
      </c>
      <c r="CE9" s="475"/>
      <c r="CF9" s="475"/>
      <c r="CG9" s="475"/>
      <c r="CH9" s="475"/>
      <c r="CI9" s="475"/>
      <c r="CJ9" s="475"/>
      <c r="CK9" s="475"/>
      <c r="CL9" s="475"/>
      <c r="CM9" s="475"/>
      <c r="CN9" s="475"/>
      <c r="CO9" s="475"/>
      <c r="CP9" s="475"/>
      <c r="CQ9" s="475"/>
      <c r="CR9" s="475"/>
      <c r="CS9" s="476"/>
      <c r="CT9" s="435">
        <v>11.1</v>
      </c>
      <c r="CU9" s="436"/>
      <c r="CV9" s="436"/>
      <c r="CW9" s="436"/>
      <c r="CX9" s="436"/>
      <c r="CY9" s="436"/>
      <c r="CZ9" s="436"/>
      <c r="DA9" s="437"/>
      <c r="DB9" s="435">
        <v>10.6</v>
      </c>
      <c r="DC9" s="436"/>
      <c r="DD9" s="436"/>
      <c r="DE9" s="436"/>
      <c r="DF9" s="436"/>
      <c r="DG9" s="436"/>
      <c r="DH9" s="436"/>
      <c r="DI9" s="437"/>
      <c r="DJ9" s="185"/>
      <c r="DK9" s="185"/>
      <c r="DL9" s="185"/>
      <c r="DM9" s="185"/>
      <c r="DN9" s="185"/>
      <c r="DO9" s="185"/>
    </row>
    <row r="10" spans="1:119" ht="18.75" customHeight="1" thickBot="1" x14ac:dyDescent="0.25">
      <c r="A10" s="186"/>
      <c r="B10" s="604"/>
      <c r="C10" s="605"/>
      <c r="D10" s="605"/>
      <c r="E10" s="605"/>
      <c r="F10" s="605"/>
      <c r="G10" s="605"/>
      <c r="H10" s="605"/>
      <c r="I10" s="605"/>
      <c r="J10" s="605"/>
      <c r="K10" s="528"/>
      <c r="L10" s="438" t="s">
        <v>117</v>
      </c>
      <c r="M10" s="439"/>
      <c r="N10" s="439"/>
      <c r="O10" s="439"/>
      <c r="P10" s="439"/>
      <c r="Q10" s="440"/>
      <c r="R10" s="441">
        <v>60345</v>
      </c>
      <c r="S10" s="442"/>
      <c r="T10" s="442"/>
      <c r="U10" s="442"/>
      <c r="V10" s="444"/>
      <c r="W10" s="613"/>
      <c r="X10" s="427"/>
      <c r="Y10" s="427"/>
      <c r="Z10" s="427"/>
      <c r="AA10" s="427"/>
      <c r="AB10" s="427"/>
      <c r="AC10" s="427"/>
      <c r="AD10" s="427"/>
      <c r="AE10" s="427"/>
      <c r="AF10" s="427"/>
      <c r="AG10" s="427"/>
      <c r="AH10" s="427"/>
      <c r="AI10" s="427"/>
      <c r="AJ10" s="427"/>
      <c r="AK10" s="427"/>
      <c r="AL10" s="614"/>
      <c r="AM10" s="534" t="s">
        <v>118</v>
      </c>
      <c r="AN10" s="439"/>
      <c r="AO10" s="439"/>
      <c r="AP10" s="439"/>
      <c r="AQ10" s="439"/>
      <c r="AR10" s="439"/>
      <c r="AS10" s="439"/>
      <c r="AT10" s="440"/>
      <c r="AU10" s="522" t="s">
        <v>108</v>
      </c>
      <c r="AV10" s="523"/>
      <c r="AW10" s="523"/>
      <c r="AX10" s="523"/>
      <c r="AY10" s="445" t="s">
        <v>119</v>
      </c>
      <c r="AZ10" s="446"/>
      <c r="BA10" s="446"/>
      <c r="BB10" s="446"/>
      <c r="BC10" s="446"/>
      <c r="BD10" s="446"/>
      <c r="BE10" s="446"/>
      <c r="BF10" s="446"/>
      <c r="BG10" s="446"/>
      <c r="BH10" s="446"/>
      <c r="BI10" s="446"/>
      <c r="BJ10" s="446"/>
      <c r="BK10" s="446"/>
      <c r="BL10" s="446"/>
      <c r="BM10" s="447"/>
      <c r="BN10" s="465">
        <v>687848</v>
      </c>
      <c r="BO10" s="466"/>
      <c r="BP10" s="466"/>
      <c r="BQ10" s="466"/>
      <c r="BR10" s="466"/>
      <c r="BS10" s="466"/>
      <c r="BT10" s="466"/>
      <c r="BU10" s="467"/>
      <c r="BV10" s="465">
        <v>607848</v>
      </c>
      <c r="BW10" s="466"/>
      <c r="BX10" s="466"/>
      <c r="BY10" s="466"/>
      <c r="BZ10" s="466"/>
      <c r="CA10" s="466"/>
      <c r="CB10" s="466"/>
      <c r="CC10" s="467"/>
      <c r="CD10" s="190" t="s">
        <v>120</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5">
      <c r="A11" s="186"/>
      <c r="B11" s="604"/>
      <c r="C11" s="605"/>
      <c r="D11" s="605"/>
      <c r="E11" s="605"/>
      <c r="F11" s="605"/>
      <c r="G11" s="605"/>
      <c r="H11" s="605"/>
      <c r="I11" s="605"/>
      <c r="J11" s="605"/>
      <c r="K11" s="528"/>
      <c r="L11" s="511" t="s">
        <v>121</v>
      </c>
      <c r="M11" s="512"/>
      <c r="N11" s="512"/>
      <c r="O11" s="512"/>
      <c r="P11" s="512"/>
      <c r="Q11" s="513"/>
      <c r="R11" s="601" t="s">
        <v>122</v>
      </c>
      <c r="S11" s="602"/>
      <c r="T11" s="602"/>
      <c r="U11" s="602"/>
      <c r="V11" s="603"/>
      <c r="W11" s="613"/>
      <c r="X11" s="427"/>
      <c r="Y11" s="427"/>
      <c r="Z11" s="427"/>
      <c r="AA11" s="427"/>
      <c r="AB11" s="427"/>
      <c r="AC11" s="427"/>
      <c r="AD11" s="427"/>
      <c r="AE11" s="427"/>
      <c r="AF11" s="427"/>
      <c r="AG11" s="427"/>
      <c r="AH11" s="427"/>
      <c r="AI11" s="427"/>
      <c r="AJ11" s="427"/>
      <c r="AK11" s="427"/>
      <c r="AL11" s="614"/>
      <c r="AM11" s="534" t="s">
        <v>123</v>
      </c>
      <c r="AN11" s="439"/>
      <c r="AO11" s="439"/>
      <c r="AP11" s="439"/>
      <c r="AQ11" s="439"/>
      <c r="AR11" s="439"/>
      <c r="AS11" s="439"/>
      <c r="AT11" s="440"/>
      <c r="AU11" s="522" t="s">
        <v>108</v>
      </c>
      <c r="AV11" s="523"/>
      <c r="AW11" s="523"/>
      <c r="AX11" s="523"/>
      <c r="AY11" s="445" t="s">
        <v>124</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125</v>
      </c>
      <c r="CE11" s="475"/>
      <c r="CF11" s="475"/>
      <c r="CG11" s="475"/>
      <c r="CH11" s="475"/>
      <c r="CI11" s="475"/>
      <c r="CJ11" s="475"/>
      <c r="CK11" s="475"/>
      <c r="CL11" s="475"/>
      <c r="CM11" s="475"/>
      <c r="CN11" s="475"/>
      <c r="CO11" s="475"/>
      <c r="CP11" s="475"/>
      <c r="CQ11" s="475"/>
      <c r="CR11" s="475"/>
      <c r="CS11" s="476"/>
      <c r="CT11" s="578" t="s">
        <v>126</v>
      </c>
      <c r="CU11" s="579"/>
      <c r="CV11" s="579"/>
      <c r="CW11" s="579"/>
      <c r="CX11" s="579"/>
      <c r="CY11" s="579"/>
      <c r="CZ11" s="579"/>
      <c r="DA11" s="580"/>
      <c r="DB11" s="578" t="s">
        <v>127</v>
      </c>
      <c r="DC11" s="579"/>
      <c r="DD11" s="579"/>
      <c r="DE11" s="579"/>
      <c r="DF11" s="579"/>
      <c r="DG11" s="579"/>
      <c r="DH11" s="579"/>
      <c r="DI11" s="580"/>
      <c r="DJ11" s="185"/>
      <c r="DK11" s="185"/>
      <c r="DL11" s="185"/>
      <c r="DM11" s="185"/>
      <c r="DN11" s="185"/>
      <c r="DO11" s="185"/>
    </row>
    <row r="12" spans="1:119" ht="18.75" customHeight="1" x14ac:dyDescent="0.2">
      <c r="A12" s="186"/>
      <c r="B12" s="581" t="s">
        <v>128</v>
      </c>
      <c r="C12" s="582"/>
      <c r="D12" s="582"/>
      <c r="E12" s="582"/>
      <c r="F12" s="582"/>
      <c r="G12" s="582"/>
      <c r="H12" s="582"/>
      <c r="I12" s="582"/>
      <c r="J12" s="582"/>
      <c r="K12" s="583"/>
      <c r="L12" s="590" t="s">
        <v>129</v>
      </c>
      <c r="M12" s="591"/>
      <c r="N12" s="591"/>
      <c r="O12" s="591"/>
      <c r="P12" s="591"/>
      <c r="Q12" s="592"/>
      <c r="R12" s="593">
        <v>63723</v>
      </c>
      <c r="S12" s="594"/>
      <c r="T12" s="594"/>
      <c r="U12" s="594"/>
      <c r="V12" s="595"/>
      <c r="W12" s="596" t="s">
        <v>1</v>
      </c>
      <c r="X12" s="523"/>
      <c r="Y12" s="523"/>
      <c r="Z12" s="523"/>
      <c r="AA12" s="523"/>
      <c r="AB12" s="597"/>
      <c r="AC12" s="522" t="s">
        <v>130</v>
      </c>
      <c r="AD12" s="523"/>
      <c r="AE12" s="523"/>
      <c r="AF12" s="523"/>
      <c r="AG12" s="597"/>
      <c r="AH12" s="522" t="s">
        <v>131</v>
      </c>
      <c r="AI12" s="523"/>
      <c r="AJ12" s="523"/>
      <c r="AK12" s="523"/>
      <c r="AL12" s="598"/>
      <c r="AM12" s="534" t="s">
        <v>132</v>
      </c>
      <c r="AN12" s="439"/>
      <c r="AO12" s="439"/>
      <c r="AP12" s="439"/>
      <c r="AQ12" s="439"/>
      <c r="AR12" s="439"/>
      <c r="AS12" s="439"/>
      <c r="AT12" s="440"/>
      <c r="AU12" s="522" t="s">
        <v>133</v>
      </c>
      <c r="AV12" s="523"/>
      <c r="AW12" s="523"/>
      <c r="AX12" s="523"/>
      <c r="AY12" s="445" t="s">
        <v>134</v>
      </c>
      <c r="AZ12" s="446"/>
      <c r="BA12" s="446"/>
      <c r="BB12" s="446"/>
      <c r="BC12" s="446"/>
      <c r="BD12" s="446"/>
      <c r="BE12" s="446"/>
      <c r="BF12" s="446"/>
      <c r="BG12" s="446"/>
      <c r="BH12" s="446"/>
      <c r="BI12" s="446"/>
      <c r="BJ12" s="446"/>
      <c r="BK12" s="446"/>
      <c r="BL12" s="446"/>
      <c r="BM12" s="447"/>
      <c r="BN12" s="465">
        <v>663339</v>
      </c>
      <c r="BO12" s="466"/>
      <c r="BP12" s="466"/>
      <c r="BQ12" s="466"/>
      <c r="BR12" s="466"/>
      <c r="BS12" s="466"/>
      <c r="BT12" s="466"/>
      <c r="BU12" s="467"/>
      <c r="BV12" s="465">
        <v>665503</v>
      </c>
      <c r="BW12" s="466"/>
      <c r="BX12" s="466"/>
      <c r="BY12" s="466"/>
      <c r="BZ12" s="466"/>
      <c r="CA12" s="466"/>
      <c r="CB12" s="466"/>
      <c r="CC12" s="467"/>
      <c r="CD12" s="474" t="s">
        <v>135</v>
      </c>
      <c r="CE12" s="475"/>
      <c r="CF12" s="475"/>
      <c r="CG12" s="475"/>
      <c r="CH12" s="475"/>
      <c r="CI12" s="475"/>
      <c r="CJ12" s="475"/>
      <c r="CK12" s="475"/>
      <c r="CL12" s="475"/>
      <c r="CM12" s="475"/>
      <c r="CN12" s="475"/>
      <c r="CO12" s="475"/>
      <c r="CP12" s="475"/>
      <c r="CQ12" s="475"/>
      <c r="CR12" s="475"/>
      <c r="CS12" s="476"/>
      <c r="CT12" s="578" t="s">
        <v>127</v>
      </c>
      <c r="CU12" s="579"/>
      <c r="CV12" s="579"/>
      <c r="CW12" s="579"/>
      <c r="CX12" s="579"/>
      <c r="CY12" s="579"/>
      <c r="CZ12" s="579"/>
      <c r="DA12" s="580"/>
      <c r="DB12" s="578" t="s">
        <v>127</v>
      </c>
      <c r="DC12" s="579"/>
      <c r="DD12" s="579"/>
      <c r="DE12" s="579"/>
      <c r="DF12" s="579"/>
      <c r="DG12" s="579"/>
      <c r="DH12" s="579"/>
      <c r="DI12" s="580"/>
      <c r="DJ12" s="185"/>
      <c r="DK12" s="185"/>
      <c r="DL12" s="185"/>
      <c r="DM12" s="185"/>
      <c r="DN12" s="185"/>
      <c r="DO12" s="185"/>
    </row>
    <row r="13" spans="1:119" ht="18.75" customHeight="1" x14ac:dyDescent="0.2">
      <c r="A13" s="186"/>
      <c r="B13" s="584"/>
      <c r="C13" s="585"/>
      <c r="D13" s="585"/>
      <c r="E13" s="585"/>
      <c r="F13" s="585"/>
      <c r="G13" s="585"/>
      <c r="H13" s="585"/>
      <c r="I13" s="585"/>
      <c r="J13" s="585"/>
      <c r="K13" s="586"/>
      <c r="L13" s="196"/>
      <c r="M13" s="565" t="s">
        <v>136</v>
      </c>
      <c r="N13" s="566"/>
      <c r="O13" s="566"/>
      <c r="P13" s="566"/>
      <c r="Q13" s="567"/>
      <c r="R13" s="568">
        <v>62502</v>
      </c>
      <c r="S13" s="569"/>
      <c r="T13" s="569"/>
      <c r="U13" s="569"/>
      <c r="V13" s="570"/>
      <c r="W13" s="556" t="s">
        <v>137</v>
      </c>
      <c r="X13" s="478"/>
      <c r="Y13" s="478"/>
      <c r="Z13" s="478"/>
      <c r="AA13" s="478"/>
      <c r="AB13" s="479"/>
      <c r="AC13" s="441">
        <v>1083</v>
      </c>
      <c r="AD13" s="442"/>
      <c r="AE13" s="442"/>
      <c r="AF13" s="442"/>
      <c r="AG13" s="443"/>
      <c r="AH13" s="441">
        <v>1148</v>
      </c>
      <c r="AI13" s="442"/>
      <c r="AJ13" s="442"/>
      <c r="AK13" s="442"/>
      <c r="AL13" s="444"/>
      <c r="AM13" s="534" t="s">
        <v>138</v>
      </c>
      <c r="AN13" s="439"/>
      <c r="AO13" s="439"/>
      <c r="AP13" s="439"/>
      <c r="AQ13" s="439"/>
      <c r="AR13" s="439"/>
      <c r="AS13" s="439"/>
      <c r="AT13" s="440"/>
      <c r="AU13" s="522" t="s">
        <v>139</v>
      </c>
      <c r="AV13" s="523"/>
      <c r="AW13" s="523"/>
      <c r="AX13" s="523"/>
      <c r="AY13" s="445" t="s">
        <v>140</v>
      </c>
      <c r="AZ13" s="446"/>
      <c r="BA13" s="446"/>
      <c r="BB13" s="446"/>
      <c r="BC13" s="446"/>
      <c r="BD13" s="446"/>
      <c r="BE13" s="446"/>
      <c r="BF13" s="446"/>
      <c r="BG13" s="446"/>
      <c r="BH13" s="446"/>
      <c r="BI13" s="446"/>
      <c r="BJ13" s="446"/>
      <c r="BK13" s="446"/>
      <c r="BL13" s="446"/>
      <c r="BM13" s="447"/>
      <c r="BN13" s="465">
        <v>-166017</v>
      </c>
      <c r="BO13" s="466"/>
      <c r="BP13" s="466"/>
      <c r="BQ13" s="466"/>
      <c r="BR13" s="466"/>
      <c r="BS13" s="466"/>
      <c r="BT13" s="466"/>
      <c r="BU13" s="467"/>
      <c r="BV13" s="465">
        <v>114115</v>
      </c>
      <c r="BW13" s="466"/>
      <c r="BX13" s="466"/>
      <c r="BY13" s="466"/>
      <c r="BZ13" s="466"/>
      <c r="CA13" s="466"/>
      <c r="CB13" s="466"/>
      <c r="CC13" s="467"/>
      <c r="CD13" s="474" t="s">
        <v>141</v>
      </c>
      <c r="CE13" s="475"/>
      <c r="CF13" s="475"/>
      <c r="CG13" s="475"/>
      <c r="CH13" s="475"/>
      <c r="CI13" s="475"/>
      <c r="CJ13" s="475"/>
      <c r="CK13" s="475"/>
      <c r="CL13" s="475"/>
      <c r="CM13" s="475"/>
      <c r="CN13" s="475"/>
      <c r="CO13" s="475"/>
      <c r="CP13" s="475"/>
      <c r="CQ13" s="475"/>
      <c r="CR13" s="475"/>
      <c r="CS13" s="476"/>
      <c r="CT13" s="435">
        <v>1.5</v>
      </c>
      <c r="CU13" s="436"/>
      <c r="CV13" s="436"/>
      <c r="CW13" s="436"/>
      <c r="CX13" s="436"/>
      <c r="CY13" s="436"/>
      <c r="CZ13" s="436"/>
      <c r="DA13" s="437"/>
      <c r="DB13" s="435">
        <v>1.1000000000000001</v>
      </c>
      <c r="DC13" s="436"/>
      <c r="DD13" s="436"/>
      <c r="DE13" s="436"/>
      <c r="DF13" s="436"/>
      <c r="DG13" s="436"/>
      <c r="DH13" s="436"/>
      <c r="DI13" s="437"/>
      <c r="DJ13" s="185"/>
      <c r="DK13" s="185"/>
      <c r="DL13" s="185"/>
      <c r="DM13" s="185"/>
      <c r="DN13" s="185"/>
      <c r="DO13" s="185"/>
    </row>
    <row r="14" spans="1:119" ht="18.75" customHeight="1" thickBot="1" x14ac:dyDescent="0.25">
      <c r="A14" s="186"/>
      <c r="B14" s="584"/>
      <c r="C14" s="585"/>
      <c r="D14" s="585"/>
      <c r="E14" s="585"/>
      <c r="F14" s="585"/>
      <c r="G14" s="585"/>
      <c r="H14" s="585"/>
      <c r="I14" s="585"/>
      <c r="J14" s="585"/>
      <c r="K14" s="586"/>
      <c r="L14" s="558" t="s">
        <v>142</v>
      </c>
      <c r="M14" s="599"/>
      <c r="N14" s="599"/>
      <c r="O14" s="599"/>
      <c r="P14" s="599"/>
      <c r="Q14" s="600"/>
      <c r="R14" s="568">
        <v>63790</v>
      </c>
      <c r="S14" s="569"/>
      <c r="T14" s="569"/>
      <c r="U14" s="569"/>
      <c r="V14" s="570"/>
      <c r="W14" s="571"/>
      <c r="X14" s="481"/>
      <c r="Y14" s="481"/>
      <c r="Z14" s="481"/>
      <c r="AA14" s="481"/>
      <c r="AB14" s="482"/>
      <c r="AC14" s="561">
        <v>3.8</v>
      </c>
      <c r="AD14" s="562"/>
      <c r="AE14" s="562"/>
      <c r="AF14" s="562"/>
      <c r="AG14" s="563"/>
      <c r="AH14" s="561">
        <v>4.0999999999999996</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143</v>
      </c>
      <c r="CE14" s="472"/>
      <c r="CF14" s="472"/>
      <c r="CG14" s="472"/>
      <c r="CH14" s="472"/>
      <c r="CI14" s="472"/>
      <c r="CJ14" s="472"/>
      <c r="CK14" s="472"/>
      <c r="CL14" s="472"/>
      <c r="CM14" s="472"/>
      <c r="CN14" s="472"/>
      <c r="CO14" s="472"/>
      <c r="CP14" s="472"/>
      <c r="CQ14" s="472"/>
      <c r="CR14" s="472"/>
      <c r="CS14" s="473"/>
      <c r="CT14" s="572">
        <v>40.200000000000003</v>
      </c>
      <c r="CU14" s="573"/>
      <c r="CV14" s="573"/>
      <c r="CW14" s="573"/>
      <c r="CX14" s="573"/>
      <c r="CY14" s="573"/>
      <c r="CZ14" s="573"/>
      <c r="DA14" s="574"/>
      <c r="DB14" s="572">
        <v>15.3</v>
      </c>
      <c r="DC14" s="573"/>
      <c r="DD14" s="573"/>
      <c r="DE14" s="573"/>
      <c r="DF14" s="573"/>
      <c r="DG14" s="573"/>
      <c r="DH14" s="573"/>
      <c r="DI14" s="574"/>
      <c r="DJ14" s="185"/>
      <c r="DK14" s="185"/>
      <c r="DL14" s="185"/>
      <c r="DM14" s="185"/>
      <c r="DN14" s="185"/>
      <c r="DO14" s="185"/>
    </row>
    <row r="15" spans="1:119" ht="18.75" customHeight="1" x14ac:dyDescent="0.2">
      <c r="A15" s="186"/>
      <c r="B15" s="584"/>
      <c r="C15" s="585"/>
      <c r="D15" s="585"/>
      <c r="E15" s="585"/>
      <c r="F15" s="585"/>
      <c r="G15" s="585"/>
      <c r="H15" s="585"/>
      <c r="I15" s="585"/>
      <c r="J15" s="585"/>
      <c r="K15" s="586"/>
      <c r="L15" s="196"/>
      <c r="M15" s="565" t="s">
        <v>144</v>
      </c>
      <c r="N15" s="566"/>
      <c r="O15" s="566"/>
      <c r="P15" s="566"/>
      <c r="Q15" s="567"/>
      <c r="R15" s="568">
        <v>62721</v>
      </c>
      <c r="S15" s="569"/>
      <c r="T15" s="569"/>
      <c r="U15" s="569"/>
      <c r="V15" s="570"/>
      <c r="W15" s="556" t="s">
        <v>145</v>
      </c>
      <c r="X15" s="478"/>
      <c r="Y15" s="478"/>
      <c r="Z15" s="478"/>
      <c r="AA15" s="478"/>
      <c r="AB15" s="479"/>
      <c r="AC15" s="441">
        <v>5684</v>
      </c>
      <c r="AD15" s="442"/>
      <c r="AE15" s="442"/>
      <c r="AF15" s="442"/>
      <c r="AG15" s="443"/>
      <c r="AH15" s="441">
        <v>5534</v>
      </c>
      <c r="AI15" s="442"/>
      <c r="AJ15" s="442"/>
      <c r="AK15" s="442"/>
      <c r="AL15" s="444"/>
      <c r="AM15" s="534"/>
      <c r="AN15" s="439"/>
      <c r="AO15" s="439"/>
      <c r="AP15" s="439"/>
      <c r="AQ15" s="439"/>
      <c r="AR15" s="439"/>
      <c r="AS15" s="439"/>
      <c r="AT15" s="440"/>
      <c r="AU15" s="522"/>
      <c r="AV15" s="523"/>
      <c r="AW15" s="523"/>
      <c r="AX15" s="523"/>
      <c r="AY15" s="457" t="s">
        <v>146</v>
      </c>
      <c r="AZ15" s="458"/>
      <c r="BA15" s="458"/>
      <c r="BB15" s="458"/>
      <c r="BC15" s="458"/>
      <c r="BD15" s="458"/>
      <c r="BE15" s="458"/>
      <c r="BF15" s="458"/>
      <c r="BG15" s="458"/>
      <c r="BH15" s="458"/>
      <c r="BI15" s="458"/>
      <c r="BJ15" s="458"/>
      <c r="BK15" s="458"/>
      <c r="BL15" s="458"/>
      <c r="BM15" s="459"/>
      <c r="BN15" s="460">
        <v>7810148</v>
      </c>
      <c r="BO15" s="461"/>
      <c r="BP15" s="461"/>
      <c r="BQ15" s="461"/>
      <c r="BR15" s="461"/>
      <c r="BS15" s="461"/>
      <c r="BT15" s="461"/>
      <c r="BU15" s="462"/>
      <c r="BV15" s="460">
        <v>7697894</v>
      </c>
      <c r="BW15" s="461"/>
      <c r="BX15" s="461"/>
      <c r="BY15" s="461"/>
      <c r="BZ15" s="461"/>
      <c r="CA15" s="461"/>
      <c r="CB15" s="461"/>
      <c r="CC15" s="462"/>
      <c r="CD15" s="575" t="s">
        <v>147</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2">
      <c r="A16" s="186"/>
      <c r="B16" s="584"/>
      <c r="C16" s="585"/>
      <c r="D16" s="585"/>
      <c r="E16" s="585"/>
      <c r="F16" s="585"/>
      <c r="G16" s="585"/>
      <c r="H16" s="585"/>
      <c r="I16" s="585"/>
      <c r="J16" s="585"/>
      <c r="K16" s="586"/>
      <c r="L16" s="558" t="s">
        <v>148</v>
      </c>
      <c r="M16" s="559"/>
      <c r="N16" s="559"/>
      <c r="O16" s="559"/>
      <c r="P16" s="559"/>
      <c r="Q16" s="560"/>
      <c r="R16" s="553" t="s">
        <v>149</v>
      </c>
      <c r="S16" s="554"/>
      <c r="T16" s="554"/>
      <c r="U16" s="554"/>
      <c r="V16" s="555"/>
      <c r="W16" s="571"/>
      <c r="X16" s="481"/>
      <c r="Y16" s="481"/>
      <c r="Z16" s="481"/>
      <c r="AA16" s="481"/>
      <c r="AB16" s="482"/>
      <c r="AC16" s="561">
        <v>20.2</v>
      </c>
      <c r="AD16" s="562"/>
      <c r="AE16" s="562"/>
      <c r="AF16" s="562"/>
      <c r="AG16" s="563"/>
      <c r="AH16" s="561">
        <v>19.899999999999999</v>
      </c>
      <c r="AI16" s="562"/>
      <c r="AJ16" s="562"/>
      <c r="AK16" s="562"/>
      <c r="AL16" s="564"/>
      <c r="AM16" s="534"/>
      <c r="AN16" s="439"/>
      <c r="AO16" s="439"/>
      <c r="AP16" s="439"/>
      <c r="AQ16" s="439"/>
      <c r="AR16" s="439"/>
      <c r="AS16" s="439"/>
      <c r="AT16" s="440"/>
      <c r="AU16" s="522"/>
      <c r="AV16" s="523"/>
      <c r="AW16" s="523"/>
      <c r="AX16" s="523"/>
      <c r="AY16" s="445" t="s">
        <v>150</v>
      </c>
      <c r="AZ16" s="446"/>
      <c r="BA16" s="446"/>
      <c r="BB16" s="446"/>
      <c r="BC16" s="446"/>
      <c r="BD16" s="446"/>
      <c r="BE16" s="446"/>
      <c r="BF16" s="446"/>
      <c r="BG16" s="446"/>
      <c r="BH16" s="446"/>
      <c r="BI16" s="446"/>
      <c r="BJ16" s="446"/>
      <c r="BK16" s="446"/>
      <c r="BL16" s="446"/>
      <c r="BM16" s="447"/>
      <c r="BN16" s="465">
        <v>8639630</v>
      </c>
      <c r="BO16" s="466"/>
      <c r="BP16" s="466"/>
      <c r="BQ16" s="466"/>
      <c r="BR16" s="466"/>
      <c r="BS16" s="466"/>
      <c r="BT16" s="466"/>
      <c r="BU16" s="467"/>
      <c r="BV16" s="465">
        <v>8527357</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5">
      <c r="A17" s="186"/>
      <c r="B17" s="587"/>
      <c r="C17" s="588"/>
      <c r="D17" s="588"/>
      <c r="E17" s="588"/>
      <c r="F17" s="588"/>
      <c r="G17" s="588"/>
      <c r="H17" s="588"/>
      <c r="I17" s="588"/>
      <c r="J17" s="588"/>
      <c r="K17" s="589"/>
      <c r="L17" s="201"/>
      <c r="M17" s="550" t="s">
        <v>151</v>
      </c>
      <c r="N17" s="551"/>
      <c r="O17" s="551"/>
      <c r="P17" s="551"/>
      <c r="Q17" s="552"/>
      <c r="R17" s="553" t="s">
        <v>152</v>
      </c>
      <c r="S17" s="554"/>
      <c r="T17" s="554"/>
      <c r="U17" s="554"/>
      <c r="V17" s="555"/>
      <c r="W17" s="556" t="s">
        <v>153</v>
      </c>
      <c r="X17" s="478"/>
      <c r="Y17" s="478"/>
      <c r="Z17" s="478"/>
      <c r="AA17" s="478"/>
      <c r="AB17" s="479"/>
      <c r="AC17" s="441">
        <v>21377</v>
      </c>
      <c r="AD17" s="442"/>
      <c r="AE17" s="442"/>
      <c r="AF17" s="442"/>
      <c r="AG17" s="443"/>
      <c r="AH17" s="441">
        <v>21193</v>
      </c>
      <c r="AI17" s="442"/>
      <c r="AJ17" s="442"/>
      <c r="AK17" s="442"/>
      <c r="AL17" s="444"/>
      <c r="AM17" s="534"/>
      <c r="AN17" s="439"/>
      <c r="AO17" s="439"/>
      <c r="AP17" s="439"/>
      <c r="AQ17" s="439"/>
      <c r="AR17" s="439"/>
      <c r="AS17" s="439"/>
      <c r="AT17" s="440"/>
      <c r="AU17" s="522"/>
      <c r="AV17" s="523"/>
      <c r="AW17" s="523"/>
      <c r="AX17" s="523"/>
      <c r="AY17" s="445" t="s">
        <v>154</v>
      </c>
      <c r="AZ17" s="446"/>
      <c r="BA17" s="446"/>
      <c r="BB17" s="446"/>
      <c r="BC17" s="446"/>
      <c r="BD17" s="446"/>
      <c r="BE17" s="446"/>
      <c r="BF17" s="446"/>
      <c r="BG17" s="446"/>
      <c r="BH17" s="446"/>
      <c r="BI17" s="446"/>
      <c r="BJ17" s="446"/>
      <c r="BK17" s="446"/>
      <c r="BL17" s="446"/>
      <c r="BM17" s="447"/>
      <c r="BN17" s="465">
        <v>10026793</v>
      </c>
      <c r="BO17" s="466"/>
      <c r="BP17" s="466"/>
      <c r="BQ17" s="466"/>
      <c r="BR17" s="466"/>
      <c r="BS17" s="466"/>
      <c r="BT17" s="466"/>
      <c r="BU17" s="467"/>
      <c r="BV17" s="465">
        <v>9883925</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5">
      <c r="A18" s="186"/>
      <c r="B18" s="527" t="s">
        <v>155</v>
      </c>
      <c r="C18" s="528"/>
      <c r="D18" s="528"/>
      <c r="E18" s="529"/>
      <c r="F18" s="529"/>
      <c r="G18" s="529"/>
      <c r="H18" s="529"/>
      <c r="I18" s="529"/>
      <c r="J18" s="529"/>
      <c r="K18" s="529"/>
      <c r="L18" s="530">
        <v>35.479999999999997</v>
      </c>
      <c r="M18" s="530"/>
      <c r="N18" s="530"/>
      <c r="O18" s="530"/>
      <c r="P18" s="530"/>
      <c r="Q18" s="530"/>
      <c r="R18" s="531"/>
      <c r="S18" s="531"/>
      <c r="T18" s="531"/>
      <c r="U18" s="531"/>
      <c r="V18" s="532"/>
      <c r="W18" s="546"/>
      <c r="X18" s="547"/>
      <c r="Y18" s="547"/>
      <c r="Z18" s="547"/>
      <c r="AA18" s="547"/>
      <c r="AB18" s="557"/>
      <c r="AC18" s="429">
        <v>76</v>
      </c>
      <c r="AD18" s="430"/>
      <c r="AE18" s="430"/>
      <c r="AF18" s="430"/>
      <c r="AG18" s="533"/>
      <c r="AH18" s="429">
        <v>76</v>
      </c>
      <c r="AI18" s="430"/>
      <c r="AJ18" s="430"/>
      <c r="AK18" s="430"/>
      <c r="AL18" s="431"/>
      <c r="AM18" s="534"/>
      <c r="AN18" s="439"/>
      <c r="AO18" s="439"/>
      <c r="AP18" s="439"/>
      <c r="AQ18" s="439"/>
      <c r="AR18" s="439"/>
      <c r="AS18" s="439"/>
      <c r="AT18" s="440"/>
      <c r="AU18" s="522"/>
      <c r="AV18" s="523"/>
      <c r="AW18" s="523"/>
      <c r="AX18" s="523"/>
      <c r="AY18" s="445" t="s">
        <v>156</v>
      </c>
      <c r="AZ18" s="446"/>
      <c r="BA18" s="446"/>
      <c r="BB18" s="446"/>
      <c r="BC18" s="446"/>
      <c r="BD18" s="446"/>
      <c r="BE18" s="446"/>
      <c r="BF18" s="446"/>
      <c r="BG18" s="446"/>
      <c r="BH18" s="446"/>
      <c r="BI18" s="446"/>
      <c r="BJ18" s="446"/>
      <c r="BK18" s="446"/>
      <c r="BL18" s="446"/>
      <c r="BM18" s="447"/>
      <c r="BN18" s="465">
        <v>11009326</v>
      </c>
      <c r="BO18" s="466"/>
      <c r="BP18" s="466"/>
      <c r="BQ18" s="466"/>
      <c r="BR18" s="466"/>
      <c r="BS18" s="466"/>
      <c r="BT18" s="466"/>
      <c r="BU18" s="467"/>
      <c r="BV18" s="465">
        <v>10735382</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5">
      <c r="A19" s="186"/>
      <c r="B19" s="527" t="s">
        <v>157</v>
      </c>
      <c r="C19" s="528"/>
      <c r="D19" s="528"/>
      <c r="E19" s="529"/>
      <c r="F19" s="529"/>
      <c r="G19" s="529"/>
      <c r="H19" s="529"/>
      <c r="I19" s="529"/>
      <c r="J19" s="529"/>
      <c r="K19" s="529"/>
      <c r="L19" s="535">
        <v>1738</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158</v>
      </c>
      <c r="AZ19" s="446"/>
      <c r="BA19" s="446"/>
      <c r="BB19" s="446"/>
      <c r="BC19" s="446"/>
      <c r="BD19" s="446"/>
      <c r="BE19" s="446"/>
      <c r="BF19" s="446"/>
      <c r="BG19" s="446"/>
      <c r="BH19" s="446"/>
      <c r="BI19" s="446"/>
      <c r="BJ19" s="446"/>
      <c r="BK19" s="446"/>
      <c r="BL19" s="446"/>
      <c r="BM19" s="447"/>
      <c r="BN19" s="465">
        <v>14676836</v>
      </c>
      <c r="BO19" s="466"/>
      <c r="BP19" s="466"/>
      <c r="BQ19" s="466"/>
      <c r="BR19" s="466"/>
      <c r="BS19" s="466"/>
      <c r="BT19" s="466"/>
      <c r="BU19" s="467"/>
      <c r="BV19" s="465">
        <v>14543431</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5">
      <c r="A20" s="186"/>
      <c r="B20" s="527" t="s">
        <v>159</v>
      </c>
      <c r="C20" s="528"/>
      <c r="D20" s="528"/>
      <c r="E20" s="529"/>
      <c r="F20" s="529"/>
      <c r="G20" s="529"/>
      <c r="H20" s="529"/>
      <c r="I20" s="529"/>
      <c r="J20" s="529"/>
      <c r="K20" s="529"/>
      <c r="L20" s="535">
        <v>22725</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2">
      <c r="A21" s="186"/>
      <c r="B21" s="524" t="s">
        <v>160</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5">
      <c r="A22" s="186"/>
      <c r="B22" s="494" t="s">
        <v>161</v>
      </c>
      <c r="C22" s="495"/>
      <c r="D22" s="496"/>
      <c r="E22" s="503" t="s">
        <v>1</v>
      </c>
      <c r="F22" s="478"/>
      <c r="G22" s="478"/>
      <c r="H22" s="478"/>
      <c r="I22" s="478"/>
      <c r="J22" s="478"/>
      <c r="K22" s="479"/>
      <c r="L22" s="503" t="s">
        <v>162</v>
      </c>
      <c r="M22" s="478"/>
      <c r="N22" s="478"/>
      <c r="O22" s="478"/>
      <c r="P22" s="479"/>
      <c r="Q22" s="488" t="s">
        <v>163</v>
      </c>
      <c r="R22" s="489"/>
      <c r="S22" s="489"/>
      <c r="T22" s="489"/>
      <c r="U22" s="489"/>
      <c r="V22" s="504"/>
      <c r="W22" s="506" t="s">
        <v>164</v>
      </c>
      <c r="X22" s="495"/>
      <c r="Y22" s="496"/>
      <c r="Z22" s="503" t="s">
        <v>1</v>
      </c>
      <c r="AA22" s="478"/>
      <c r="AB22" s="478"/>
      <c r="AC22" s="478"/>
      <c r="AD22" s="478"/>
      <c r="AE22" s="478"/>
      <c r="AF22" s="478"/>
      <c r="AG22" s="479"/>
      <c r="AH22" s="477" t="s">
        <v>165</v>
      </c>
      <c r="AI22" s="478"/>
      <c r="AJ22" s="478"/>
      <c r="AK22" s="478"/>
      <c r="AL22" s="479"/>
      <c r="AM22" s="477" t="s">
        <v>166</v>
      </c>
      <c r="AN22" s="483"/>
      <c r="AO22" s="483"/>
      <c r="AP22" s="483"/>
      <c r="AQ22" s="483"/>
      <c r="AR22" s="484"/>
      <c r="AS22" s="488" t="s">
        <v>163</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2">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167</v>
      </c>
      <c r="AZ23" s="458"/>
      <c r="BA23" s="458"/>
      <c r="BB23" s="458"/>
      <c r="BC23" s="458"/>
      <c r="BD23" s="458"/>
      <c r="BE23" s="458"/>
      <c r="BF23" s="458"/>
      <c r="BG23" s="458"/>
      <c r="BH23" s="458"/>
      <c r="BI23" s="458"/>
      <c r="BJ23" s="458"/>
      <c r="BK23" s="458"/>
      <c r="BL23" s="458"/>
      <c r="BM23" s="459"/>
      <c r="BN23" s="465">
        <v>21712978</v>
      </c>
      <c r="BO23" s="466"/>
      <c r="BP23" s="466"/>
      <c r="BQ23" s="466"/>
      <c r="BR23" s="466"/>
      <c r="BS23" s="466"/>
      <c r="BT23" s="466"/>
      <c r="BU23" s="467"/>
      <c r="BV23" s="465">
        <v>20203792</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5">
      <c r="A24" s="186"/>
      <c r="B24" s="497"/>
      <c r="C24" s="498"/>
      <c r="D24" s="499"/>
      <c r="E24" s="438" t="s">
        <v>168</v>
      </c>
      <c r="F24" s="439"/>
      <c r="G24" s="439"/>
      <c r="H24" s="439"/>
      <c r="I24" s="439"/>
      <c r="J24" s="439"/>
      <c r="K24" s="440"/>
      <c r="L24" s="441">
        <v>1</v>
      </c>
      <c r="M24" s="442"/>
      <c r="N24" s="442"/>
      <c r="O24" s="442"/>
      <c r="P24" s="443"/>
      <c r="Q24" s="441">
        <v>7470</v>
      </c>
      <c r="R24" s="442"/>
      <c r="S24" s="442"/>
      <c r="T24" s="442"/>
      <c r="U24" s="442"/>
      <c r="V24" s="443"/>
      <c r="W24" s="507"/>
      <c r="X24" s="498"/>
      <c r="Y24" s="499"/>
      <c r="Z24" s="438" t="s">
        <v>169</v>
      </c>
      <c r="AA24" s="439"/>
      <c r="AB24" s="439"/>
      <c r="AC24" s="439"/>
      <c r="AD24" s="439"/>
      <c r="AE24" s="439"/>
      <c r="AF24" s="439"/>
      <c r="AG24" s="440"/>
      <c r="AH24" s="441">
        <v>353</v>
      </c>
      <c r="AI24" s="442"/>
      <c r="AJ24" s="442"/>
      <c r="AK24" s="442"/>
      <c r="AL24" s="443"/>
      <c r="AM24" s="441">
        <v>1093241</v>
      </c>
      <c r="AN24" s="442"/>
      <c r="AO24" s="442"/>
      <c r="AP24" s="442"/>
      <c r="AQ24" s="442"/>
      <c r="AR24" s="443"/>
      <c r="AS24" s="441">
        <v>3097</v>
      </c>
      <c r="AT24" s="442"/>
      <c r="AU24" s="442"/>
      <c r="AV24" s="442"/>
      <c r="AW24" s="442"/>
      <c r="AX24" s="444"/>
      <c r="AY24" s="432" t="s">
        <v>170</v>
      </c>
      <c r="AZ24" s="433"/>
      <c r="BA24" s="433"/>
      <c r="BB24" s="433"/>
      <c r="BC24" s="433"/>
      <c r="BD24" s="433"/>
      <c r="BE24" s="433"/>
      <c r="BF24" s="433"/>
      <c r="BG24" s="433"/>
      <c r="BH24" s="433"/>
      <c r="BI24" s="433"/>
      <c r="BJ24" s="433"/>
      <c r="BK24" s="433"/>
      <c r="BL24" s="433"/>
      <c r="BM24" s="434"/>
      <c r="BN24" s="465">
        <v>14302300</v>
      </c>
      <c r="BO24" s="466"/>
      <c r="BP24" s="466"/>
      <c r="BQ24" s="466"/>
      <c r="BR24" s="466"/>
      <c r="BS24" s="466"/>
      <c r="BT24" s="466"/>
      <c r="BU24" s="467"/>
      <c r="BV24" s="465">
        <v>14353733</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2">
      <c r="A25" s="186"/>
      <c r="B25" s="497"/>
      <c r="C25" s="498"/>
      <c r="D25" s="499"/>
      <c r="E25" s="438" t="s">
        <v>171</v>
      </c>
      <c r="F25" s="439"/>
      <c r="G25" s="439"/>
      <c r="H25" s="439"/>
      <c r="I25" s="439"/>
      <c r="J25" s="439"/>
      <c r="K25" s="440"/>
      <c r="L25" s="441">
        <v>1</v>
      </c>
      <c r="M25" s="442"/>
      <c r="N25" s="442"/>
      <c r="O25" s="442"/>
      <c r="P25" s="443"/>
      <c r="Q25" s="441">
        <v>6555</v>
      </c>
      <c r="R25" s="442"/>
      <c r="S25" s="442"/>
      <c r="T25" s="442"/>
      <c r="U25" s="442"/>
      <c r="V25" s="443"/>
      <c r="W25" s="507"/>
      <c r="X25" s="498"/>
      <c r="Y25" s="499"/>
      <c r="Z25" s="438" t="s">
        <v>172</v>
      </c>
      <c r="AA25" s="439"/>
      <c r="AB25" s="439"/>
      <c r="AC25" s="439"/>
      <c r="AD25" s="439"/>
      <c r="AE25" s="439"/>
      <c r="AF25" s="439"/>
      <c r="AG25" s="440"/>
      <c r="AH25" s="441" t="s">
        <v>173</v>
      </c>
      <c r="AI25" s="442"/>
      <c r="AJ25" s="442"/>
      <c r="AK25" s="442"/>
      <c r="AL25" s="443"/>
      <c r="AM25" s="441" t="s">
        <v>173</v>
      </c>
      <c r="AN25" s="442"/>
      <c r="AO25" s="442"/>
      <c r="AP25" s="442"/>
      <c r="AQ25" s="442"/>
      <c r="AR25" s="443"/>
      <c r="AS25" s="441" t="s">
        <v>173</v>
      </c>
      <c r="AT25" s="442"/>
      <c r="AU25" s="442"/>
      <c r="AV25" s="442"/>
      <c r="AW25" s="442"/>
      <c r="AX25" s="444"/>
      <c r="AY25" s="457" t="s">
        <v>174</v>
      </c>
      <c r="AZ25" s="458"/>
      <c r="BA25" s="458"/>
      <c r="BB25" s="458"/>
      <c r="BC25" s="458"/>
      <c r="BD25" s="458"/>
      <c r="BE25" s="458"/>
      <c r="BF25" s="458"/>
      <c r="BG25" s="458"/>
      <c r="BH25" s="458"/>
      <c r="BI25" s="458"/>
      <c r="BJ25" s="458"/>
      <c r="BK25" s="458"/>
      <c r="BL25" s="458"/>
      <c r="BM25" s="459"/>
      <c r="BN25" s="460">
        <v>9021950</v>
      </c>
      <c r="BO25" s="461"/>
      <c r="BP25" s="461"/>
      <c r="BQ25" s="461"/>
      <c r="BR25" s="461"/>
      <c r="BS25" s="461"/>
      <c r="BT25" s="461"/>
      <c r="BU25" s="462"/>
      <c r="BV25" s="460">
        <v>10351040</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2">
      <c r="A26" s="186"/>
      <c r="B26" s="497"/>
      <c r="C26" s="498"/>
      <c r="D26" s="499"/>
      <c r="E26" s="438" t="s">
        <v>175</v>
      </c>
      <c r="F26" s="439"/>
      <c r="G26" s="439"/>
      <c r="H26" s="439"/>
      <c r="I26" s="439"/>
      <c r="J26" s="439"/>
      <c r="K26" s="440"/>
      <c r="L26" s="441">
        <v>1</v>
      </c>
      <c r="M26" s="442"/>
      <c r="N26" s="442"/>
      <c r="O26" s="442"/>
      <c r="P26" s="443"/>
      <c r="Q26" s="441">
        <v>6370</v>
      </c>
      <c r="R26" s="442"/>
      <c r="S26" s="442"/>
      <c r="T26" s="442"/>
      <c r="U26" s="442"/>
      <c r="V26" s="443"/>
      <c r="W26" s="507"/>
      <c r="X26" s="498"/>
      <c r="Y26" s="499"/>
      <c r="Z26" s="438" t="s">
        <v>176</v>
      </c>
      <c r="AA26" s="520"/>
      <c r="AB26" s="520"/>
      <c r="AC26" s="520"/>
      <c r="AD26" s="520"/>
      <c r="AE26" s="520"/>
      <c r="AF26" s="520"/>
      <c r="AG26" s="521"/>
      <c r="AH26" s="441">
        <v>9</v>
      </c>
      <c r="AI26" s="442"/>
      <c r="AJ26" s="442"/>
      <c r="AK26" s="442"/>
      <c r="AL26" s="443"/>
      <c r="AM26" s="441">
        <v>27036</v>
      </c>
      <c r="AN26" s="442"/>
      <c r="AO26" s="442"/>
      <c r="AP26" s="442"/>
      <c r="AQ26" s="442"/>
      <c r="AR26" s="443"/>
      <c r="AS26" s="441">
        <v>3004</v>
      </c>
      <c r="AT26" s="442"/>
      <c r="AU26" s="442"/>
      <c r="AV26" s="442"/>
      <c r="AW26" s="442"/>
      <c r="AX26" s="444"/>
      <c r="AY26" s="474" t="s">
        <v>177</v>
      </c>
      <c r="AZ26" s="475"/>
      <c r="BA26" s="475"/>
      <c r="BB26" s="475"/>
      <c r="BC26" s="475"/>
      <c r="BD26" s="475"/>
      <c r="BE26" s="475"/>
      <c r="BF26" s="475"/>
      <c r="BG26" s="475"/>
      <c r="BH26" s="475"/>
      <c r="BI26" s="475"/>
      <c r="BJ26" s="475"/>
      <c r="BK26" s="475"/>
      <c r="BL26" s="475"/>
      <c r="BM26" s="476"/>
      <c r="BN26" s="465" t="s">
        <v>126</v>
      </c>
      <c r="BO26" s="466"/>
      <c r="BP26" s="466"/>
      <c r="BQ26" s="466"/>
      <c r="BR26" s="466"/>
      <c r="BS26" s="466"/>
      <c r="BT26" s="466"/>
      <c r="BU26" s="467"/>
      <c r="BV26" s="465" t="s">
        <v>173</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5">
      <c r="A27" s="186"/>
      <c r="B27" s="497"/>
      <c r="C27" s="498"/>
      <c r="D27" s="499"/>
      <c r="E27" s="438" t="s">
        <v>178</v>
      </c>
      <c r="F27" s="439"/>
      <c r="G27" s="439"/>
      <c r="H27" s="439"/>
      <c r="I27" s="439"/>
      <c r="J27" s="439"/>
      <c r="K27" s="440"/>
      <c r="L27" s="441">
        <v>1</v>
      </c>
      <c r="M27" s="442"/>
      <c r="N27" s="442"/>
      <c r="O27" s="442"/>
      <c r="P27" s="443"/>
      <c r="Q27" s="441">
        <v>3900</v>
      </c>
      <c r="R27" s="442"/>
      <c r="S27" s="442"/>
      <c r="T27" s="442"/>
      <c r="U27" s="442"/>
      <c r="V27" s="443"/>
      <c r="W27" s="507"/>
      <c r="X27" s="498"/>
      <c r="Y27" s="499"/>
      <c r="Z27" s="438" t="s">
        <v>179</v>
      </c>
      <c r="AA27" s="439"/>
      <c r="AB27" s="439"/>
      <c r="AC27" s="439"/>
      <c r="AD27" s="439"/>
      <c r="AE27" s="439"/>
      <c r="AF27" s="439"/>
      <c r="AG27" s="440"/>
      <c r="AH27" s="441">
        <v>6</v>
      </c>
      <c r="AI27" s="442"/>
      <c r="AJ27" s="442"/>
      <c r="AK27" s="442"/>
      <c r="AL27" s="443"/>
      <c r="AM27" s="441">
        <v>23784</v>
      </c>
      <c r="AN27" s="442"/>
      <c r="AO27" s="442"/>
      <c r="AP27" s="442"/>
      <c r="AQ27" s="442"/>
      <c r="AR27" s="443"/>
      <c r="AS27" s="441">
        <v>3964</v>
      </c>
      <c r="AT27" s="442"/>
      <c r="AU27" s="442"/>
      <c r="AV27" s="442"/>
      <c r="AW27" s="442"/>
      <c r="AX27" s="444"/>
      <c r="AY27" s="471" t="s">
        <v>180</v>
      </c>
      <c r="AZ27" s="472"/>
      <c r="BA27" s="472"/>
      <c r="BB27" s="472"/>
      <c r="BC27" s="472"/>
      <c r="BD27" s="472"/>
      <c r="BE27" s="472"/>
      <c r="BF27" s="472"/>
      <c r="BG27" s="472"/>
      <c r="BH27" s="472"/>
      <c r="BI27" s="472"/>
      <c r="BJ27" s="472"/>
      <c r="BK27" s="472"/>
      <c r="BL27" s="472"/>
      <c r="BM27" s="473"/>
      <c r="BN27" s="468">
        <v>1281048</v>
      </c>
      <c r="BO27" s="469"/>
      <c r="BP27" s="469"/>
      <c r="BQ27" s="469"/>
      <c r="BR27" s="469"/>
      <c r="BS27" s="469"/>
      <c r="BT27" s="469"/>
      <c r="BU27" s="470"/>
      <c r="BV27" s="468">
        <v>1281027</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2">
      <c r="A28" s="186"/>
      <c r="B28" s="497"/>
      <c r="C28" s="498"/>
      <c r="D28" s="499"/>
      <c r="E28" s="438" t="s">
        <v>181</v>
      </c>
      <c r="F28" s="439"/>
      <c r="G28" s="439"/>
      <c r="H28" s="439"/>
      <c r="I28" s="439"/>
      <c r="J28" s="439"/>
      <c r="K28" s="440"/>
      <c r="L28" s="441">
        <v>1</v>
      </c>
      <c r="M28" s="442"/>
      <c r="N28" s="442"/>
      <c r="O28" s="442"/>
      <c r="P28" s="443"/>
      <c r="Q28" s="441">
        <v>3200</v>
      </c>
      <c r="R28" s="442"/>
      <c r="S28" s="442"/>
      <c r="T28" s="442"/>
      <c r="U28" s="442"/>
      <c r="V28" s="443"/>
      <c r="W28" s="507"/>
      <c r="X28" s="498"/>
      <c r="Y28" s="499"/>
      <c r="Z28" s="438" t="s">
        <v>182</v>
      </c>
      <c r="AA28" s="439"/>
      <c r="AB28" s="439"/>
      <c r="AC28" s="439"/>
      <c r="AD28" s="439"/>
      <c r="AE28" s="439"/>
      <c r="AF28" s="439"/>
      <c r="AG28" s="440"/>
      <c r="AH28" s="441" t="s">
        <v>173</v>
      </c>
      <c r="AI28" s="442"/>
      <c r="AJ28" s="442"/>
      <c r="AK28" s="442"/>
      <c r="AL28" s="443"/>
      <c r="AM28" s="441" t="s">
        <v>126</v>
      </c>
      <c r="AN28" s="442"/>
      <c r="AO28" s="442"/>
      <c r="AP28" s="442"/>
      <c r="AQ28" s="442"/>
      <c r="AR28" s="443"/>
      <c r="AS28" s="441" t="s">
        <v>173</v>
      </c>
      <c r="AT28" s="442"/>
      <c r="AU28" s="442"/>
      <c r="AV28" s="442"/>
      <c r="AW28" s="442"/>
      <c r="AX28" s="444"/>
      <c r="AY28" s="448" t="s">
        <v>183</v>
      </c>
      <c r="AZ28" s="449"/>
      <c r="BA28" s="449"/>
      <c r="BB28" s="450"/>
      <c r="BC28" s="457" t="s">
        <v>47</v>
      </c>
      <c r="BD28" s="458"/>
      <c r="BE28" s="458"/>
      <c r="BF28" s="458"/>
      <c r="BG28" s="458"/>
      <c r="BH28" s="458"/>
      <c r="BI28" s="458"/>
      <c r="BJ28" s="458"/>
      <c r="BK28" s="458"/>
      <c r="BL28" s="458"/>
      <c r="BM28" s="459"/>
      <c r="BN28" s="460">
        <v>2651666</v>
      </c>
      <c r="BO28" s="461"/>
      <c r="BP28" s="461"/>
      <c r="BQ28" s="461"/>
      <c r="BR28" s="461"/>
      <c r="BS28" s="461"/>
      <c r="BT28" s="461"/>
      <c r="BU28" s="462"/>
      <c r="BV28" s="460">
        <v>2627157</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2">
      <c r="A29" s="186"/>
      <c r="B29" s="497"/>
      <c r="C29" s="498"/>
      <c r="D29" s="499"/>
      <c r="E29" s="438" t="s">
        <v>184</v>
      </c>
      <c r="F29" s="439"/>
      <c r="G29" s="439"/>
      <c r="H29" s="439"/>
      <c r="I29" s="439"/>
      <c r="J29" s="439"/>
      <c r="K29" s="440"/>
      <c r="L29" s="441">
        <v>19</v>
      </c>
      <c r="M29" s="442"/>
      <c r="N29" s="442"/>
      <c r="O29" s="442"/>
      <c r="P29" s="443"/>
      <c r="Q29" s="441">
        <v>3000</v>
      </c>
      <c r="R29" s="442"/>
      <c r="S29" s="442"/>
      <c r="T29" s="442"/>
      <c r="U29" s="442"/>
      <c r="V29" s="443"/>
      <c r="W29" s="508"/>
      <c r="X29" s="509"/>
      <c r="Y29" s="510"/>
      <c r="Z29" s="438" t="s">
        <v>185</v>
      </c>
      <c r="AA29" s="439"/>
      <c r="AB29" s="439"/>
      <c r="AC29" s="439"/>
      <c r="AD29" s="439"/>
      <c r="AE29" s="439"/>
      <c r="AF29" s="439"/>
      <c r="AG29" s="440"/>
      <c r="AH29" s="441">
        <v>359</v>
      </c>
      <c r="AI29" s="442"/>
      <c r="AJ29" s="442"/>
      <c r="AK29" s="442"/>
      <c r="AL29" s="443"/>
      <c r="AM29" s="441">
        <v>1117025</v>
      </c>
      <c r="AN29" s="442"/>
      <c r="AO29" s="442"/>
      <c r="AP29" s="442"/>
      <c r="AQ29" s="442"/>
      <c r="AR29" s="443"/>
      <c r="AS29" s="441">
        <v>3111</v>
      </c>
      <c r="AT29" s="442"/>
      <c r="AU29" s="442"/>
      <c r="AV29" s="442"/>
      <c r="AW29" s="442"/>
      <c r="AX29" s="444"/>
      <c r="AY29" s="451"/>
      <c r="AZ29" s="452"/>
      <c r="BA29" s="452"/>
      <c r="BB29" s="453"/>
      <c r="BC29" s="445" t="s">
        <v>186</v>
      </c>
      <c r="BD29" s="446"/>
      <c r="BE29" s="446"/>
      <c r="BF29" s="446"/>
      <c r="BG29" s="446"/>
      <c r="BH29" s="446"/>
      <c r="BI29" s="446"/>
      <c r="BJ29" s="446"/>
      <c r="BK29" s="446"/>
      <c r="BL29" s="446"/>
      <c r="BM29" s="447"/>
      <c r="BN29" s="465">
        <v>615</v>
      </c>
      <c r="BO29" s="466"/>
      <c r="BP29" s="466"/>
      <c r="BQ29" s="466"/>
      <c r="BR29" s="466"/>
      <c r="BS29" s="466"/>
      <c r="BT29" s="466"/>
      <c r="BU29" s="467"/>
      <c r="BV29" s="465">
        <v>615</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5">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187</v>
      </c>
      <c r="X30" s="518"/>
      <c r="Y30" s="518"/>
      <c r="Z30" s="518"/>
      <c r="AA30" s="518"/>
      <c r="AB30" s="518"/>
      <c r="AC30" s="518"/>
      <c r="AD30" s="518"/>
      <c r="AE30" s="518"/>
      <c r="AF30" s="518"/>
      <c r="AG30" s="519"/>
      <c r="AH30" s="429">
        <v>100.5</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49</v>
      </c>
      <c r="BD30" s="433"/>
      <c r="BE30" s="433"/>
      <c r="BF30" s="433"/>
      <c r="BG30" s="433"/>
      <c r="BH30" s="433"/>
      <c r="BI30" s="433"/>
      <c r="BJ30" s="433"/>
      <c r="BK30" s="433"/>
      <c r="BL30" s="433"/>
      <c r="BM30" s="434"/>
      <c r="BN30" s="468">
        <v>1631118</v>
      </c>
      <c r="BO30" s="469"/>
      <c r="BP30" s="469"/>
      <c r="BQ30" s="469"/>
      <c r="BR30" s="469"/>
      <c r="BS30" s="469"/>
      <c r="BT30" s="469"/>
      <c r="BU30" s="470"/>
      <c r="BV30" s="468">
        <v>1472566</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2">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2">
      <c r="A32" s="186"/>
      <c r="B32" s="212"/>
      <c r="C32" s="213" t="s">
        <v>188</v>
      </c>
      <c r="D32" s="213"/>
      <c r="E32" s="213"/>
      <c r="F32" s="210"/>
      <c r="G32" s="210"/>
      <c r="H32" s="210"/>
      <c r="I32" s="210"/>
      <c r="J32" s="210"/>
      <c r="K32" s="210"/>
      <c r="L32" s="210"/>
      <c r="M32" s="210"/>
      <c r="N32" s="210"/>
      <c r="O32" s="210"/>
      <c r="P32" s="210"/>
      <c r="Q32" s="210"/>
      <c r="R32" s="210"/>
      <c r="S32" s="210"/>
      <c r="T32" s="210"/>
      <c r="U32" s="210" t="s">
        <v>189</v>
      </c>
      <c r="V32" s="210"/>
      <c r="W32" s="210"/>
      <c r="X32" s="210"/>
      <c r="Y32" s="210"/>
      <c r="Z32" s="210"/>
      <c r="AA32" s="210"/>
      <c r="AB32" s="210"/>
      <c r="AC32" s="210"/>
      <c r="AD32" s="210"/>
      <c r="AE32" s="210"/>
      <c r="AF32" s="210"/>
      <c r="AG32" s="210"/>
      <c r="AH32" s="210"/>
      <c r="AI32" s="210"/>
      <c r="AJ32" s="210"/>
      <c r="AK32" s="210"/>
      <c r="AL32" s="210"/>
      <c r="AM32" s="214" t="s">
        <v>190</v>
      </c>
      <c r="AN32" s="210"/>
      <c r="AO32" s="210"/>
      <c r="AP32" s="210"/>
      <c r="AQ32" s="210"/>
      <c r="AR32" s="210"/>
      <c r="AS32" s="214"/>
      <c r="AT32" s="214"/>
      <c r="AU32" s="214"/>
      <c r="AV32" s="214"/>
      <c r="AW32" s="214"/>
      <c r="AX32" s="214"/>
      <c r="AY32" s="214"/>
      <c r="AZ32" s="214"/>
      <c r="BA32" s="214"/>
      <c r="BB32" s="210"/>
      <c r="BC32" s="214"/>
      <c r="BD32" s="210"/>
      <c r="BE32" s="214" t="s">
        <v>191</v>
      </c>
      <c r="BF32" s="210"/>
      <c r="BG32" s="210"/>
      <c r="BH32" s="210"/>
      <c r="BI32" s="210"/>
      <c r="BJ32" s="214"/>
      <c r="BK32" s="214"/>
      <c r="BL32" s="214"/>
      <c r="BM32" s="214"/>
      <c r="BN32" s="214"/>
      <c r="BO32" s="214"/>
      <c r="BP32" s="214"/>
      <c r="BQ32" s="214"/>
      <c r="BR32" s="210"/>
      <c r="BS32" s="210"/>
      <c r="BT32" s="210"/>
      <c r="BU32" s="210"/>
      <c r="BV32" s="210"/>
      <c r="BW32" s="210" t="s">
        <v>192</v>
      </c>
      <c r="BX32" s="210"/>
      <c r="BY32" s="210"/>
      <c r="BZ32" s="210"/>
      <c r="CA32" s="210"/>
      <c r="CB32" s="214"/>
      <c r="CC32" s="214"/>
      <c r="CD32" s="214"/>
      <c r="CE32" s="214"/>
      <c r="CF32" s="214"/>
      <c r="CG32" s="214"/>
      <c r="CH32" s="214"/>
      <c r="CI32" s="214"/>
      <c r="CJ32" s="214"/>
      <c r="CK32" s="214"/>
      <c r="CL32" s="214"/>
      <c r="CM32" s="214"/>
      <c r="CN32" s="214"/>
      <c r="CO32" s="214" t="s">
        <v>193</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2">
      <c r="A33" s="186"/>
      <c r="B33" s="212"/>
      <c r="C33" s="428" t="s">
        <v>194</v>
      </c>
      <c r="D33" s="428"/>
      <c r="E33" s="427" t="s">
        <v>195</v>
      </c>
      <c r="F33" s="427"/>
      <c r="G33" s="427"/>
      <c r="H33" s="427"/>
      <c r="I33" s="427"/>
      <c r="J33" s="427"/>
      <c r="K33" s="427"/>
      <c r="L33" s="427"/>
      <c r="M33" s="427"/>
      <c r="N33" s="427"/>
      <c r="O33" s="427"/>
      <c r="P33" s="427"/>
      <c r="Q33" s="427"/>
      <c r="R33" s="427"/>
      <c r="S33" s="427"/>
      <c r="T33" s="215"/>
      <c r="U33" s="428" t="s">
        <v>196</v>
      </c>
      <c r="V33" s="428"/>
      <c r="W33" s="427" t="s">
        <v>197</v>
      </c>
      <c r="X33" s="427"/>
      <c r="Y33" s="427"/>
      <c r="Z33" s="427"/>
      <c r="AA33" s="427"/>
      <c r="AB33" s="427"/>
      <c r="AC33" s="427"/>
      <c r="AD33" s="427"/>
      <c r="AE33" s="427"/>
      <c r="AF33" s="427"/>
      <c r="AG33" s="427"/>
      <c r="AH33" s="427"/>
      <c r="AI33" s="427"/>
      <c r="AJ33" s="427"/>
      <c r="AK33" s="427"/>
      <c r="AL33" s="215"/>
      <c r="AM33" s="428" t="s">
        <v>196</v>
      </c>
      <c r="AN33" s="428"/>
      <c r="AO33" s="427" t="s">
        <v>195</v>
      </c>
      <c r="AP33" s="427"/>
      <c r="AQ33" s="427"/>
      <c r="AR33" s="427"/>
      <c r="AS33" s="427"/>
      <c r="AT33" s="427"/>
      <c r="AU33" s="427"/>
      <c r="AV33" s="427"/>
      <c r="AW33" s="427"/>
      <c r="AX33" s="427"/>
      <c r="AY33" s="427"/>
      <c r="AZ33" s="427"/>
      <c r="BA33" s="427"/>
      <c r="BB33" s="427"/>
      <c r="BC33" s="427"/>
      <c r="BD33" s="216"/>
      <c r="BE33" s="427" t="s">
        <v>198</v>
      </c>
      <c r="BF33" s="427"/>
      <c r="BG33" s="427" t="s">
        <v>199</v>
      </c>
      <c r="BH33" s="427"/>
      <c r="BI33" s="427"/>
      <c r="BJ33" s="427"/>
      <c r="BK33" s="427"/>
      <c r="BL33" s="427"/>
      <c r="BM33" s="427"/>
      <c r="BN33" s="427"/>
      <c r="BO33" s="427"/>
      <c r="BP33" s="427"/>
      <c r="BQ33" s="427"/>
      <c r="BR33" s="427"/>
      <c r="BS33" s="427"/>
      <c r="BT33" s="427"/>
      <c r="BU33" s="427"/>
      <c r="BV33" s="216"/>
      <c r="BW33" s="428" t="s">
        <v>198</v>
      </c>
      <c r="BX33" s="428"/>
      <c r="BY33" s="427" t="s">
        <v>200</v>
      </c>
      <c r="BZ33" s="427"/>
      <c r="CA33" s="427"/>
      <c r="CB33" s="427"/>
      <c r="CC33" s="427"/>
      <c r="CD33" s="427"/>
      <c r="CE33" s="427"/>
      <c r="CF33" s="427"/>
      <c r="CG33" s="427"/>
      <c r="CH33" s="427"/>
      <c r="CI33" s="427"/>
      <c r="CJ33" s="427"/>
      <c r="CK33" s="427"/>
      <c r="CL33" s="427"/>
      <c r="CM33" s="427"/>
      <c r="CN33" s="215"/>
      <c r="CO33" s="428" t="s">
        <v>196</v>
      </c>
      <c r="CP33" s="428"/>
      <c r="CQ33" s="427" t="s">
        <v>201</v>
      </c>
      <c r="CR33" s="427"/>
      <c r="CS33" s="427"/>
      <c r="CT33" s="427"/>
      <c r="CU33" s="427"/>
      <c r="CV33" s="427"/>
      <c r="CW33" s="427"/>
      <c r="CX33" s="427"/>
      <c r="CY33" s="427"/>
      <c r="CZ33" s="427"/>
      <c r="DA33" s="427"/>
      <c r="DB33" s="427"/>
      <c r="DC33" s="427"/>
      <c r="DD33" s="427"/>
      <c r="DE33" s="427"/>
      <c r="DF33" s="215"/>
      <c r="DG33" s="426" t="s">
        <v>202</v>
      </c>
      <c r="DH33" s="426"/>
      <c r="DI33" s="217"/>
      <c r="DJ33" s="185"/>
      <c r="DK33" s="185"/>
      <c r="DL33" s="185"/>
      <c r="DM33" s="185"/>
      <c r="DN33" s="185"/>
      <c r="DO33" s="185"/>
    </row>
    <row r="34" spans="1:119" ht="32.25" customHeight="1" x14ac:dyDescent="0.2">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3</v>
      </c>
      <c r="V34" s="424"/>
      <c r="W34" s="423" t="str">
        <f>IF('各会計、関係団体の財政状況及び健全化判断比率'!B28="","",'各会計、関係団体の財政状況及び健全化判断比率'!B28)</f>
        <v>白井市国民健康保険特別会計事業勘定</v>
      </c>
      <c r="X34" s="423"/>
      <c r="Y34" s="423"/>
      <c r="Z34" s="423"/>
      <c r="AA34" s="423"/>
      <c r="AB34" s="423"/>
      <c r="AC34" s="423"/>
      <c r="AD34" s="423"/>
      <c r="AE34" s="423"/>
      <c r="AF34" s="423"/>
      <c r="AG34" s="423"/>
      <c r="AH34" s="423"/>
      <c r="AI34" s="423"/>
      <c r="AJ34" s="423"/>
      <c r="AK34" s="423"/>
      <c r="AL34" s="213"/>
      <c r="AM34" s="424">
        <f>IF(AO34="","",MAX(C34:D43,U34:V43)+1)</f>
        <v>6</v>
      </c>
      <c r="AN34" s="424"/>
      <c r="AO34" s="423" t="str">
        <f>IF('各会計、関係団体の財政状況及び健全化判断比率'!B31="","",'各会計、関係団体の財政状況及び健全化判断比率'!B31)</f>
        <v>白井市水道事業会計</v>
      </c>
      <c r="AP34" s="423"/>
      <c r="AQ34" s="423"/>
      <c r="AR34" s="423"/>
      <c r="AS34" s="423"/>
      <c r="AT34" s="423"/>
      <c r="AU34" s="423"/>
      <c r="AV34" s="423"/>
      <c r="AW34" s="423"/>
      <c r="AX34" s="423"/>
      <c r="AY34" s="423"/>
      <c r="AZ34" s="423"/>
      <c r="BA34" s="423"/>
      <c r="BB34" s="423"/>
      <c r="BC34" s="423"/>
      <c r="BD34" s="213"/>
      <c r="BE34" s="424">
        <f>IF(BG34="","",MAX(C34:D43,U34:V43,AM34:AN43)+1)</f>
        <v>7</v>
      </c>
      <c r="BF34" s="424"/>
      <c r="BG34" s="423" t="str">
        <f>IF('各会計、関係団体の財政状況及び健全化判断比率'!B32="","",'各会計、関係団体の財政状況及び健全化判断比率'!B32)</f>
        <v>白井市下水道事業特別会計</v>
      </c>
      <c r="BH34" s="423"/>
      <c r="BI34" s="423"/>
      <c r="BJ34" s="423"/>
      <c r="BK34" s="423"/>
      <c r="BL34" s="423"/>
      <c r="BM34" s="423"/>
      <c r="BN34" s="423"/>
      <c r="BO34" s="423"/>
      <c r="BP34" s="423"/>
      <c r="BQ34" s="423"/>
      <c r="BR34" s="423"/>
      <c r="BS34" s="423"/>
      <c r="BT34" s="423"/>
      <c r="BU34" s="423"/>
      <c r="BV34" s="213"/>
      <c r="BW34" s="424">
        <f>IF(BY34="","",MAX(C34:D43,U34:V43,AM34:AN43,BE34:BF43)+1)</f>
        <v>8</v>
      </c>
      <c r="BX34" s="424"/>
      <c r="BY34" s="423" t="str">
        <f>IF('各会計、関係団体の財政状況及び健全化判断比率'!B68="","",'各会計、関係団体の財政状況及び健全化判断比率'!B68)</f>
        <v>千葉県市町村総合事務組合（一般会計）</v>
      </c>
      <c r="BZ34" s="423"/>
      <c r="CA34" s="423"/>
      <c r="CB34" s="423"/>
      <c r="CC34" s="423"/>
      <c r="CD34" s="423"/>
      <c r="CE34" s="423"/>
      <c r="CF34" s="423"/>
      <c r="CG34" s="423"/>
      <c r="CH34" s="423"/>
      <c r="CI34" s="423"/>
      <c r="CJ34" s="423"/>
      <c r="CK34" s="423"/>
      <c r="CL34" s="423"/>
      <c r="CM34" s="423"/>
      <c r="CN34" s="213"/>
      <c r="CO34" s="424">
        <f>IF(CQ34="","",MAX(C34:D43,U34:V43,AM34:AN43,BE34:BF43,BW34:BX43)+1)</f>
        <v>18</v>
      </c>
      <c r="CP34" s="424"/>
      <c r="CQ34" s="423" t="str">
        <f>IF('各会計、関係団体の財政状況及び健全化判断比率'!BS7="","",'各会計、関係団体の財政状況及び健全化判断比率'!BS7)</f>
        <v>千葉県地方土地開発公社</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2">
      <c r="A35" s="186"/>
      <c r="B35" s="212"/>
      <c r="C35" s="424">
        <f>IF(E35="","",C34+1)</f>
        <v>2</v>
      </c>
      <c r="D35" s="424"/>
      <c r="E35" s="423" t="str">
        <f>IF('各会計、関係団体の財政状況及び健全化判断比率'!B8="","",'各会計、関係団体の財政状況及び健全化判断比率'!B8)</f>
        <v>白井市学校給食共同調理場事業特別会計</v>
      </c>
      <c r="F35" s="423"/>
      <c r="G35" s="423"/>
      <c r="H35" s="423"/>
      <c r="I35" s="423"/>
      <c r="J35" s="423"/>
      <c r="K35" s="423"/>
      <c r="L35" s="423"/>
      <c r="M35" s="423"/>
      <c r="N35" s="423"/>
      <c r="O35" s="423"/>
      <c r="P35" s="423"/>
      <c r="Q35" s="423"/>
      <c r="R35" s="423"/>
      <c r="S35" s="423"/>
      <c r="T35" s="213"/>
      <c r="U35" s="424">
        <f>IF(W35="","",U34+1)</f>
        <v>4</v>
      </c>
      <c r="V35" s="424"/>
      <c r="W35" s="423" t="str">
        <f>IF('各会計、関係団体の財政状況及び健全化判断比率'!B29="","",'各会計、関係団体の財政状況及び健全化判断比率'!B29)</f>
        <v>白井市介護保険特別会計保険事業勘定</v>
      </c>
      <c r="X35" s="423"/>
      <c r="Y35" s="423"/>
      <c r="Z35" s="423"/>
      <c r="AA35" s="423"/>
      <c r="AB35" s="423"/>
      <c r="AC35" s="423"/>
      <c r="AD35" s="423"/>
      <c r="AE35" s="423"/>
      <c r="AF35" s="423"/>
      <c r="AG35" s="423"/>
      <c r="AH35" s="423"/>
      <c r="AI35" s="423"/>
      <c r="AJ35" s="423"/>
      <c r="AK35" s="423"/>
      <c r="AL35" s="213"/>
      <c r="AM35" s="424" t="str">
        <f t="shared" ref="AM35:AM43" si="0">IF(AO35="","",AM34+1)</f>
        <v/>
      </c>
      <c r="AN35" s="424"/>
      <c r="AO35" s="423"/>
      <c r="AP35" s="423"/>
      <c r="AQ35" s="423"/>
      <c r="AR35" s="423"/>
      <c r="AS35" s="423"/>
      <c r="AT35" s="423"/>
      <c r="AU35" s="423"/>
      <c r="AV35" s="423"/>
      <c r="AW35" s="423"/>
      <c r="AX35" s="423"/>
      <c r="AY35" s="423"/>
      <c r="AZ35" s="423"/>
      <c r="BA35" s="423"/>
      <c r="BB35" s="423"/>
      <c r="BC35" s="423"/>
      <c r="BD35" s="213"/>
      <c r="BE35" s="424" t="str">
        <f t="shared" ref="BE35:BE43" si="1">IF(BG35="","",BE34+1)</f>
        <v/>
      </c>
      <c r="BF35" s="424"/>
      <c r="BG35" s="423"/>
      <c r="BH35" s="423"/>
      <c r="BI35" s="423"/>
      <c r="BJ35" s="423"/>
      <c r="BK35" s="423"/>
      <c r="BL35" s="423"/>
      <c r="BM35" s="423"/>
      <c r="BN35" s="423"/>
      <c r="BO35" s="423"/>
      <c r="BP35" s="423"/>
      <c r="BQ35" s="423"/>
      <c r="BR35" s="423"/>
      <c r="BS35" s="423"/>
      <c r="BT35" s="423"/>
      <c r="BU35" s="423"/>
      <c r="BV35" s="213"/>
      <c r="BW35" s="424">
        <f t="shared" ref="BW35:BW43" si="2">IF(BY35="","",BW34+1)</f>
        <v>9</v>
      </c>
      <c r="BX35" s="424"/>
      <c r="BY35" s="423" t="str">
        <f>IF('各会計、関係団体の財政状況及び健全化判断比率'!B69="","",'各会計、関係団体の財政状況及び健全化判断比率'!B69)</f>
        <v>千葉県市町村総合事務組合（千葉県自治会館管理運営特別会計）</v>
      </c>
      <c r="BZ35" s="423"/>
      <c r="CA35" s="423"/>
      <c r="CB35" s="423"/>
      <c r="CC35" s="423"/>
      <c r="CD35" s="423"/>
      <c r="CE35" s="423"/>
      <c r="CF35" s="423"/>
      <c r="CG35" s="423"/>
      <c r="CH35" s="423"/>
      <c r="CI35" s="423"/>
      <c r="CJ35" s="423"/>
      <c r="CK35" s="423"/>
      <c r="CL35" s="423"/>
      <c r="CM35" s="423"/>
      <c r="CN35" s="213"/>
      <c r="CO35" s="424" t="str">
        <f t="shared" ref="CO35:CO43" si="3">IF(CQ35="","",CO34+1)</f>
        <v/>
      </c>
      <c r="CP35" s="424"/>
      <c r="CQ35" s="423" t="str">
        <f>IF('各会計、関係団体の財政状況及び健全化判断比率'!BS8="","",'各会計、関係団体の財政状況及び健全化判断比率'!BS8)</f>
        <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2">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5</v>
      </c>
      <c r="V36" s="424"/>
      <c r="W36" s="423" t="str">
        <f>IF('各会計、関係団体の財政状況及び健全化判断比率'!B30="","",'各会計、関係団体の財政状況及び健全化判断比率'!B30)</f>
        <v>白井市後期高齢者医療特別会計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10</v>
      </c>
      <c r="BX36" s="424"/>
      <c r="BY36" s="423" t="str">
        <f>IF('各会計、関係団体の財政状況及び健全化判断比率'!B70="","",'各会計、関係団体の財政状況及び健全化判断比率'!B70)</f>
        <v>千葉県市町村総合事務組合（千葉県自治研修センター特別会計）</v>
      </c>
      <c r="BZ36" s="423"/>
      <c r="CA36" s="423"/>
      <c r="CB36" s="423"/>
      <c r="CC36" s="423"/>
      <c r="CD36" s="423"/>
      <c r="CE36" s="423"/>
      <c r="CF36" s="423"/>
      <c r="CG36" s="423"/>
      <c r="CH36" s="423"/>
      <c r="CI36" s="423"/>
      <c r="CJ36" s="423"/>
      <c r="CK36" s="423"/>
      <c r="CL36" s="423"/>
      <c r="CM36" s="423"/>
      <c r="CN36" s="213"/>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2">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t="str">
        <f t="shared" si="4"/>
        <v/>
      </c>
      <c r="V37" s="424"/>
      <c r="W37" s="423"/>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11</v>
      </c>
      <c r="BX37" s="424"/>
      <c r="BY37" s="423" t="str">
        <f>IF('各会計、関係団体の財政状況及び健全化判断比率'!B71="","",'各会計、関係団体の財政状況及び健全化判断比率'!B71)</f>
        <v>千葉県市町村総合事務組合（千葉県市町村交通災害共済特別会計）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2">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12</v>
      </c>
      <c r="BX38" s="424"/>
      <c r="BY38" s="423" t="str">
        <f>IF('各会計、関係団体の財政状況及び健全化判断比率'!B72="","",'各会計、関係団体の財政状況及び健全化判断比率'!B72)</f>
        <v>千葉県後期高齢者医療広域連合（一般会計）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2">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13</v>
      </c>
      <c r="BX39" s="424"/>
      <c r="BY39" s="423" t="str">
        <f>IF('各会計、関係団体の財政状況及び健全化判断比率'!B73="","",'各会計、関係団体の財政状況及び健全化判断比率'!B73)</f>
        <v>千葉県後期高齢者医療広域連合（後期高齢者医療特別会計）</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2">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14</v>
      </c>
      <c r="BX40" s="424"/>
      <c r="BY40" s="423" t="str">
        <f>IF('各会計、関係団体の財政状況及び健全化判断比率'!B74="","",'各会計、関係団体の財政状況及び健全化判断比率'!B74)</f>
        <v>印旛郡市広域市町村圏事務組合（一般会計）</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2">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f t="shared" si="2"/>
        <v>15</v>
      </c>
      <c r="BX41" s="424"/>
      <c r="BY41" s="423" t="str">
        <f>IF('各会計、関係団体の財政状況及び健全化判断比率'!B75="","",'各会計、関係団体の財政状況及び健全化判断比率'!B75)</f>
        <v>印旛郡市広域市町村圏事務組合（水道用水供給事業会計）</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2">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f t="shared" si="2"/>
        <v>16</v>
      </c>
      <c r="BX42" s="424"/>
      <c r="BY42" s="423" t="str">
        <f>IF('各会計、関係団体の財政状況及び健全化判断比率'!B76="","",'各会計、関係団体の財政状況及び健全化判断比率'!B76)</f>
        <v>印西地区環境整備事業組合（一般会計）</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2">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f t="shared" si="2"/>
        <v>17</v>
      </c>
      <c r="BX43" s="424"/>
      <c r="BY43" s="423" t="str">
        <f>IF('各会計、関係団体の財政状況及び健全化判断比率'!B77="","",'各会計、関係団体の財政状況及び健全化判断比率'!B77)</f>
        <v>印西地区環境整備事業組合（墓地事業特別会計）</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5">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2">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2">
      <c r="B46" s="185" t="s">
        <v>203</v>
      </c>
      <c r="C46" s="185"/>
      <c r="D46" s="185"/>
      <c r="E46" s="185" t="s">
        <v>204</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2">
      <c r="B47" s="185"/>
      <c r="C47" s="185"/>
      <c r="D47" s="185"/>
      <c r="E47" s="185" t="s">
        <v>205</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2">
      <c r="B48" s="185"/>
      <c r="C48" s="185"/>
      <c r="D48" s="185"/>
      <c r="E48" s="185" t="s">
        <v>206</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2">
      <c r="E49" s="221" t="s">
        <v>207</v>
      </c>
    </row>
    <row r="50" spans="5:5" x14ac:dyDescent="0.2">
      <c r="E50" s="187" t="s">
        <v>208</v>
      </c>
    </row>
    <row r="51" spans="5:5" x14ac:dyDescent="0.2">
      <c r="E51" s="187" t="s">
        <v>209</v>
      </c>
    </row>
    <row r="52" spans="5:5" x14ac:dyDescent="0.2">
      <c r="E52" s="187" t="s">
        <v>210</v>
      </c>
    </row>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algorithmName="SHA-512" hashValue="KUK/FFv3stQhP3qLfV+UHUuQNUArSyvHXI3mzLsQt890VsAk3I4M6ouB6iT56T+sruDNfnuZTcf3Qe4U9vfbJQ==" saltValue="TBjo1S4gaZ1B13LJLD2Eu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19685039370078741" bottom="0" header="0" footer="0"/>
  <pageSetup paperSize="9" scale="59" orientation="landscape" verticalDpi="30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553</v>
      </c>
      <c r="G33" s="29" t="s">
        <v>554</v>
      </c>
      <c r="H33" s="29" t="s">
        <v>555</v>
      </c>
      <c r="I33" s="29" t="s">
        <v>556</v>
      </c>
      <c r="J33" s="30" t="s">
        <v>557</v>
      </c>
      <c r="K33" s="22"/>
      <c r="L33" s="22"/>
      <c r="M33" s="22"/>
      <c r="N33" s="22"/>
      <c r="O33" s="22"/>
      <c r="P33" s="22"/>
    </row>
    <row r="34" spans="1:16" ht="39" customHeight="1" x14ac:dyDescent="0.2">
      <c r="A34" s="22"/>
      <c r="B34" s="31"/>
      <c r="C34" s="1244" t="s">
        <v>560</v>
      </c>
      <c r="D34" s="1244"/>
      <c r="E34" s="1245"/>
      <c r="F34" s="32">
        <v>5.92</v>
      </c>
      <c r="G34" s="33">
        <v>5.98</v>
      </c>
      <c r="H34" s="33">
        <v>6.38</v>
      </c>
      <c r="I34" s="33">
        <v>6.89</v>
      </c>
      <c r="J34" s="34">
        <v>7.49</v>
      </c>
      <c r="K34" s="22"/>
      <c r="L34" s="22"/>
      <c r="M34" s="22"/>
      <c r="N34" s="22"/>
      <c r="O34" s="22"/>
      <c r="P34" s="22"/>
    </row>
    <row r="35" spans="1:16" ht="39" customHeight="1" x14ac:dyDescent="0.2">
      <c r="A35" s="22"/>
      <c r="B35" s="35"/>
      <c r="C35" s="1238" t="s">
        <v>561</v>
      </c>
      <c r="D35" s="1239"/>
      <c r="E35" s="1240"/>
      <c r="F35" s="36">
        <v>5.33</v>
      </c>
      <c r="G35" s="37">
        <v>9.4600000000000009</v>
      </c>
      <c r="H35" s="37">
        <v>6.22</v>
      </c>
      <c r="I35" s="37">
        <v>7.69</v>
      </c>
      <c r="J35" s="38">
        <v>6</v>
      </c>
      <c r="K35" s="22"/>
      <c r="L35" s="22"/>
      <c r="M35" s="22"/>
      <c r="N35" s="22"/>
      <c r="O35" s="22"/>
      <c r="P35" s="22"/>
    </row>
    <row r="36" spans="1:16" ht="39" customHeight="1" x14ac:dyDescent="0.2">
      <c r="A36" s="22"/>
      <c r="B36" s="35"/>
      <c r="C36" s="1238" t="s">
        <v>562</v>
      </c>
      <c r="D36" s="1239"/>
      <c r="E36" s="1240"/>
      <c r="F36" s="36">
        <v>2.82</v>
      </c>
      <c r="G36" s="37">
        <v>2.63</v>
      </c>
      <c r="H36" s="37">
        <v>2.88</v>
      </c>
      <c r="I36" s="37">
        <v>3.69</v>
      </c>
      <c r="J36" s="38">
        <v>1.48</v>
      </c>
      <c r="K36" s="22"/>
      <c r="L36" s="22"/>
      <c r="M36" s="22"/>
      <c r="N36" s="22"/>
      <c r="O36" s="22"/>
      <c r="P36" s="22"/>
    </row>
    <row r="37" spans="1:16" ht="39" customHeight="1" x14ac:dyDescent="0.2">
      <c r="A37" s="22"/>
      <c r="B37" s="35"/>
      <c r="C37" s="1238" t="s">
        <v>563</v>
      </c>
      <c r="D37" s="1239"/>
      <c r="E37" s="1240"/>
      <c r="F37" s="36">
        <v>0.75</v>
      </c>
      <c r="G37" s="37">
        <v>1.08</v>
      </c>
      <c r="H37" s="37">
        <v>0.3</v>
      </c>
      <c r="I37" s="37">
        <v>1.85</v>
      </c>
      <c r="J37" s="38">
        <v>1.03</v>
      </c>
      <c r="K37" s="22"/>
      <c r="L37" s="22"/>
      <c r="M37" s="22"/>
      <c r="N37" s="22"/>
      <c r="O37" s="22"/>
      <c r="P37" s="22"/>
    </row>
    <row r="38" spans="1:16" ht="39" customHeight="1" x14ac:dyDescent="0.2">
      <c r="A38" s="22"/>
      <c r="B38" s="35"/>
      <c r="C38" s="1238" t="s">
        <v>564</v>
      </c>
      <c r="D38" s="1239"/>
      <c r="E38" s="1240"/>
      <c r="F38" s="36">
        <v>0.94</v>
      </c>
      <c r="G38" s="37">
        <v>0.19</v>
      </c>
      <c r="H38" s="37">
        <v>0.36</v>
      </c>
      <c r="I38" s="37">
        <v>0.66</v>
      </c>
      <c r="J38" s="38">
        <v>0.66</v>
      </c>
      <c r="K38" s="22"/>
      <c r="L38" s="22"/>
      <c r="M38" s="22"/>
      <c r="N38" s="22"/>
      <c r="O38" s="22"/>
      <c r="P38" s="22"/>
    </row>
    <row r="39" spans="1:16" ht="39" customHeight="1" x14ac:dyDescent="0.2">
      <c r="A39" s="22"/>
      <c r="B39" s="35"/>
      <c r="C39" s="1238" t="s">
        <v>565</v>
      </c>
      <c r="D39" s="1239"/>
      <c r="E39" s="1240"/>
      <c r="F39" s="36">
        <v>0.01</v>
      </c>
      <c r="G39" s="37">
        <v>0.02</v>
      </c>
      <c r="H39" s="37">
        <v>0.02</v>
      </c>
      <c r="I39" s="37">
        <v>0.03</v>
      </c>
      <c r="J39" s="38">
        <v>0.02</v>
      </c>
      <c r="K39" s="22"/>
      <c r="L39" s="22"/>
      <c r="M39" s="22"/>
      <c r="N39" s="22"/>
      <c r="O39" s="22"/>
      <c r="P39" s="22"/>
    </row>
    <row r="40" spans="1:16" ht="39" customHeight="1" x14ac:dyDescent="0.2">
      <c r="A40" s="22"/>
      <c r="B40" s="35"/>
      <c r="C40" s="1238" t="s">
        <v>566</v>
      </c>
      <c r="D40" s="1239"/>
      <c r="E40" s="1240"/>
      <c r="F40" s="36">
        <v>0.06</v>
      </c>
      <c r="G40" s="37">
        <v>0.09</v>
      </c>
      <c r="H40" s="37">
        <v>0.09</v>
      </c>
      <c r="I40" s="37">
        <v>0.08</v>
      </c>
      <c r="J40" s="38">
        <v>0</v>
      </c>
      <c r="K40" s="22"/>
      <c r="L40" s="22"/>
      <c r="M40" s="22"/>
      <c r="N40" s="22"/>
      <c r="O40" s="22"/>
      <c r="P40" s="22"/>
    </row>
    <row r="41" spans="1:16" ht="39" customHeight="1" x14ac:dyDescent="0.2">
      <c r="A41" s="22"/>
      <c r="B41" s="35"/>
      <c r="C41" s="1238"/>
      <c r="D41" s="1239"/>
      <c r="E41" s="1240"/>
      <c r="F41" s="36"/>
      <c r="G41" s="37"/>
      <c r="H41" s="37"/>
      <c r="I41" s="37"/>
      <c r="J41" s="38"/>
      <c r="K41" s="22"/>
      <c r="L41" s="22"/>
      <c r="M41" s="22"/>
      <c r="N41" s="22"/>
      <c r="O41" s="22"/>
      <c r="P41" s="22"/>
    </row>
    <row r="42" spans="1:16" ht="39" customHeight="1" x14ac:dyDescent="0.2">
      <c r="A42" s="22"/>
      <c r="B42" s="39"/>
      <c r="C42" s="1238" t="s">
        <v>567</v>
      </c>
      <c r="D42" s="1239"/>
      <c r="E42" s="1240"/>
      <c r="F42" s="36" t="s">
        <v>511</v>
      </c>
      <c r="G42" s="37" t="s">
        <v>511</v>
      </c>
      <c r="H42" s="37" t="s">
        <v>511</v>
      </c>
      <c r="I42" s="37" t="s">
        <v>511</v>
      </c>
      <c r="J42" s="38" t="s">
        <v>511</v>
      </c>
      <c r="K42" s="22"/>
      <c r="L42" s="22"/>
      <c r="M42" s="22"/>
      <c r="N42" s="22"/>
      <c r="O42" s="22"/>
      <c r="P42" s="22"/>
    </row>
    <row r="43" spans="1:16" ht="39" customHeight="1" thickBot="1" x14ac:dyDescent="0.25">
      <c r="A43" s="22"/>
      <c r="B43" s="40"/>
      <c r="C43" s="1241" t="s">
        <v>568</v>
      </c>
      <c r="D43" s="1242"/>
      <c r="E43" s="1243"/>
      <c r="F43" s="41" t="s">
        <v>511</v>
      </c>
      <c r="G43" s="42" t="s">
        <v>511</v>
      </c>
      <c r="H43" s="42" t="s">
        <v>511</v>
      </c>
      <c r="I43" s="42" t="s">
        <v>511</v>
      </c>
      <c r="J43" s="43" t="s">
        <v>511</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FFiY99i1I2iBeiw/SVSbdnKCqX5ddx3HAnYv4xVp/hCeIiHb3Ub2JPVkaCKZzVLG19JWS8d7JJ3crOUZY+9/Fg==" saltValue="BVC5wbhZFZW9XqWlJW2xO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3320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5">
      <c r="A44" s="48"/>
      <c r="B44" s="51" t="s">
        <v>9</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x14ac:dyDescent="0.2">
      <c r="A45" s="48"/>
      <c r="B45" s="1264" t="s">
        <v>10</v>
      </c>
      <c r="C45" s="1265"/>
      <c r="D45" s="58"/>
      <c r="E45" s="1270" t="s">
        <v>11</v>
      </c>
      <c r="F45" s="1270"/>
      <c r="G45" s="1270"/>
      <c r="H45" s="1270"/>
      <c r="I45" s="1270"/>
      <c r="J45" s="1271"/>
      <c r="K45" s="59">
        <v>1402</v>
      </c>
      <c r="L45" s="60">
        <v>1340</v>
      </c>
      <c r="M45" s="60">
        <v>1414</v>
      </c>
      <c r="N45" s="60">
        <v>1542</v>
      </c>
      <c r="O45" s="61">
        <v>1629</v>
      </c>
      <c r="P45" s="48"/>
      <c r="Q45" s="48"/>
      <c r="R45" s="48"/>
      <c r="S45" s="48"/>
      <c r="T45" s="48"/>
      <c r="U45" s="48"/>
    </row>
    <row r="46" spans="1:21" ht="30.75" customHeight="1" x14ac:dyDescent="0.2">
      <c r="A46" s="48"/>
      <c r="B46" s="1266"/>
      <c r="C46" s="1267"/>
      <c r="D46" s="62"/>
      <c r="E46" s="1248" t="s">
        <v>12</v>
      </c>
      <c r="F46" s="1248"/>
      <c r="G46" s="1248"/>
      <c r="H46" s="1248"/>
      <c r="I46" s="1248"/>
      <c r="J46" s="1249"/>
      <c r="K46" s="63" t="s">
        <v>511</v>
      </c>
      <c r="L46" s="64" t="s">
        <v>511</v>
      </c>
      <c r="M46" s="64" t="s">
        <v>511</v>
      </c>
      <c r="N46" s="64" t="s">
        <v>511</v>
      </c>
      <c r="O46" s="65" t="s">
        <v>511</v>
      </c>
      <c r="P46" s="48"/>
      <c r="Q46" s="48"/>
      <c r="R46" s="48"/>
      <c r="S46" s="48"/>
      <c r="T46" s="48"/>
      <c r="U46" s="48"/>
    </row>
    <row r="47" spans="1:21" ht="30.75" customHeight="1" x14ac:dyDescent="0.2">
      <c r="A47" s="48"/>
      <c r="B47" s="1266"/>
      <c r="C47" s="1267"/>
      <c r="D47" s="62"/>
      <c r="E47" s="1248" t="s">
        <v>13</v>
      </c>
      <c r="F47" s="1248"/>
      <c r="G47" s="1248"/>
      <c r="H47" s="1248"/>
      <c r="I47" s="1248"/>
      <c r="J47" s="1249"/>
      <c r="K47" s="63" t="s">
        <v>511</v>
      </c>
      <c r="L47" s="64" t="s">
        <v>511</v>
      </c>
      <c r="M47" s="64" t="s">
        <v>511</v>
      </c>
      <c r="N47" s="64" t="s">
        <v>511</v>
      </c>
      <c r="O47" s="65" t="s">
        <v>511</v>
      </c>
      <c r="P47" s="48"/>
      <c r="Q47" s="48"/>
      <c r="R47" s="48"/>
      <c r="S47" s="48"/>
      <c r="T47" s="48"/>
      <c r="U47" s="48"/>
    </row>
    <row r="48" spans="1:21" ht="30.75" customHeight="1" x14ac:dyDescent="0.2">
      <c r="A48" s="48"/>
      <c r="B48" s="1266"/>
      <c r="C48" s="1267"/>
      <c r="D48" s="62"/>
      <c r="E48" s="1248" t="s">
        <v>14</v>
      </c>
      <c r="F48" s="1248"/>
      <c r="G48" s="1248"/>
      <c r="H48" s="1248"/>
      <c r="I48" s="1248"/>
      <c r="J48" s="1249"/>
      <c r="K48" s="63">
        <v>80</v>
      </c>
      <c r="L48" s="64">
        <v>66</v>
      </c>
      <c r="M48" s="64">
        <v>77</v>
      </c>
      <c r="N48" s="64">
        <v>66</v>
      </c>
      <c r="O48" s="65">
        <v>60</v>
      </c>
      <c r="P48" s="48"/>
      <c r="Q48" s="48"/>
      <c r="R48" s="48"/>
      <c r="S48" s="48"/>
      <c r="T48" s="48"/>
      <c r="U48" s="48"/>
    </row>
    <row r="49" spans="1:21" ht="30.75" customHeight="1" x14ac:dyDescent="0.2">
      <c r="A49" s="48"/>
      <c r="B49" s="1266"/>
      <c r="C49" s="1267"/>
      <c r="D49" s="62"/>
      <c r="E49" s="1248" t="s">
        <v>15</v>
      </c>
      <c r="F49" s="1248"/>
      <c r="G49" s="1248"/>
      <c r="H49" s="1248"/>
      <c r="I49" s="1248"/>
      <c r="J49" s="1249"/>
      <c r="K49" s="63">
        <v>173</v>
      </c>
      <c r="L49" s="64">
        <v>154</v>
      </c>
      <c r="M49" s="64">
        <v>132</v>
      </c>
      <c r="N49" s="64">
        <v>103</v>
      </c>
      <c r="O49" s="65">
        <v>72</v>
      </c>
      <c r="P49" s="48"/>
      <c r="Q49" s="48"/>
      <c r="R49" s="48"/>
      <c r="S49" s="48"/>
      <c r="T49" s="48"/>
      <c r="U49" s="48"/>
    </row>
    <row r="50" spans="1:21" ht="30.75" customHeight="1" x14ac:dyDescent="0.2">
      <c r="A50" s="48"/>
      <c r="B50" s="1266"/>
      <c r="C50" s="1267"/>
      <c r="D50" s="62"/>
      <c r="E50" s="1248" t="s">
        <v>16</v>
      </c>
      <c r="F50" s="1248"/>
      <c r="G50" s="1248"/>
      <c r="H50" s="1248"/>
      <c r="I50" s="1248"/>
      <c r="J50" s="1249"/>
      <c r="K50" s="63">
        <v>154</v>
      </c>
      <c r="L50" s="64">
        <v>154</v>
      </c>
      <c r="M50" s="64">
        <v>151</v>
      </c>
      <c r="N50" s="64">
        <v>152</v>
      </c>
      <c r="O50" s="65">
        <v>152</v>
      </c>
      <c r="P50" s="48"/>
      <c r="Q50" s="48"/>
      <c r="R50" s="48"/>
      <c r="S50" s="48"/>
      <c r="T50" s="48"/>
      <c r="U50" s="48"/>
    </row>
    <row r="51" spans="1:21" ht="30.75" customHeight="1" x14ac:dyDescent="0.2">
      <c r="A51" s="48"/>
      <c r="B51" s="1268"/>
      <c r="C51" s="1269"/>
      <c r="D51" s="66"/>
      <c r="E51" s="1248" t="s">
        <v>17</v>
      </c>
      <c r="F51" s="1248"/>
      <c r="G51" s="1248"/>
      <c r="H51" s="1248"/>
      <c r="I51" s="1248"/>
      <c r="J51" s="1249"/>
      <c r="K51" s="63" t="s">
        <v>511</v>
      </c>
      <c r="L51" s="64" t="s">
        <v>511</v>
      </c>
      <c r="M51" s="64" t="s">
        <v>511</v>
      </c>
      <c r="N51" s="64" t="s">
        <v>511</v>
      </c>
      <c r="O51" s="65" t="s">
        <v>511</v>
      </c>
      <c r="P51" s="48"/>
      <c r="Q51" s="48"/>
      <c r="R51" s="48"/>
      <c r="S51" s="48"/>
      <c r="T51" s="48"/>
      <c r="U51" s="48"/>
    </row>
    <row r="52" spans="1:21" ht="30.75" customHeight="1" x14ac:dyDescent="0.2">
      <c r="A52" s="48"/>
      <c r="B52" s="1246" t="s">
        <v>18</v>
      </c>
      <c r="C52" s="1247"/>
      <c r="D52" s="66"/>
      <c r="E52" s="1248" t="s">
        <v>19</v>
      </c>
      <c r="F52" s="1248"/>
      <c r="G52" s="1248"/>
      <c r="H52" s="1248"/>
      <c r="I52" s="1248"/>
      <c r="J52" s="1249"/>
      <c r="K52" s="63">
        <v>1641</v>
      </c>
      <c r="L52" s="64">
        <v>1647</v>
      </c>
      <c r="M52" s="64">
        <v>1659</v>
      </c>
      <c r="N52" s="64">
        <v>1673</v>
      </c>
      <c r="O52" s="65">
        <v>1734</v>
      </c>
      <c r="P52" s="48"/>
      <c r="Q52" s="48"/>
      <c r="R52" s="48"/>
      <c r="S52" s="48"/>
      <c r="T52" s="48"/>
      <c r="U52" s="48"/>
    </row>
    <row r="53" spans="1:21" ht="30.75" customHeight="1" thickBot="1" x14ac:dyDescent="0.25">
      <c r="A53" s="48"/>
      <c r="B53" s="1250" t="s">
        <v>20</v>
      </c>
      <c r="C53" s="1251"/>
      <c r="D53" s="67"/>
      <c r="E53" s="1252" t="s">
        <v>21</v>
      </c>
      <c r="F53" s="1252"/>
      <c r="G53" s="1252"/>
      <c r="H53" s="1252"/>
      <c r="I53" s="1252"/>
      <c r="J53" s="1253"/>
      <c r="K53" s="68">
        <v>168</v>
      </c>
      <c r="L53" s="69">
        <v>67</v>
      </c>
      <c r="M53" s="69">
        <v>115</v>
      </c>
      <c r="N53" s="69">
        <v>190</v>
      </c>
      <c r="O53" s="70">
        <v>179</v>
      </c>
      <c r="P53" s="48"/>
      <c r="Q53" s="48"/>
      <c r="R53" s="48"/>
      <c r="S53" s="48"/>
      <c r="T53" s="48"/>
      <c r="U53" s="48"/>
    </row>
    <row r="54" spans="1:21" ht="24" customHeight="1" x14ac:dyDescent="0.2">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5">
      <c r="A56" s="48"/>
      <c r="B56" s="75"/>
      <c r="C56" s="76"/>
      <c r="D56" s="76"/>
      <c r="E56" s="77"/>
      <c r="F56" s="77"/>
      <c r="G56" s="77"/>
      <c r="H56" s="77"/>
      <c r="I56" s="77"/>
      <c r="J56" s="78" t="s">
        <v>2</v>
      </c>
      <c r="K56" s="79" t="s">
        <v>569</v>
      </c>
      <c r="L56" s="80" t="s">
        <v>570</v>
      </c>
      <c r="M56" s="80" t="s">
        <v>571</v>
      </c>
      <c r="N56" s="80" t="s">
        <v>572</v>
      </c>
      <c r="O56" s="81" t="s">
        <v>573</v>
      </c>
      <c r="P56" s="48"/>
      <c r="Q56" s="48"/>
      <c r="R56" s="48"/>
      <c r="S56" s="48"/>
      <c r="T56" s="48"/>
      <c r="U56" s="48"/>
    </row>
    <row r="57" spans="1:21" ht="31.5" customHeight="1" x14ac:dyDescent="0.2">
      <c r="B57" s="1254" t="s">
        <v>24</v>
      </c>
      <c r="C57" s="1255"/>
      <c r="D57" s="1258" t="s">
        <v>25</v>
      </c>
      <c r="E57" s="1259"/>
      <c r="F57" s="1259"/>
      <c r="G57" s="1259"/>
      <c r="H57" s="1259"/>
      <c r="I57" s="1259"/>
      <c r="J57" s="1260"/>
      <c r="K57" s="82" t="s">
        <v>610</v>
      </c>
      <c r="L57" s="83" t="s">
        <v>611</v>
      </c>
      <c r="M57" s="83" t="s">
        <v>611</v>
      </c>
      <c r="N57" s="83" t="s">
        <v>611</v>
      </c>
      <c r="O57" s="84" t="s">
        <v>611</v>
      </c>
    </row>
    <row r="58" spans="1:21" ht="31.5" customHeight="1" thickBot="1" x14ac:dyDescent="0.25">
      <c r="B58" s="1256"/>
      <c r="C58" s="1257"/>
      <c r="D58" s="1261" t="s">
        <v>26</v>
      </c>
      <c r="E58" s="1262"/>
      <c r="F58" s="1262"/>
      <c r="G58" s="1262"/>
      <c r="H58" s="1262"/>
      <c r="I58" s="1262"/>
      <c r="J58" s="1263"/>
      <c r="K58" s="85" t="s">
        <v>615</v>
      </c>
      <c r="L58" s="86" t="s">
        <v>616</v>
      </c>
      <c r="M58" s="86" t="s">
        <v>617</v>
      </c>
      <c r="N58" s="86" t="s">
        <v>618</v>
      </c>
      <c r="O58" s="87" t="s">
        <v>619</v>
      </c>
    </row>
    <row r="59" spans="1:21" ht="24" customHeight="1" x14ac:dyDescent="0.2">
      <c r="B59" s="88"/>
      <c r="C59" s="88"/>
      <c r="D59" s="89" t="s">
        <v>27</v>
      </c>
      <c r="E59" s="90"/>
      <c r="F59" s="90"/>
      <c r="G59" s="90"/>
      <c r="H59" s="90"/>
      <c r="I59" s="90"/>
      <c r="J59" s="90"/>
      <c r="K59" s="90"/>
      <c r="L59" s="90"/>
      <c r="M59" s="90"/>
      <c r="N59" s="90"/>
      <c r="O59" s="90"/>
    </row>
    <row r="60" spans="1:21" ht="24" customHeight="1" x14ac:dyDescent="0.2">
      <c r="B60" s="91"/>
      <c r="C60" s="91"/>
      <c r="D60" s="89" t="s">
        <v>28</v>
      </c>
      <c r="E60" s="90"/>
      <c r="F60" s="90"/>
      <c r="G60" s="90"/>
      <c r="H60" s="90"/>
      <c r="I60" s="90"/>
      <c r="J60" s="90"/>
      <c r="K60" s="90"/>
      <c r="L60" s="90"/>
      <c r="M60" s="90"/>
      <c r="N60" s="90"/>
      <c r="O60" s="90"/>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cuPGFHoEL4oKzHVjVlNSP4AKJ4izKu4TJO9EANVZSWAdTDI9lFSqtYby8XXFz48nPJxOSEqC4XL7iotxeehmvw==" saltValue="JLxISM3137XgaAIw7Ifqx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 header="0" footer="0"/>
  <pageSetup paperSize="9" scale="57" orientation="landscape"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2"/>
  <cols>
    <col min="1" max="1" width="6.6640625" style="92" customWidth="1"/>
    <col min="2" max="3" width="12.6640625" style="92" customWidth="1"/>
    <col min="4" max="4" width="11.6640625" style="92" customWidth="1"/>
    <col min="5" max="8" width="10.33203125" style="92" customWidth="1"/>
    <col min="9" max="13" width="16.33203125" style="92" customWidth="1"/>
    <col min="14" max="19" width="12.6640625" style="92" customWidth="1"/>
    <col min="20" max="16384" width="0" style="9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3" t="s">
        <v>8</v>
      </c>
    </row>
    <row r="40" spans="2:13" ht="27.75" customHeight="1" thickBot="1" x14ac:dyDescent="0.25">
      <c r="B40" s="94" t="s">
        <v>9</v>
      </c>
      <c r="C40" s="95"/>
      <c r="D40" s="95"/>
      <c r="E40" s="96"/>
      <c r="F40" s="96"/>
      <c r="G40" s="96"/>
      <c r="H40" s="97" t="s">
        <v>2</v>
      </c>
      <c r="I40" s="98" t="s">
        <v>553</v>
      </c>
      <c r="J40" s="99" t="s">
        <v>554</v>
      </c>
      <c r="K40" s="99" t="s">
        <v>555</v>
      </c>
      <c r="L40" s="99" t="s">
        <v>556</v>
      </c>
      <c r="M40" s="100" t="s">
        <v>557</v>
      </c>
    </row>
    <row r="41" spans="2:13" ht="27.75" customHeight="1" x14ac:dyDescent="0.2">
      <c r="B41" s="1284" t="s">
        <v>29</v>
      </c>
      <c r="C41" s="1285"/>
      <c r="D41" s="101"/>
      <c r="E41" s="1286" t="s">
        <v>30</v>
      </c>
      <c r="F41" s="1286"/>
      <c r="G41" s="1286"/>
      <c r="H41" s="1287"/>
      <c r="I41" s="102">
        <v>14260</v>
      </c>
      <c r="J41" s="103">
        <v>16585</v>
      </c>
      <c r="K41" s="103">
        <v>18392</v>
      </c>
      <c r="L41" s="103">
        <v>20204</v>
      </c>
      <c r="M41" s="104">
        <v>21713</v>
      </c>
    </row>
    <row r="42" spans="2:13" ht="27.75" customHeight="1" x14ac:dyDescent="0.2">
      <c r="B42" s="1274"/>
      <c r="C42" s="1275"/>
      <c r="D42" s="105"/>
      <c r="E42" s="1278" t="s">
        <v>31</v>
      </c>
      <c r="F42" s="1278"/>
      <c r="G42" s="1278"/>
      <c r="H42" s="1279"/>
      <c r="I42" s="106">
        <v>1183</v>
      </c>
      <c r="J42" s="107">
        <v>1029</v>
      </c>
      <c r="K42" s="107">
        <v>3841</v>
      </c>
      <c r="L42" s="107">
        <v>1310</v>
      </c>
      <c r="M42" s="108">
        <v>1897</v>
      </c>
    </row>
    <row r="43" spans="2:13" ht="27.75" customHeight="1" x14ac:dyDescent="0.2">
      <c r="B43" s="1274"/>
      <c r="C43" s="1275"/>
      <c r="D43" s="105"/>
      <c r="E43" s="1278" t="s">
        <v>32</v>
      </c>
      <c r="F43" s="1278"/>
      <c r="G43" s="1278"/>
      <c r="H43" s="1279"/>
      <c r="I43" s="106">
        <v>734</v>
      </c>
      <c r="J43" s="107">
        <v>793</v>
      </c>
      <c r="K43" s="107">
        <v>879</v>
      </c>
      <c r="L43" s="107">
        <v>736</v>
      </c>
      <c r="M43" s="108">
        <v>921</v>
      </c>
    </row>
    <row r="44" spans="2:13" ht="27.75" customHeight="1" x14ac:dyDescent="0.2">
      <c r="B44" s="1274"/>
      <c r="C44" s="1275"/>
      <c r="D44" s="105"/>
      <c r="E44" s="1278" t="s">
        <v>33</v>
      </c>
      <c r="F44" s="1278"/>
      <c r="G44" s="1278"/>
      <c r="H44" s="1279"/>
      <c r="I44" s="106">
        <v>522</v>
      </c>
      <c r="J44" s="107">
        <v>457</v>
      </c>
      <c r="K44" s="107">
        <v>876</v>
      </c>
      <c r="L44" s="107">
        <v>1213</v>
      </c>
      <c r="M44" s="108">
        <v>1402</v>
      </c>
    </row>
    <row r="45" spans="2:13" ht="27.75" customHeight="1" x14ac:dyDescent="0.2">
      <c r="B45" s="1274"/>
      <c r="C45" s="1275"/>
      <c r="D45" s="105"/>
      <c r="E45" s="1278" t="s">
        <v>34</v>
      </c>
      <c r="F45" s="1278"/>
      <c r="G45" s="1278"/>
      <c r="H45" s="1279"/>
      <c r="I45" s="106">
        <v>1088</v>
      </c>
      <c r="J45" s="107">
        <v>555</v>
      </c>
      <c r="K45" s="107">
        <v>874</v>
      </c>
      <c r="L45" s="107">
        <v>592</v>
      </c>
      <c r="M45" s="108">
        <v>457</v>
      </c>
    </row>
    <row r="46" spans="2:13" ht="27.75" customHeight="1" x14ac:dyDescent="0.2">
      <c r="B46" s="1274"/>
      <c r="C46" s="1275"/>
      <c r="D46" s="109"/>
      <c r="E46" s="1278" t="s">
        <v>35</v>
      </c>
      <c r="F46" s="1278"/>
      <c r="G46" s="1278"/>
      <c r="H46" s="1279"/>
      <c r="I46" s="106">
        <v>1</v>
      </c>
      <c r="J46" s="107" t="s">
        <v>511</v>
      </c>
      <c r="K46" s="107">
        <v>29</v>
      </c>
      <c r="L46" s="107">
        <v>275</v>
      </c>
      <c r="M46" s="108">
        <v>545</v>
      </c>
    </row>
    <row r="47" spans="2:13" ht="27.75" customHeight="1" x14ac:dyDescent="0.2">
      <c r="B47" s="1274"/>
      <c r="C47" s="1275"/>
      <c r="D47" s="110"/>
      <c r="E47" s="1288" t="s">
        <v>36</v>
      </c>
      <c r="F47" s="1289"/>
      <c r="G47" s="1289"/>
      <c r="H47" s="1290"/>
      <c r="I47" s="106" t="s">
        <v>511</v>
      </c>
      <c r="J47" s="107" t="s">
        <v>511</v>
      </c>
      <c r="K47" s="107" t="s">
        <v>511</v>
      </c>
      <c r="L47" s="107" t="s">
        <v>511</v>
      </c>
      <c r="M47" s="108" t="s">
        <v>511</v>
      </c>
    </row>
    <row r="48" spans="2:13" ht="27.75" customHeight="1" x14ac:dyDescent="0.2">
      <c r="B48" s="1274"/>
      <c r="C48" s="1275"/>
      <c r="D48" s="105"/>
      <c r="E48" s="1278" t="s">
        <v>37</v>
      </c>
      <c r="F48" s="1278"/>
      <c r="G48" s="1278"/>
      <c r="H48" s="1279"/>
      <c r="I48" s="106" t="s">
        <v>511</v>
      </c>
      <c r="J48" s="107" t="s">
        <v>511</v>
      </c>
      <c r="K48" s="107" t="s">
        <v>511</v>
      </c>
      <c r="L48" s="107" t="s">
        <v>511</v>
      </c>
      <c r="M48" s="108" t="s">
        <v>511</v>
      </c>
    </row>
    <row r="49" spans="2:13" ht="27.75" customHeight="1" x14ac:dyDescent="0.2">
      <c r="B49" s="1276"/>
      <c r="C49" s="1277"/>
      <c r="D49" s="105"/>
      <c r="E49" s="1278" t="s">
        <v>38</v>
      </c>
      <c r="F49" s="1278"/>
      <c r="G49" s="1278"/>
      <c r="H49" s="1279"/>
      <c r="I49" s="106" t="s">
        <v>511</v>
      </c>
      <c r="J49" s="107" t="s">
        <v>511</v>
      </c>
      <c r="K49" s="107" t="s">
        <v>511</v>
      </c>
      <c r="L49" s="107" t="s">
        <v>511</v>
      </c>
      <c r="M49" s="108" t="s">
        <v>511</v>
      </c>
    </row>
    <row r="50" spans="2:13" ht="27.75" customHeight="1" x14ac:dyDescent="0.2">
      <c r="B50" s="1272" t="s">
        <v>39</v>
      </c>
      <c r="C50" s="1273"/>
      <c r="D50" s="111"/>
      <c r="E50" s="1278" t="s">
        <v>40</v>
      </c>
      <c r="F50" s="1278"/>
      <c r="G50" s="1278"/>
      <c r="H50" s="1279"/>
      <c r="I50" s="106">
        <v>3812</v>
      </c>
      <c r="J50" s="107">
        <v>4166</v>
      </c>
      <c r="K50" s="107">
        <v>4777</v>
      </c>
      <c r="L50" s="107">
        <v>5001</v>
      </c>
      <c r="M50" s="108">
        <v>5438</v>
      </c>
    </row>
    <row r="51" spans="2:13" ht="27.75" customHeight="1" x14ac:dyDescent="0.2">
      <c r="B51" s="1274"/>
      <c r="C51" s="1275"/>
      <c r="D51" s="105"/>
      <c r="E51" s="1278" t="s">
        <v>41</v>
      </c>
      <c r="F51" s="1278"/>
      <c r="G51" s="1278"/>
      <c r="H51" s="1279"/>
      <c r="I51" s="106">
        <v>3190</v>
      </c>
      <c r="J51" s="107">
        <v>3121</v>
      </c>
      <c r="K51" s="107">
        <v>3851</v>
      </c>
      <c r="L51" s="107">
        <v>3726</v>
      </c>
      <c r="M51" s="108">
        <v>3349</v>
      </c>
    </row>
    <row r="52" spans="2:13" ht="27.75" customHeight="1" x14ac:dyDescent="0.2">
      <c r="B52" s="1276"/>
      <c r="C52" s="1277"/>
      <c r="D52" s="105"/>
      <c r="E52" s="1278" t="s">
        <v>42</v>
      </c>
      <c r="F52" s="1278"/>
      <c r="G52" s="1278"/>
      <c r="H52" s="1279"/>
      <c r="I52" s="106">
        <v>14201</v>
      </c>
      <c r="J52" s="107">
        <v>13880</v>
      </c>
      <c r="K52" s="107">
        <v>13893</v>
      </c>
      <c r="L52" s="107">
        <v>14017</v>
      </c>
      <c r="M52" s="108">
        <v>13927</v>
      </c>
    </row>
    <row r="53" spans="2:13" ht="27.75" customHeight="1" thickBot="1" x14ac:dyDescent="0.25">
      <c r="B53" s="1280" t="s">
        <v>43</v>
      </c>
      <c r="C53" s="1281"/>
      <c r="D53" s="112"/>
      <c r="E53" s="1282" t="s">
        <v>44</v>
      </c>
      <c r="F53" s="1282"/>
      <c r="G53" s="1282"/>
      <c r="H53" s="1283"/>
      <c r="I53" s="113">
        <v>-3414</v>
      </c>
      <c r="J53" s="114">
        <v>-1749</v>
      </c>
      <c r="K53" s="114">
        <v>2369</v>
      </c>
      <c r="L53" s="114">
        <v>1586</v>
      </c>
      <c r="M53" s="115">
        <v>4219</v>
      </c>
    </row>
    <row r="54" spans="2:13" ht="27.75" customHeight="1" x14ac:dyDescent="0.2">
      <c r="B54" s="116" t="s">
        <v>45</v>
      </c>
      <c r="C54" s="117"/>
      <c r="D54" s="117"/>
      <c r="E54" s="118"/>
      <c r="F54" s="118"/>
      <c r="G54" s="118"/>
      <c r="H54" s="118"/>
      <c r="I54" s="119"/>
      <c r="J54" s="119"/>
      <c r="K54" s="119"/>
      <c r="L54" s="119"/>
      <c r="M54" s="119"/>
    </row>
    <row r="55" spans="2:13" ht="12.75" customHeight="1" x14ac:dyDescent="0.2"/>
    <row r="56" spans="2:13" ht="12.75" hidden="1" customHeight="1" x14ac:dyDescent="0.2"/>
    <row r="57" spans="2:13" ht="12.75" hidden="1" customHeight="1" x14ac:dyDescent="0.2"/>
    <row r="58" spans="2:13" ht="12.75" hidden="1" customHeight="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2"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bKkg3QXRJIL7scEztPg/gs7faysgK+SIRfBWI5GN86snIO/s5UDWWfg97ZW0LkyXbhCm3+G3Vcnv33Ez+zBreg==" saltValue="yaF8WwAwZgJilZUM4b/p4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1" orientation="landscape"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zoomScale="70" zoomScaleNormal="70"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0" t="s">
        <v>46</v>
      </c>
    </row>
    <row r="54" spans="2:8" ht="29.25" customHeight="1" thickBot="1" x14ac:dyDescent="0.3">
      <c r="B54" s="121" t="s">
        <v>1</v>
      </c>
      <c r="C54" s="122"/>
      <c r="D54" s="122"/>
      <c r="E54" s="123" t="s">
        <v>2</v>
      </c>
      <c r="F54" s="124" t="s">
        <v>555</v>
      </c>
      <c r="G54" s="124" t="s">
        <v>556</v>
      </c>
      <c r="H54" s="125" t="s">
        <v>557</v>
      </c>
    </row>
    <row r="55" spans="2:8" ht="52.5" customHeight="1" x14ac:dyDescent="0.2">
      <c r="B55" s="126"/>
      <c r="C55" s="1299" t="s">
        <v>47</v>
      </c>
      <c r="D55" s="1299"/>
      <c r="E55" s="1300"/>
      <c r="F55" s="127">
        <v>2685</v>
      </c>
      <c r="G55" s="127">
        <v>2627</v>
      </c>
      <c r="H55" s="128">
        <v>2652</v>
      </c>
    </row>
    <row r="56" spans="2:8" ht="52.5" customHeight="1" x14ac:dyDescent="0.2">
      <c r="B56" s="129"/>
      <c r="C56" s="1301" t="s">
        <v>48</v>
      </c>
      <c r="D56" s="1301"/>
      <c r="E56" s="1302"/>
      <c r="F56" s="130">
        <v>1</v>
      </c>
      <c r="G56" s="130">
        <v>1</v>
      </c>
      <c r="H56" s="131">
        <v>1</v>
      </c>
    </row>
    <row r="57" spans="2:8" ht="53.25" customHeight="1" x14ac:dyDescent="0.2">
      <c r="B57" s="129"/>
      <c r="C57" s="1303" t="s">
        <v>49</v>
      </c>
      <c r="D57" s="1303"/>
      <c r="E57" s="1304"/>
      <c r="F57" s="132">
        <v>1263</v>
      </c>
      <c r="G57" s="132">
        <v>1473</v>
      </c>
      <c r="H57" s="133">
        <v>1631</v>
      </c>
    </row>
    <row r="58" spans="2:8" ht="45.75" customHeight="1" x14ac:dyDescent="0.2">
      <c r="B58" s="134"/>
      <c r="C58" s="1291" t="s">
        <v>574</v>
      </c>
      <c r="D58" s="1292"/>
      <c r="E58" s="1293"/>
      <c r="F58" s="135">
        <v>353</v>
      </c>
      <c r="G58" s="135">
        <v>864</v>
      </c>
      <c r="H58" s="136">
        <v>869</v>
      </c>
    </row>
    <row r="59" spans="2:8" ht="45.75" customHeight="1" x14ac:dyDescent="0.2">
      <c r="B59" s="134"/>
      <c r="C59" s="1291" t="s">
        <v>575</v>
      </c>
      <c r="D59" s="1292"/>
      <c r="E59" s="1293"/>
      <c r="F59" s="135">
        <v>745</v>
      </c>
      <c r="G59" s="135">
        <v>439</v>
      </c>
      <c r="H59" s="136">
        <v>601</v>
      </c>
    </row>
    <row r="60" spans="2:8" ht="45.75" customHeight="1" x14ac:dyDescent="0.2">
      <c r="B60" s="134"/>
      <c r="C60" s="1291" t="s">
        <v>576</v>
      </c>
      <c r="D60" s="1292"/>
      <c r="E60" s="1293"/>
      <c r="F60" s="135">
        <v>124</v>
      </c>
      <c r="G60" s="135">
        <v>119</v>
      </c>
      <c r="H60" s="136">
        <v>99</v>
      </c>
    </row>
    <row r="61" spans="2:8" ht="45.75" customHeight="1" x14ac:dyDescent="0.2">
      <c r="B61" s="134"/>
      <c r="C61" s="1291" t="s">
        <v>577</v>
      </c>
      <c r="D61" s="1292"/>
      <c r="E61" s="1293"/>
      <c r="F61" s="135">
        <v>8</v>
      </c>
      <c r="G61" s="135">
        <v>20</v>
      </c>
      <c r="H61" s="136">
        <v>32</v>
      </c>
    </row>
    <row r="62" spans="2:8" ht="45.75" customHeight="1" thickBot="1" x14ac:dyDescent="0.25">
      <c r="B62" s="137"/>
      <c r="C62" s="1294" t="s">
        <v>578</v>
      </c>
      <c r="D62" s="1295"/>
      <c r="E62" s="1296"/>
      <c r="F62" s="138">
        <v>33</v>
      </c>
      <c r="G62" s="138">
        <v>32</v>
      </c>
      <c r="H62" s="139">
        <v>30</v>
      </c>
    </row>
    <row r="63" spans="2:8" ht="52.5" customHeight="1" thickBot="1" x14ac:dyDescent="0.25">
      <c r="B63" s="140"/>
      <c r="C63" s="1297" t="s">
        <v>50</v>
      </c>
      <c r="D63" s="1297"/>
      <c r="E63" s="1298"/>
      <c r="F63" s="141">
        <v>3949</v>
      </c>
      <c r="G63" s="141">
        <v>4100</v>
      </c>
      <c r="H63" s="142">
        <v>4283</v>
      </c>
    </row>
    <row r="64" spans="2:8" ht="15" customHeight="1" x14ac:dyDescent="0.2"/>
    <row r="65" ht="0" hidden="1" customHeight="1" x14ac:dyDescent="0.2"/>
    <row r="66" ht="0" hidden="1" customHeight="1" x14ac:dyDescent="0.2"/>
  </sheetData>
  <sheetProtection algorithmName="SHA-512" hashValue="mMpXPLzQbK6WYKEI50e5RrauxqFETxaoIOJuoi38TbRqlH7NZueN3zaZP5lmyQd/Qo+Sk1Hb0obDq4fK6NzAAw==" saltValue="h4MK0o/KMf5amUEKkslSd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4F77A4-4300-4C03-9E03-D97C18E0A0E3}">
  <sheetPr>
    <pageSetUpPr fitToPage="1"/>
  </sheetPr>
  <dimension ref="A1:WZM191"/>
  <sheetViews>
    <sheetView showGridLines="0" tabSelected="1" zoomScale="85" zoomScaleNormal="85" zoomScaleSheetLayoutView="55" workbookViewId="0">
      <selection activeCell="AN43" sqref="AN43:DC47"/>
    </sheetView>
  </sheetViews>
  <sheetFormatPr defaultColWidth="0" defaultRowHeight="13.5" customHeight="1" zeroHeight="1" x14ac:dyDescent="0.2"/>
  <cols>
    <col min="1" max="1" width="6.33203125" style="387" customWidth="1"/>
    <col min="2" max="107" width="2.44140625" style="387" customWidth="1"/>
    <col min="108" max="108" width="6.109375" style="395" customWidth="1"/>
    <col min="109" max="109" width="5.88671875" style="394" customWidth="1"/>
    <col min="110" max="110" width="19.109375" style="387" hidden="1"/>
    <col min="111" max="115" width="12.6640625" style="387" hidden="1"/>
    <col min="116" max="349" width="8.6640625" style="387" hidden="1"/>
    <col min="350" max="355" width="14.88671875" style="387" hidden="1"/>
    <col min="356" max="357" width="15.88671875" style="387" hidden="1"/>
    <col min="358" max="363" width="16.109375" style="387" hidden="1"/>
    <col min="364" max="364" width="6.109375" style="387" hidden="1"/>
    <col min="365" max="365" width="3" style="387" hidden="1"/>
    <col min="366" max="605" width="8.6640625" style="387" hidden="1"/>
    <col min="606" max="611" width="14.88671875" style="387" hidden="1"/>
    <col min="612" max="613" width="15.88671875" style="387" hidden="1"/>
    <col min="614" max="619" width="16.109375" style="387" hidden="1"/>
    <col min="620" max="620" width="6.109375" style="387" hidden="1"/>
    <col min="621" max="621" width="3" style="387" hidden="1"/>
    <col min="622" max="861" width="8.6640625" style="387" hidden="1"/>
    <col min="862" max="867" width="14.88671875" style="387" hidden="1"/>
    <col min="868" max="869" width="15.88671875" style="387" hidden="1"/>
    <col min="870" max="875" width="16.109375" style="387" hidden="1"/>
    <col min="876" max="876" width="6.109375" style="387" hidden="1"/>
    <col min="877" max="877" width="3" style="387" hidden="1"/>
    <col min="878" max="1117" width="8.6640625" style="387" hidden="1"/>
    <col min="1118" max="1123" width="14.88671875" style="387" hidden="1"/>
    <col min="1124" max="1125" width="15.88671875" style="387" hidden="1"/>
    <col min="1126" max="1131" width="16.109375" style="387" hidden="1"/>
    <col min="1132" max="1132" width="6.109375" style="387" hidden="1"/>
    <col min="1133" max="1133" width="3" style="387" hidden="1"/>
    <col min="1134" max="1373" width="8.6640625" style="387" hidden="1"/>
    <col min="1374" max="1379" width="14.88671875" style="387" hidden="1"/>
    <col min="1380" max="1381" width="15.88671875" style="387" hidden="1"/>
    <col min="1382" max="1387" width="16.109375" style="387" hidden="1"/>
    <col min="1388" max="1388" width="6.109375" style="387" hidden="1"/>
    <col min="1389" max="1389" width="3" style="387" hidden="1"/>
    <col min="1390" max="1629" width="8.6640625" style="387" hidden="1"/>
    <col min="1630" max="1635" width="14.88671875" style="387" hidden="1"/>
    <col min="1636" max="1637" width="15.88671875" style="387" hidden="1"/>
    <col min="1638" max="1643" width="16.109375" style="387" hidden="1"/>
    <col min="1644" max="1644" width="6.109375" style="387" hidden="1"/>
    <col min="1645" max="1645" width="3" style="387" hidden="1"/>
    <col min="1646" max="1885" width="8.6640625" style="387" hidden="1"/>
    <col min="1886" max="1891" width="14.88671875" style="387" hidden="1"/>
    <col min="1892" max="1893" width="15.88671875" style="387" hidden="1"/>
    <col min="1894" max="1899" width="16.109375" style="387" hidden="1"/>
    <col min="1900" max="1900" width="6.109375" style="387" hidden="1"/>
    <col min="1901" max="1901" width="3" style="387" hidden="1"/>
    <col min="1902" max="2141" width="8.6640625" style="387" hidden="1"/>
    <col min="2142" max="2147" width="14.88671875" style="387" hidden="1"/>
    <col min="2148" max="2149" width="15.88671875" style="387" hidden="1"/>
    <col min="2150" max="2155" width="16.109375" style="387" hidden="1"/>
    <col min="2156" max="2156" width="6.109375" style="387" hidden="1"/>
    <col min="2157" max="2157" width="3" style="387" hidden="1"/>
    <col min="2158" max="2397" width="8.6640625" style="387" hidden="1"/>
    <col min="2398" max="2403" width="14.88671875" style="387" hidden="1"/>
    <col min="2404" max="2405" width="15.88671875" style="387" hidden="1"/>
    <col min="2406" max="2411" width="16.109375" style="387" hidden="1"/>
    <col min="2412" max="2412" width="6.109375" style="387" hidden="1"/>
    <col min="2413" max="2413" width="3" style="387" hidden="1"/>
    <col min="2414" max="2653" width="8.6640625" style="387" hidden="1"/>
    <col min="2654" max="2659" width="14.88671875" style="387" hidden="1"/>
    <col min="2660" max="2661" width="15.88671875" style="387" hidden="1"/>
    <col min="2662" max="2667" width="16.109375" style="387" hidden="1"/>
    <col min="2668" max="2668" width="6.109375" style="387" hidden="1"/>
    <col min="2669" max="2669" width="3" style="387" hidden="1"/>
    <col min="2670" max="2909" width="8.6640625" style="387" hidden="1"/>
    <col min="2910" max="2915" width="14.88671875" style="387" hidden="1"/>
    <col min="2916" max="2917" width="15.88671875" style="387" hidden="1"/>
    <col min="2918" max="2923" width="16.109375" style="387" hidden="1"/>
    <col min="2924" max="2924" width="6.109375" style="387" hidden="1"/>
    <col min="2925" max="2925" width="3" style="387" hidden="1"/>
    <col min="2926" max="3165" width="8.6640625" style="387" hidden="1"/>
    <col min="3166" max="3171" width="14.88671875" style="387" hidden="1"/>
    <col min="3172" max="3173" width="15.88671875" style="387" hidden="1"/>
    <col min="3174" max="3179" width="16.109375" style="387" hidden="1"/>
    <col min="3180" max="3180" width="6.109375" style="387" hidden="1"/>
    <col min="3181" max="3181" width="3" style="387" hidden="1"/>
    <col min="3182" max="3421" width="8.6640625" style="387" hidden="1"/>
    <col min="3422" max="3427" width="14.88671875" style="387" hidden="1"/>
    <col min="3428" max="3429" width="15.88671875" style="387" hidden="1"/>
    <col min="3430" max="3435" width="16.109375" style="387" hidden="1"/>
    <col min="3436" max="3436" width="6.109375" style="387" hidden="1"/>
    <col min="3437" max="3437" width="3" style="387" hidden="1"/>
    <col min="3438" max="3677" width="8.6640625" style="387" hidden="1"/>
    <col min="3678" max="3683" width="14.88671875" style="387" hidden="1"/>
    <col min="3684" max="3685" width="15.88671875" style="387" hidden="1"/>
    <col min="3686" max="3691" width="16.109375" style="387" hidden="1"/>
    <col min="3692" max="3692" width="6.109375" style="387" hidden="1"/>
    <col min="3693" max="3693" width="3" style="387" hidden="1"/>
    <col min="3694" max="3933" width="8.6640625" style="387" hidden="1"/>
    <col min="3934" max="3939" width="14.88671875" style="387" hidden="1"/>
    <col min="3940" max="3941" width="15.88671875" style="387" hidden="1"/>
    <col min="3942" max="3947" width="16.109375" style="387" hidden="1"/>
    <col min="3948" max="3948" width="6.109375" style="387" hidden="1"/>
    <col min="3949" max="3949" width="3" style="387" hidden="1"/>
    <col min="3950" max="4189" width="8.6640625" style="387" hidden="1"/>
    <col min="4190" max="4195" width="14.88671875" style="387" hidden="1"/>
    <col min="4196" max="4197" width="15.88671875" style="387" hidden="1"/>
    <col min="4198" max="4203" width="16.109375" style="387" hidden="1"/>
    <col min="4204" max="4204" width="6.109375" style="387" hidden="1"/>
    <col min="4205" max="4205" width="3" style="387" hidden="1"/>
    <col min="4206" max="4445" width="8.6640625" style="387" hidden="1"/>
    <col min="4446" max="4451" width="14.88671875" style="387" hidden="1"/>
    <col min="4452" max="4453" width="15.88671875" style="387" hidden="1"/>
    <col min="4454" max="4459" width="16.109375" style="387" hidden="1"/>
    <col min="4460" max="4460" width="6.109375" style="387" hidden="1"/>
    <col min="4461" max="4461" width="3" style="387" hidden="1"/>
    <col min="4462" max="4701" width="8.6640625" style="387" hidden="1"/>
    <col min="4702" max="4707" width="14.88671875" style="387" hidden="1"/>
    <col min="4708" max="4709" width="15.88671875" style="387" hidden="1"/>
    <col min="4710" max="4715" width="16.109375" style="387" hidden="1"/>
    <col min="4716" max="4716" width="6.109375" style="387" hidden="1"/>
    <col min="4717" max="4717" width="3" style="387" hidden="1"/>
    <col min="4718" max="4957" width="8.6640625" style="387" hidden="1"/>
    <col min="4958" max="4963" width="14.88671875" style="387" hidden="1"/>
    <col min="4964" max="4965" width="15.88671875" style="387" hidden="1"/>
    <col min="4966" max="4971" width="16.109375" style="387" hidden="1"/>
    <col min="4972" max="4972" width="6.109375" style="387" hidden="1"/>
    <col min="4973" max="4973" width="3" style="387" hidden="1"/>
    <col min="4974" max="5213" width="8.6640625" style="387" hidden="1"/>
    <col min="5214" max="5219" width="14.88671875" style="387" hidden="1"/>
    <col min="5220" max="5221" width="15.88671875" style="387" hidden="1"/>
    <col min="5222" max="5227" width="16.109375" style="387" hidden="1"/>
    <col min="5228" max="5228" width="6.109375" style="387" hidden="1"/>
    <col min="5229" max="5229" width="3" style="387" hidden="1"/>
    <col min="5230" max="5469" width="8.6640625" style="387" hidden="1"/>
    <col min="5470" max="5475" width="14.88671875" style="387" hidden="1"/>
    <col min="5476" max="5477" width="15.88671875" style="387" hidden="1"/>
    <col min="5478" max="5483" width="16.109375" style="387" hidden="1"/>
    <col min="5484" max="5484" width="6.109375" style="387" hidden="1"/>
    <col min="5485" max="5485" width="3" style="387" hidden="1"/>
    <col min="5486" max="5725" width="8.6640625" style="387" hidden="1"/>
    <col min="5726" max="5731" width="14.88671875" style="387" hidden="1"/>
    <col min="5732" max="5733" width="15.88671875" style="387" hidden="1"/>
    <col min="5734" max="5739" width="16.109375" style="387" hidden="1"/>
    <col min="5740" max="5740" width="6.109375" style="387" hidden="1"/>
    <col min="5741" max="5741" width="3" style="387" hidden="1"/>
    <col min="5742" max="5981" width="8.6640625" style="387" hidden="1"/>
    <col min="5982" max="5987" width="14.88671875" style="387" hidden="1"/>
    <col min="5988" max="5989" width="15.88671875" style="387" hidden="1"/>
    <col min="5990" max="5995" width="16.109375" style="387" hidden="1"/>
    <col min="5996" max="5996" width="6.109375" style="387" hidden="1"/>
    <col min="5997" max="5997" width="3" style="387" hidden="1"/>
    <col min="5998" max="6237" width="8.6640625" style="387" hidden="1"/>
    <col min="6238" max="6243" width="14.88671875" style="387" hidden="1"/>
    <col min="6244" max="6245" width="15.88671875" style="387" hidden="1"/>
    <col min="6246" max="6251" width="16.109375" style="387" hidden="1"/>
    <col min="6252" max="6252" width="6.109375" style="387" hidden="1"/>
    <col min="6253" max="6253" width="3" style="387" hidden="1"/>
    <col min="6254" max="6493" width="8.6640625" style="387" hidden="1"/>
    <col min="6494" max="6499" width="14.88671875" style="387" hidden="1"/>
    <col min="6500" max="6501" width="15.88671875" style="387" hidden="1"/>
    <col min="6502" max="6507" width="16.109375" style="387" hidden="1"/>
    <col min="6508" max="6508" width="6.109375" style="387" hidden="1"/>
    <col min="6509" max="6509" width="3" style="387" hidden="1"/>
    <col min="6510" max="6749" width="8.6640625" style="387" hidden="1"/>
    <col min="6750" max="6755" width="14.88671875" style="387" hidden="1"/>
    <col min="6756" max="6757" width="15.88671875" style="387" hidden="1"/>
    <col min="6758" max="6763" width="16.109375" style="387" hidden="1"/>
    <col min="6764" max="6764" width="6.109375" style="387" hidden="1"/>
    <col min="6765" max="6765" width="3" style="387" hidden="1"/>
    <col min="6766" max="7005" width="8.6640625" style="387" hidden="1"/>
    <col min="7006" max="7011" width="14.88671875" style="387" hidden="1"/>
    <col min="7012" max="7013" width="15.88671875" style="387" hidden="1"/>
    <col min="7014" max="7019" width="16.109375" style="387" hidden="1"/>
    <col min="7020" max="7020" width="6.109375" style="387" hidden="1"/>
    <col min="7021" max="7021" width="3" style="387" hidden="1"/>
    <col min="7022" max="7261" width="8.6640625" style="387" hidden="1"/>
    <col min="7262" max="7267" width="14.88671875" style="387" hidden="1"/>
    <col min="7268" max="7269" width="15.88671875" style="387" hidden="1"/>
    <col min="7270" max="7275" width="16.109375" style="387" hidden="1"/>
    <col min="7276" max="7276" width="6.109375" style="387" hidden="1"/>
    <col min="7277" max="7277" width="3" style="387" hidden="1"/>
    <col min="7278" max="7517" width="8.6640625" style="387" hidden="1"/>
    <col min="7518" max="7523" width="14.88671875" style="387" hidden="1"/>
    <col min="7524" max="7525" width="15.88671875" style="387" hidden="1"/>
    <col min="7526" max="7531" width="16.109375" style="387" hidden="1"/>
    <col min="7532" max="7532" width="6.109375" style="387" hidden="1"/>
    <col min="7533" max="7533" width="3" style="387" hidden="1"/>
    <col min="7534" max="7773" width="8.6640625" style="387" hidden="1"/>
    <col min="7774" max="7779" width="14.88671875" style="387" hidden="1"/>
    <col min="7780" max="7781" width="15.88671875" style="387" hidden="1"/>
    <col min="7782" max="7787" width="16.109375" style="387" hidden="1"/>
    <col min="7788" max="7788" width="6.109375" style="387" hidden="1"/>
    <col min="7789" max="7789" width="3" style="387" hidden="1"/>
    <col min="7790" max="8029" width="8.6640625" style="387" hidden="1"/>
    <col min="8030" max="8035" width="14.88671875" style="387" hidden="1"/>
    <col min="8036" max="8037" width="15.88671875" style="387" hidden="1"/>
    <col min="8038" max="8043" width="16.109375" style="387" hidden="1"/>
    <col min="8044" max="8044" width="6.109375" style="387" hidden="1"/>
    <col min="8045" max="8045" width="3" style="387" hidden="1"/>
    <col min="8046" max="8285" width="8.6640625" style="387" hidden="1"/>
    <col min="8286" max="8291" width="14.88671875" style="387" hidden="1"/>
    <col min="8292" max="8293" width="15.88671875" style="387" hidden="1"/>
    <col min="8294" max="8299" width="16.109375" style="387" hidden="1"/>
    <col min="8300" max="8300" width="6.109375" style="387" hidden="1"/>
    <col min="8301" max="8301" width="3" style="387" hidden="1"/>
    <col min="8302" max="8541" width="8.6640625" style="387" hidden="1"/>
    <col min="8542" max="8547" width="14.88671875" style="387" hidden="1"/>
    <col min="8548" max="8549" width="15.88671875" style="387" hidden="1"/>
    <col min="8550" max="8555" width="16.109375" style="387" hidden="1"/>
    <col min="8556" max="8556" width="6.109375" style="387" hidden="1"/>
    <col min="8557" max="8557" width="3" style="387" hidden="1"/>
    <col min="8558" max="8797" width="8.6640625" style="387" hidden="1"/>
    <col min="8798" max="8803" width="14.88671875" style="387" hidden="1"/>
    <col min="8804" max="8805" width="15.88671875" style="387" hidden="1"/>
    <col min="8806" max="8811" width="16.109375" style="387" hidden="1"/>
    <col min="8812" max="8812" width="6.109375" style="387" hidden="1"/>
    <col min="8813" max="8813" width="3" style="387" hidden="1"/>
    <col min="8814" max="9053" width="8.6640625" style="387" hidden="1"/>
    <col min="9054" max="9059" width="14.88671875" style="387" hidden="1"/>
    <col min="9060" max="9061" width="15.88671875" style="387" hidden="1"/>
    <col min="9062" max="9067" width="16.109375" style="387" hidden="1"/>
    <col min="9068" max="9068" width="6.109375" style="387" hidden="1"/>
    <col min="9069" max="9069" width="3" style="387" hidden="1"/>
    <col min="9070" max="9309" width="8.6640625" style="387" hidden="1"/>
    <col min="9310" max="9315" width="14.88671875" style="387" hidden="1"/>
    <col min="9316" max="9317" width="15.88671875" style="387" hidden="1"/>
    <col min="9318" max="9323" width="16.109375" style="387" hidden="1"/>
    <col min="9324" max="9324" width="6.109375" style="387" hidden="1"/>
    <col min="9325" max="9325" width="3" style="387" hidden="1"/>
    <col min="9326" max="9565" width="8.6640625" style="387" hidden="1"/>
    <col min="9566" max="9571" width="14.88671875" style="387" hidden="1"/>
    <col min="9572" max="9573" width="15.88671875" style="387" hidden="1"/>
    <col min="9574" max="9579" width="16.109375" style="387" hidden="1"/>
    <col min="9580" max="9580" width="6.109375" style="387" hidden="1"/>
    <col min="9581" max="9581" width="3" style="387" hidden="1"/>
    <col min="9582" max="9821" width="8.6640625" style="387" hidden="1"/>
    <col min="9822" max="9827" width="14.88671875" style="387" hidden="1"/>
    <col min="9828" max="9829" width="15.88671875" style="387" hidden="1"/>
    <col min="9830" max="9835" width="16.109375" style="387" hidden="1"/>
    <col min="9836" max="9836" width="6.109375" style="387" hidden="1"/>
    <col min="9837" max="9837" width="3" style="387" hidden="1"/>
    <col min="9838" max="10077" width="8.6640625" style="387" hidden="1"/>
    <col min="10078" max="10083" width="14.88671875" style="387" hidden="1"/>
    <col min="10084" max="10085" width="15.88671875" style="387" hidden="1"/>
    <col min="10086" max="10091" width="16.109375" style="387" hidden="1"/>
    <col min="10092" max="10092" width="6.109375" style="387" hidden="1"/>
    <col min="10093" max="10093" width="3" style="387" hidden="1"/>
    <col min="10094" max="10333" width="8.6640625" style="387" hidden="1"/>
    <col min="10334" max="10339" width="14.88671875" style="387" hidden="1"/>
    <col min="10340" max="10341" width="15.88671875" style="387" hidden="1"/>
    <col min="10342" max="10347" width="16.109375" style="387" hidden="1"/>
    <col min="10348" max="10348" width="6.109375" style="387" hidden="1"/>
    <col min="10349" max="10349" width="3" style="387" hidden="1"/>
    <col min="10350" max="10589" width="8.6640625" style="387" hidden="1"/>
    <col min="10590" max="10595" width="14.88671875" style="387" hidden="1"/>
    <col min="10596" max="10597" width="15.88671875" style="387" hidden="1"/>
    <col min="10598" max="10603" width="16.109375" style="387" hidden="1"/>
    <col min="10604" max="10604" width="6.109375" style="387" hidden="1"/>
    <col min="10605" max="10605" width="3" style="387" hidden="1"/>
    <col min="10606" max="10845" width="8.6640625" style="387" hidden="1"/>
    <col min="10846" max="10851" width="14.88671875" style="387" hidden="1"/>
    <col min="10852" max="10853" width="15.88671875" style="387" hidden="1"/>
    <col min="10854" max="10859" width="16.109375" style="387" hidden="1"/>
    <col min="10860" max="10860" width="6.109375" style="387" hidden="1"/>
    <col min="10861" max="10861" width="3" style="387" hidden="1"/>
    <col min="10862" max="11101" width="8.6640625" style="387" hidden="1"/>
    <col min="11102" max="11107" width="14.88671875" style="387" hidden="1"/>
    <col min="11108" max="11109" width="15.88671875" style="387" hidden="1"/>
    <col min="11110" max="11115" width="16.109375" style="387" hidden="1"/>
    <col min="11116" max="11116" width="6.109375" style="387" hidden="1"/>
    <col min="11117" max="11117" width="3" style="387" hidden="1"/>
    <col min="11118" max="11357" width="8.6640625" style="387" hidden="1"/>
    <col min="11358" max="11363" width="14.88671875" style="387" hidden="1"/>
    <col min="11364" max="11365" width="15.88671875" style="387" hidden="1"/>
    <col min="11366" max="11371" width="16.109375" style="387" hidden="1"/>
    <col min="11372" max="11372" width="6.109375" style="387" hidden="1"/>
    <col min="11373" max="11373" width="3" style="387" hidden="1"/>
    <col min="11374" max="11613" width="8.6640625" style="387" hidden="1"/>
    <col min="11614" max="11619" width="14.88671875" style="387" hidden="1"/>
    <col min="11620" max="11621" width="15.88671875" style="387" hidden="1"/>
    <col min="11622" max="11627" width="16.109375" style="387" hidden="1"/>
    <col min="11628" max="11628" width="6.109375" style="387" hidden="1"/>
    <col min="11629" max="11629" width="3" style="387" hidden="1"/>
    <col min="11630" max="11869" width="8.6640625" style="387" hidden="1"/>
    <col min="11870" max="11875" width="14.88671875" style="387" hidden="1"/>
    <col min="11876" max="11877" width="15.88671875" style="387" hidden="1"/>
    <col min="11878" max="11883" width="16.109375" style="387" hidden="1"/>
    <col min="11884" max="11884" width="6.109375" style="387" hidden="1"/>
    <col min="11885" max="11885" width="3" style="387" hidden="1"/>
    <col min="11886" max="12125" width="8.6640625" style="387" hidden="1"/>
    <col min="12126" max="12131" width="14.88671875" style="387" hidden="1"/>
    <col min="12132" max="12133" width="15.88671875" style="387" hidden="1"/>
    <col min="12134" max="12139" width="16.109375" style="387" hidden="1"/>
    <col min="12140" max="12140" width="6.109375" style="387" hidden="1"/>
    <col min="12141" max="12141" width="3" style="387" hidden="1"/>
    <col min="12142" max="12381" width="8.6640625" style="387" hidden="1"/>
    <col min="12382" max="12387" width="14.88671875" style="387" hidden="1"/>
    <col min="12388" max="12389" width="15.88671875" style="387" hidden="1"/>
    <col min="12390" max="12395" width="16.109375" style="387" hidden="1"/>
    <col min="12396" max="12396" width="6.109375" style="387" hidden="1"/>
    <col min="12397" max="12397" width="3" style="387" hidden="1"/>
    <col min="12398" max="12637" width="8.6640625" style="387" hidden="1"/>
    <col min="12638" max="12643" width="14.88671875" style="387" hidden="1"/>
    <col min="12644" max="12645" width="15.88671875" style="387" hidden="1"/>
    <col min="12646" max="12651" width="16.109375" style="387" hidden="1"/>
    <col min="12652" max="12652" width="6.109375" style="387" hidden="1"/>
    <col min="12653" max="12653" width="3" style="387" hidden="1"/>
    <col min="12654" max="12893" width="8.6640625" style="387" hidden="1"/>
    <col min="12894" max="12899" width="14.88671875" style="387" hidden="1"/>
    <col min="12900" max="12901" width="15.88671875" style="387" hidden="1"/>
    <col min="12902" max="12907" width="16.109375" style="387" hidden="1"/>
    <col min="12908" max="12908" width="6.109375" style="387" hidden="1"/>
    <col min="12909" max="12909" width="3" style="387" hidden="1"/>
    <col min="12910" max="13149" width="8.6640625" style="387" hidden="1"/>
    <col min="13150" max="13155" width="14.88671875" style="387" hidden="1"/>
    <col min="13156" max="13157" width="15.88671875" style="387" hidden="1"/>
    <col min="13158" max="13163" width="16.109375" style="387" hidden="1"/>
    <col min="13164" max="13164" width="6.109375" style="387" hidden="1"/>
    <col min="13165" max="13165" width="3" style="387" hidden="1"/>
    <col min="13166" max="13405" width="8.6640625" style="387" hidden="1"/>
    <col min="13406" max="13411" width="14.88671875" style="387" hidden="1"/>
    <col min="13412" max="13413" width="15.88671875" style="387" hidden="1"/>
    <col min="13414" max="13419" width="16.109375" style="387" hidden="1"/>
    <col min="13420" max="13420" width="6.109375" style="387" hidden="1"/>
    <col min="13421" max="13421" width="3" style="387" hidden="1"/>
    <col min="13422" max="13661" width="8.6640625" style="387" hidden="1"/>
    <col min="13662" max="13667" width="14.88671875" style="387" hidden="1"/>
    <col min="13668" max="13669" width="15.88671875" style="387" hidden="1"/>
    <col min="13670" max="13675" width="16.109375" style="387" hidden="1"/>
    <col min="13676" max="13676" width="6.109375" style="387" hidden="1"/>
    <col min="13677" max="13677" width="3" style="387" hidden="1"/>
    <col min="13678" max="13917" width="8.6640625" style="387" hidden="1"/>
    <col min="13918" max="13923" width="14.88671875" style="387" hidden="1"/>
    <col min="13924" max="13925" width="15.88671875" style="387" hidden="1"/>
    <col min="13926" max="13931" width="16.109375" style="387" hidden="1"/>
    <col min="13932" max="13932" width="6.109375" style="387" hidden="1"/>
    <col min="13933" max="13933" width="3" style="387" hidden="1"/>
    <col min="13934" max="14173" width="8.6640625" style="387" hidden="1"/>
    <col min="14174" max="14179" width="14.88671875" style="387" hidden="1"/>
    <col min="14180" max="14181" width="15.88671875" style="387" hidden="1"/>
    <col min="14182" max="14187" width="16.109375" style="387" hidden="1"/>
    <col min="14188" max="14188" width="6.109375" style="387" hidden="1"/>
    <col min="14189" max="14189" width="3" style="387" hidden="1"/>
    <col min="14190" max="14429" width="8.6640625" style="387" hidden="1"/>
    <col min="14430" max="14435" width="14.88671875" style="387" hidden="1"/>
    <col min="14436" max="14437" width="15.88671875" style="387" hidden="1"/>
    <col min="14438" max="14443" width="16.109375" style="387" hidden="1"/>
    <col min="14444" max="14444" width="6.109375" style="387" hidden="1"/>
    <col min="14445" max="14445" width="3" style="387" hidden="1"/>
    <col min="14446" max="14685" width="8.6640625" style="387" hidden="1"/>
    <col min="14686" max="14691" width="14.88671875" style="387" hidden="1"/>
    <col min="14692" max="14693" width="15.88671875" style="387" hidden="1"/>
    <col min="14694" max="14699" width="16.109375" style="387" hidden="1"/>
    <col min="14700" max="14700" width="6.109375" style="387" hidden="1"/>
    <col min="14701" max="14701" width="3" style="387" hidden="1"/>
    <col min="14702" max="14941" width="8.6640625" style="387" hidden="1"/>
    <col min="14942" max="14947" width="14.88671875" style="387" hidden="1"/>
    <col min="14948" max="14949" width="15.88671875" style="387" hidden="1"/>
    <col min="14950" max="14955" width="16.109375" style="387" hidden="1"/>
    <col min="14956" max="14956" width="6.109375" style="387" hidden="1"/>
    <col min="14957" max="14957" width="3" style="387" hidden="1"/>
    <col min="14958" max="15197" width="8.6640625" style="387" hidden="1"/>
    <col min="15198" max="15203" width="14.88671875" style="387" hidden="1"/>
    <col min="15204" max="15205" width="15.88671875" style="387" hidden="1"/>
    <col min="15206" max="15211" width="16.109375" style="387" hidden="1"/>
    <col min="15212" max="15212" width="6.109375" style="387" hidden="1"/>
    <col min="15213" max="15213" width="3" style="387" hidden="1"/>
    <col min="15214" max="15453" width="8.6640625" style="387" hidden="1"/>
    <col min="15454" max="15459" width="14.88671875" style="387" hidden="1"/>
    <col min="15460" max="15461" width="15.88671875" style="387" hidden="1"/>
    <col min="15462" max="15467" width="16.109375" style="387" hidden="1"/>
    <col min="15468" max="15468" width="6.109375" style="387" hidden="1"/>
    <col min="15469" max="15469" width="3" style="387" hidden="1"/>
    <col min="15470" max="15709" width="8.6640625" style="387" hidden="1"/>
    <col min="15710" max="15715" width="14.88671875" style="387" hidden="1"/>
    <col min="15716" max="15717" width="15.88671875" style="387" hidden="1"/>
    <col min="15718" max="15723" width="16.109375" style="387" hidden="1"/>
    <col min="15724" max="15724" width="6.109375" style="387" hidden="1"/>
    <col min="15725" max="15725" width="3" style="387" hidden="1"/>
    <col min="15726" max="15965" width="8.6640625" style="387" hidden="1"/>
    <col min="15966" max="15971" width="14.88671875" style="387" hidden="1"/>
    <col min="15972" max="15973" width="15.88671875" style="387" hidden="1"/>
    <col min="15974" max="15979" width="16.109375" style="387" hidden="1"/>
    <col min="15980" max="15980" width="6.109375" style="387" hidden="1"/>
    <col min="15981" max="15981" width="3" style="387" hidden="1"/>
    <col min="15982" max="16221" width="8.6640625" style="387" hidden="1"/>
    <col min="16222" max="16227" width="14.88671875" style="387" hidden="1"/>
    <col min="16228" max="16229" width="15.88671875" style="387" hidden="1"/>
    <col min="16230" max="16235" width="16.109375" style="387" hidden="1"/>
    <col min="16236" max="16236" width="6.109375" style="387" hidden="1"/>
    <col min="16237" max="16237" width="3" style="387" hidden="1"/>
    <col min="16238" max="16384" width="8.6640625" style="387" hidden="1"/>
  </cols>
  <sheetData>
    <row r="1" spans="1:143" ht="42.75" customHeight="1" x14ac:dyDescent="0.2">
      <c r="A1" s="385"/>
      <c r="B1" s="386"/>
      <c r="DD1" s="387"/>
      <c r="DE1" s="387"/>
    </row>
    <row r="2" spans="1:143" ht="25.5" customHeight="1" x14ac:dyDescent="0.2">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2">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ht="13.2" x14ac:dyDescent="0.2">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ht="13.2" x14ac:dyDescent="0.2">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ht="13.2" x14ac:dyDescent="0.2">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ht="13.2" x14ac:dyDescent="0.2">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ht="13.2" x14ac:dyDescent="0.2">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ht="13.2" x14ac:dyDescent="0.2">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ht="13.2" x14ac:dyDescent="0.2">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622</v>
      </c>
    </row>
    <row r="11" spans="1:143" s="290" customFormat="1" ht="13.2" x14ac:dyDescent="0.2">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2" x14ac:dyDescent="0.2">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622</v>
      </c>
    </row>
    <row r="13" spans="1:143" s="290" customFormat="1" ht="13.2" x14ac:dyDescent="0.2">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2" x14ac:dyDescent="0.2">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2" x14ac:dyDescent="0.2">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2" x14ac:dyDescent="0.2">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2" x14ac:dyDescent="0.2">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2" x14ac:dyDescent="0.2">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ht="13.2" x14ac:dyDescent="0.2">
      <c r="DD19" s="387"/>
      <c r="DE19" s="387"/>
    </row>
    <row r="20" spans="1:351" ht="13.2" x14ac:dyDescent="0.2">
      <c r="DD20" s="387"/>
      <c r="DE20" s="387"/>
    </row>
    <row r="21" spans="1:351" ht="16.2" x14ac:dyDescent="0.2">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6.2" x14ac:dyDescent="0.2">
      <c r="B22" s="394"/>
      <c r="MM22" s="393"/>
    </row>
    <row r="23" spans="1:351" ht="13.2" x14ac:dyDescent="0.2">
      <c r="B23" s="394"/>
    </row>
    <row r="24" spans="1:351" ht="13.2" x14ac:dyDescent="0.2">
      <c r="B24" s="394"/>
    </row>
    <row r="25" spans="1:351" ht="13.2" x14ac:dyDescent="0.2">
      <c r="B25" s="394"/>
    </row>
    <row r="26" spans="1:351" ht="13.2" x14ac:dyDescent="0.2">
      <c r="B26" s="394"/>
    </row>
    <row r="27" spans="1:351" ht="13.2" x14ac:dyDescent="0.2">
      <c r="B27" s="394"/>
    </row>
    <row r="28" spans="1:351" ht="13.2" x14ac:dyDescent="0.2">
      <c r="B28" s="394"/>
    </row>
    <row r="29" spans="1:351" ht="13.2" x14ac:dyDescent="0.2">
      <c r="B29" s="394"/>
    </row>
    <row r="30" spans="1:351" ht="13.2" x14ac:dyDescent="0.2">
      <c r="B30" s="394"/>
    </row>
    <row r="31" spans="1:351" ht="13.2" x14ac:dyDescent="0.2">
      <c r="B31" s="394"/>
    </row>
    <row r="32" spans="1:351" ht="13.2" x14ac:dyDescent="0.2">
      <c r="B32" s="394"/>
    </row>
    <row r="33" spans="2:109" ht="13.2" x14ac:dyDescent="0.2">
      <c r="B33" s="394"/>
    </row>
    <row r="34" spans="2:109" ht="13.2" x14ac:dyDescent="0.2">
      <c r="B34" s="394"/>
    </row>
    <row r="35" spans="2:109" ht="13.2" x14ac:dyDescent="0.2">
      <c r="B35" s="394"/>
    </row>
    <row r="36" spans="2:109" ht="13.2" x14ac:dyDescent="0.2">
      <c r="B36" s="394"/>
    </row>
    <row r="37" spans="2:109" ht="13.2" x14ac:dyDescent="0.2">
      <c r="B37" s="394"/>
    </row>
    <row r="38" spans="2:109" ht="13.2" x14ac:dyDescent="0.2">
      <c r="B38" s="394"/>
    </row>
    <row r="39" spans="2:109" ht="13.2" x14ac:dyDescent="0.2">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ht="13.2" x14ac:dyDescent="0.2">
      <c r="B40" s="399"/>
      <c r="DD40" s="399"/>
      <c r="DE40" s="387"/>
    </row>
    <row r="41" spans="2:109" ht="16.2" x14ac:dyDescent="0.2">
      <c r="B41" s="400" t="s">
        <v>623</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ht="13.2" x14ac:dyDescent="0.2">
      <c r="B42" s="394"/>
      <c r="G42" s="401"/>
      <c r="I42" s="402"/>
      <c r="J42" s="402"/>
      <c r="K42" s="402"/>
      <c r="AM42" s="401"/>
      <c r="AN42" s="401" t="s">
        <v>624</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2">
      <c r="B43" s="394"/>
      <c r="AN43" s="1328" t="s">
        <v>633</v>
      </c>
      <c r="AO43" s="1329"/>
      <c r="AP43" s="1329"/>
      <c r="AQ43" s="1329"/>
      <c r="AR43" s="1329"/>
      <c r="AS43" s="1329"/>
      <c r="AT43" s="1329"/>
      <c r="AU43" s="1329"/>
      <c r="AV43" s="1329"/>
      <c r="AW43" s="1329"/>
      <c r="AX43" s="1329"/>
      <c r="AY43" s="1329"/>
      <c r="AZ43" s="1329"/>
      <c r="BA43" s="1329"/>
      <c r="BB43" s="1329"/>
      <c r="BC43" s="1329"/>
      <c r="BD43" s="1329"/>
      <c r="BE43" s="1329"/>
      <c r="BF43" s="1329"/>
      <c r="BG43" s="1329"/>
      <c r="BH43" s="1329"/>
      <c r="BI43" s="1329"/>
      <c r="BJ43" s="1329"/>
      <c r="BK43" s="1329"/>
      <c r="BL43" s="1329"/>
      <c r="BM43" s="1329"/>
      <c r="BN43" s="1329"/>
      <c r="BO43" s="1329"/>
      <c r="BP43" s="1329"/>
      <c r="BQ43" s="1329"/>
      <c r="BR43" s="1329"/>
      <c r="BS43" s="1329"/>
      <c r="BT43" s="1329"/>
      <c r="BU43" s="1329"/>
      <c r="BV43" s="1329"/>
      <c r="BW43" s="1329"/>
      <c r="BX43" s="1329"/>
      <c r="BY43" s="1329"/>
      <c r="BZ43" s="1329"/>
      <c r="CA43" s="1329"/>
      <c r="CB43" s="1329"/>
      <c r="CC43" s="1329"/>
      <c r="CD43" s="1329"/>
      <c r="CE43" s="1329"/>
      <c r="CF43" s="1329"/>
      <c r="CG43" s="1329"/>
      <c r="CH43" s="1329"/>
      <c r="CI43" s="1329"/>
      <c r="CJ43" s="1329"/>
      <c r="CK43" s="1329"/>
      <c r="CL43" s="1329"/>
      <c r="CM43" s="1329"/>
      <c r="CN43" s="1329"/>
      <c r="CO43" s="1329"/>
      <c r="CP43" s="1329"/>
      <c r="CQ43" s="1329"/>
      <c r="CR43" s="1329"/>
      <c r="CS43" s="1329"/>
      <c r="CT43" s="1329"/>
      <c r="CU43" s="1329"/>
      <c r="CV43" s="1329"/>
      <c r="CW43" s="1329"/>
      <c r="CX43" s="1329"/>
      <c r="CY43" s="1329"/>
      <c r="CZ43" s="1329"/>
      <c r="DA43" s="1329"/>
      <c r="DB43" s="1329"/>
      <c r="DC43" s="1330"/>
    </row>
    <row r="44" spans="2:109" ht="13.2" x14ac:dyDescent="0.2">
      <c r="B44" s="394"/>
      <c r="AN44" s="1331"/>
      <c r="AO44" s="1332"/>
      <c r="AP44" s="1332"/>
      <c r="AQ44" s="1332"/>
      <c r="AR44" s="1332"/>
      <c r="AS44" s="1332"/>
      <c r="AT44" s="1332"/>
      <c r="AU44" s="1332"/>
      <c r="AV44" s="1332"/>
      <c r="AW44" s="1332"/>
      <c r="AX44" s="1332"/>
      <c r="AY44" s="1332"/>
      <c r="AZ44" s="1332"/>
      <c r="BA44" s="1332"/>
      <c r="BB44" s="1332"/>
      <c r="BC44" s="1332"/>
      <c r="BD44" s="1332"/>
      <c r="BE44" s="1332"/>
      <c r="BF44" s="1332"/>
      <c r="BG44" s="1332"/>
      <c r="BH44" s="1332"/>
      <c r="BI44" s="1332"/>
      <c r="BJ44" s="1332"/>
      <c r="BK44" s="1332"/>
      <c r="BL44" s="1332"/>
      <c r="BM44" s="1332"/>
      <c r="BN44" s="1332"/>
      <c r="BO44" s="1332"/>
      <c r="BP44" s="1332"/>
      <c r="BQ44" s="1332"/>
      <c r="BR44" s="1332"/>
      <c r="BS44" s="1332"/>
      <c r="BT44" s="1332"/>
      <c r="BU44" s="1332"/>
      <c r="BV44" s="1332"/>
      <c r="BW44" s="1332"/>
      <c r="BX44" s="1332"/>
      <c r="BY44" s="1332"/>
      <c r="BZ44" s="1332"/>
      <c r="CA44" s="1332"/>
      <c r="CB44" s="1332"/>
      <c r="CC44" s="1332"/>
      <c r="CD44" s="1332"/>
      <c r="CE44" s="1332"/>
      <c r="CF44" s="1332"/>
      <c r="CG44" s="1332"/>
      <c r="CH44" s="1332"/>
      <c r="CI44" s="1332"/>
      <c r="CJ44" s="1332"/>
      <c r="CK44" s="1332"/>
      <c r="CL44" s="1332"/>
      <c r="CM44" s="1332"/>
      <c r="CN44" s="1332"/>
      <c r="CO44" s="1332"/>
      <c r="CP44" s="1332"/>
      <c r="CQ44" s="1332"/>
      <c r="CR44" s="1332"/>
      <c r="CS44" s="1332"/>
      <c r="CT44" s="1332"/>
      <c r="CU44" s="1332"/>
      <c r="CV44" s="1332"/>
      <c r="CW44" s="1332"/>
      <c r="CX44" s="1332"/>
      <c r="CY44" s="1332"/>
      <c r="CZ44" s="1332"/>
      <c r="DA44" s="1332"/>
      <c r="DB44" s="1332"/>
      <c r="DC44" s="1333"/>
    </row>
    <row r="45" spans="2:109" ht="13.2" x14ac:dyDescent="0.2">
      <c r="B45" s="394"/>
      <c r="AN45" s="1331"/>
      <c r="AO45" s="1332"/>
      <c r="AP45" s="1332"/>
      <c r="AQ45" s="1332"/>
      <c r="AR45" s="1332"/>
      <c r="AS45" s="1332"/>
      <c r="AT45" s="1332"/>
      <c r="AU45" s="1332"/>
      <c r="AV45" s="1332"/>
      <c r="AW45" s="1332"/>
      <c r="AX45" s="1332"/>
      <c r="AY45" s="1332"/>
      <c r="AZ45" s="1332"/>
      <c r="BA45" s="1332"/>
      <c r="BB45" s="1332"/>
      <c r="BC45" s="1332"/>
      <c r="BD45" s="1332"/>
      <c r="BE45" s="1332"/>
      <c r="BF45" s="1332"/>
      <c r="BG45" s="1332"/>
      <c r="BH45" s="1332"/>
      <c r="BI45" s="1332"/>
      <c r="BJ45" s="1332"/>
      <c r="BK45" s="1332"/>
      <c r="BL45" s="1332"/>
      <c r="BM45" s="1332"/>
      <c r="BN45" s="1332"/>
      <c r="BO45" s="1332"/>
      <c r="BP45" s="1332"/>
      <c r="BQ45" s="1332"/>
      <c r="BR45" s="1332"/>
      <c r="BS45" s="1332"/>
      <c r="BT45" s="1332"/>
      <c r="BU45" s="1332"/>
      <c r="BV45" s="1332"/>
      <c r="BW45" s="1332"/>
      <c r="BX45" s="1332"/>
      <c r="BY45" s="1332"/>
      <c r="BZ45" s="1332"/>
      <c r="CA45" s="1332"/>
      <c r="CB45" s="1332"/>
      <c r="CC45" s="1332"/>
      <c r="CD45" s="1332"/>
      <c r="CE45" s="1332"/>
      <c r="CF45" s="1332"/>
      <c r="CG45" s="1332"/>
      <c r="CH45" s="1332"/>
      <c r="CI45" s="1332"/>
      <c r="CJ45" s="1332"/>
      <c r="CK45" s="1332"/>
      <c r="CL45" s="1332"/>
      <c r="CM45" s="1332"/>
      <c r="CN45" s="1332"/>
      <c r="CO45" s="1332"/>
      <c r="CP45" s="1332"/>
      <c r="CQ45" s="1332"/>
      <c r="CR45" s="1332"/>
      <c r="CS45" s="1332"/>
      <c r="CT45" s="1332"/>
      <c r="CU45" s="1332"/>
      <c r="CV45" s="1332"/>
      <c r="CW45" s="1332"/>
      <c r="CX45" s="1332"/>
      <c r="CY45" s="1332"/>
      <c r="CZ45" s="1332"/>
      <c r="DA45" s="1332"/>
      <c r="DB45" s="1332"/>
      <c r="DC45" s="1333"/>
    </row>
    <row r="46" spans="2:109" ht="13.2" x14ac:dyDescent="0.2">
      <c r="B46" s="394"/>
      <c r="AN46" s="1331"/>
      <c r="AO46" s="1332"/>
      <c r="AP46" s="1332"/>
      <c r="AQ46" s="1332"/>
      <c r="AR46" s="1332"/>
      <c r="AS46" s="1332"/>
      <c r="AT46" s="1332"/>
      <c r="AU46" s="1332"/>
      <c r="AV46" s="1332"/>
      <c r="AW46" s="1332"/>
      <c r="AX46" s="1332"/>
      <c r="AY46" s="1332"/>
      <c r="AZ46" s="1332"/>
      <c r="BA46" s="1332"/>
      <c r="BB46" s="1332"/>
      <c r="BC46" s="1332"/>
      <c r="BD46" s="1332"/>
      <c r="BE46" s="1332"/>
      <c r="BF46" s="1332"/>
      <c r="BG46" s="1332"/>
      <c r="BH46" s="1332"/>
      <c r="BI46" s="1332"/>
      <c r="BJ46" s="1332"/>
      <c r="BK46" s="1332"/>
      <c r="BL46" s="1332"/>
      <c r="BM46" s="1332"/>
      <c r="BN46" s="1332"/>
      <c r="BO46" s="1332"/>
      <c r="BP46" s="1332"/>
      <c r="BQ46" s="1332"/>
      <c r="BR46" s="1332"/>
      <c r="BS46" s="1332"/>
      <c r="BT46" s="1332"/>
      <c r="BU46" s="1332"/>
      <c r="BV46" s="1332"/>
      <c r="BW46" s="1332"/>
      <c r="BX46" s="1332"/>
      <c r="BY46" s="1332"/>
      <c r="BZ46" s="1332"/>
      <c r="CA46" s="1332"/>
      <c r="CB46" s="1332"/>
      <c r="CC46" s="1332"/>
      <c r="CD46" s="1332"/>
      <c r="CE46" s="1332"/>
      <c r="CF46" s="1332"/>
      <c r="CG46" s="1332"/>
      <c r="CH46" s="1332"/>
      <c r="CI46" s="1332"/>
      <c r="CJ46" s="1332"/>
      <c r="CK46" s="1332"/>
      <c r="CL46" s="1332"/>
      <c r="CM46" s="1332"/>
      <c r="CN46" s="1332"/>
      <c r="CO46" s="1332"/>
      <c r="CP46" s="1332"/>
      <c r="CQ46" s="1332"/>
      <c r="CR46" s="1332"/>
      <c r="CS46" s="1332"/>
      <c r="CT46" s="1332"/>
      <c r="CU46" s="1332"/>
      <c r="CV46" s="1332"/>
      <c r="CW46" s="1332"/>
      <c r="CX46" s="1332"/>
      <c r="CY46" s="1332"/>
      <c r="CZ46" s="1332"/>
      <c r="DA46" s="1332"/>
      <c r="DB46" s="1332"/>
      <c r="DC46" s="1333"/>
    </row>
    <row r="47" spans="2:109" ht="13.2" x14ac:dyDescent="0.2">
      <c r="B47" s="394"/>
      <c r="AN47" s="1334"/>
      <c r="AO47" s="1335"/>
      <c r="AP47" s="1335"/>
      <c r="AQ47" s="1335"/>
      <c r="AR47" s="1335"/>
      <c r="AS47" s="1335"/>
      <c r="AT47" s="1335"/>
      <c r="AU47" s="1335"/>
      <c r="AV47" s="1335"/>
      <c r="AW47" s="1335"/>
      <c r="AX47" s="1335"/>
      <c r="AY47" s="1335"/>
      <c r="AZ47" s="1335"/>
      <c r="BA47" s="1335"/>
      <c r="BB47" s="1335"/>
      <c r="BC47" s="1335"/>
      <c r="BD47" s="1335"/>
      <c r="BE47" s="1335"/>
      <c r="BF47" s="1335"/>
      <c r="BG47" s="1335"/>
      <c r="BH47" s="1335"/>
      <c r="BI47" s="1335"/>
      <c r="BJ47" s="1335"/>
      <c r="BK47" s="1335"/>
      <c r="BL47" s="1335"/>
      <c r="BM47" s="1335"/>
      <c r="BN47" s="1335"/>
      <c r="BO47" s="1335"/>
      <c r="BP47" s="1335"/>
      <c r="BQ47" s="1335"/>
      <c r="BR47" s="1335"/>
      <c r="BS47" s="1335"/>
      <c r="BT47" s="1335"/>
      <c r="BU47" s="1335"/>
      <c r="BV47" s="1335"/>
      <c r="BW47" s="1335"/>
      <c r="BX47" s="1335"/>
      <c r="BY47" s="1335"/>
      <c r="BZ47" s="1335"/>
      <c r="CA47" s="1335"/>
      <c r="CB47" s="1335"/>
      <c r="CC47" s="1335"/>
      <c r="CD47" s="1335"/>
      <c r="CE47" s="1335"/>
      <c r="CF47" s="1335"/>
      <c r="CG47" s="1335"/>
      <c r="CH47" s="1335"/>
      <c r="CI47" s="1335"/>
      <c r="CJ47" s="1335"/>
      <c r="CK47" s="1335"/>
      <c r="CL47" s="1335"/>
      <c r="CM47" s="1335"/>
      <c r="CN47" s="1335"/>
      <c r="CO47" s="1335"/>
      <c r="CP47" s="1335"/>
      <c r="CQ47" s="1335"/>
      <c r="CR47" s="1335"/>
      <c r="CS47" s="1335"/>
      <c r="CT47" s="1335"/>
      <c r="CU47" s="1335"/>
      <c r="CV47" s="1335"/>
      <c r="CW47" s="1335"/>
      <c r="CX47" s="1335"/>
      <c r="CY47" s="1335"/>
      <c r="CZ47" s="1335"/>
      <c r="DA47" s="1335"/>
      <c r="DB47" s="1335"/>
      <c r="DC47" s="1336"/>
    </row>
    <row r="48" spans="2:109" ht="13.2" x14ac:dyDescent="0.2">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ht="13.2" x14ac:dyDescent="0.2">
      <c r="B49" s="394"/>
      <c r="AN49" s="387" t="s">
        <v>625</v>
      </c>
    </row>
    <row r="50" spans="1:109" ht="13.2" x14ac:dyDescent="0.2">
      <c r="B50" s="394"/>
      <c r="G50" s="1311"/>
      <c r="H50" s="1311"/>
      <c r="I50" s="1311"/>
      <c r="J50" s="1311"/>
      <c r="K50" s="404"/>
      <c r="L50" s="404"/>
      <c r="M50" s="405"/>
      <c r="N50" s="405"/>
      <c r="AN50" s="1314"/>
      <c r="AO50" s="1315"/>
      <c r="AP50" s="1315"/>
      <c r="AQ50" s="1315"/>
      <c r="AR50" s="1315"/>
      <c r="AS50" s="1315"/>
      <c r="AT50" s="1315"/>
      <c r="AU50" s="1315"/>
      <c r="AV50" s="1315"/>
      <c r="AW50" s="1315"/>
      <c r="AX50" s="1315"/>
      <c r="AY50" s="1315"/>
      <c r="AZ50" s="1315"/>
      <c r="BA50" s="1315"/>
      <c r="BB50" s="1315"/>
      <c r="BC50" s="1315"/>
      <c r="BD50" s="1315"/>
      <c r="BE50" s="1315"/>
      <c r="BF50" s="1315"/>
      <c r="BG50" s="1315"/>
      <c r="BH50" s="1315"/>
      <c r="BI50" s="1315"/>
      <c r="BJ50" s="1315"/>
      <c r="BK50" s="1315"/>
      <c r="BL50" s="1315"/>
      <c r="BM50" s="1315"/>
      <c r="BN50" s="1315"/>
      <c r="BO50" s="1316"/>
      <c r="BP50" s="1310" t="s">
        <v>553</v>
      </c>
      <c r="BQ50" s="1310"/>
      <c r="BR50" s="1310"/>
      <c r="BS50" s="1310"/>
      <c r="BT50" s="1310"/>
      <c r="BU50" s="1310"/>
      <c r="BV50" s="1310"/>
      <c r="BW50" s="1310"/>
      <c r="BX50" s="1310" t="s">
        <v>554</v>
      </c>
      <c r="BY50" s="1310"/>
      <c r="BZ50" s="1310"/>
      <c r="CA50" s="1310"/>
      <c r="CB50" s="1310"/>
      <c r="CC50" s="1310"/>
      <c r="CD50" s="1310"/>
      <c r="CE50" s="1310"/>
      <c r="CF50" s="1310" t="s">
        <v>555</v>
      </c>
      <c r="CG50" s="1310"/>
      <c r="CH50" s="1310"/>
      <c r="CI50" s="1310"/>
      <c r="CJ50" s="1310"/>
      <c r="CK50" s="1310"/>
      <c r="CL50" s="1310"/>
      <c r="CM50" s="1310"/>
      <c r="CN50" s="1310" t="s">
        <v>556</v>
      </c>
      <c r="CO50" s="1310"/>
      <c r="CP50" s="1310"/>
      <c r="CQ50" s="1310"/>
      <c r="CR50" s="1310"/>
      <c r="CS50" s="1310"/>
      <c r="CT50" s="1310"/>
      <c r="CU50" s="1310"/>
      <c r="CV50" s="1310" t="s">
        <v>557</v>
      </c>
      <c r="CW50" s="1310"/>
      <c r="CX50" s="1310"/>
      <c r="CY50" s="1310"/>
      <c r="CZ50" s="1310"/>
      <c r="DA50" s="1310"/>
      <c r="DB50" s="1310"/>
      <c r="DC50" s="1310"/>
    </row>
    <row r="51" spans="1:109" ht="13.5" customHeight="1" x14ac:dyDescent="0.2">
      <c r="B51" s="394"/>
      <c r="G51" s="1313"/>
      <c r="H51" s="1313"/>
      <c r="I51" s="1327"/>
      <c r="J51" s="1327"/>
      <c r="K51" s="1312"/>
      <c r="L51" s="1312"/>
      <c r="M51" s="1312"/>
      <c r="N51" s="1312"/>
      <c r="AM51" s="403"/>
      <c r="AN51" s="1308" t="s">
        <v>626</v>
      </c>
      <c r="AO51" s="1308"/>
      <c r="AP51" s="1308"/>
      <c r="AQ51" s="1308"/>
      <c r="AR51" s="1308"/>
      <c r="AS51" s="1308"/>
      <c r="AT51" s="1308"/>
      <c r="AU51" s="1308"/>
      <c r="AV51" s="1308"/>
      <c r="AW51" s="1308"/>
      <c r="AX51" s="1308"/>
      <c r="AY51" s="1308"/>
      <c r="AZ51" s="1308"/>
      <c r="BA51" s="1308"/>
      <c r="BB51" s="1308" t="s">
        <v>627</v>
      </c>
      <c r="BC51" s="1308"/>
      <c r="BD51" s="1308"/>
      <c r="BE51" s="1308"/>
      <c r="BF51" s="1308"/>
      <c r="BG51" s="1308"/>
      <c r="BH51" s="1308"/>
      <c r="BI51" s="1308"/>
      <c r="BJ51" s="1308"/>
      <c r="BK51" s="1308"/>
      <c r="BL51" s="1308"/>
      <c r="BM51" s="1308"/>
      <c r="BN51" s="1308"/>
      <c r="BO51" s="1308"/>
      <c r="BP51" s="1317"/>
      <c r="BQ51" s="1305"/>
      <c r="BR51" s="1305"/>
      <c r="BS51" s="1305"/>
      <c r="BT51" s="1305"/>
      <c r="BU51" s="1305"/>
      <c r="BV51" s="1305"/>
      <c r="BW51" s="1305"/>
      <c r="BX51" s="1317"/>
      <c r="BY51" s="1305"/>
      <c r="BZ51" s="1305"/>
      <c r="CA51" s="1305"/>
      <c r="CB51" s="1305"/>
      <c r="CC51" s="1305"/>
      <c r="CD51" s="1305"/>
      <c r="CE51" s="1305"/>
      <c r="CF51" s="1305">
        <v>23</v>
      </c>
      <c r="CG51" s="1305"/>
      <c r="CH51" s="1305"/>
      <c r="CI51" s="1305"/>
      <c r="CJ51" s="1305"/>
      <c r="CK51" s="1305"/>
      <c r="CL51" s="1305"/>
      <c r="CM51" s="1305"/>
      <c r="CN51" s="1305">
        <v>15.3</v>
      </c>
      <c r="CO51" s="1305"/>
      <c r="CP51" s="1305"/>
      <c r="CQ51" s="1305"/>
      <c r="CR51" s="1305"/>
      <c r="CS51" s="1305"/>
      <c r="CT51" s="1305"/>
      <c r="CU51" s="1305"/>
      <c r="CV51" s="1305">
        <v>40.200000000000003</v>
      </c>
      <c r="CW51" s="1305"/>
      <c r="CX51" s="1305"/>
      <c r="CY51" s="1305"/>
      <c r="CZ51" s="1305"/>
      <c r="DA51" s="1305"/>
      <c r="DB51" s="1305"/>
      <c r="DC51" s="1305"/>
    </row>
    <row r="52" spans="1:109" ht="13.2" x14ac:dyDescent="0.2">
      <c r="B52" s="394"/>
      <c r="G52" s="1313"/>
      <c r="H52" s="1313"/>
      <c r="I52" s="1327"/>
      <c r="J52" s="1327"/>
      <c r="K52" s="1312"/>
      <c r="L52" s="1312"/>
      <c r="M52" s="1312"/>
      <c r="N52" s="1312"/>
      <c r="AM52" s="403"/>
      <c r="AN52" s="1308"/>
      <c r="AO52" s="1308"/>
      <c r="AP52" s="1308"/>
      <c r="AQ52" s="1308"/>
      <c r="AR52" s="1308"/>
      <c r="AS52" s="1308"/>
      <c r="AT52" s="1308"/>
      <c r="AU52" s="1308"/>
      <c r="AV52" s="1308"/>
      <c r="AW52" s="1308"/>
      <c r="AX52" s="1308"/>
      <c r="AY52" s="1308"/>
      <c r="AZ52" s="1308"/>
      <c r="BA52" s="1308"/>
      <c r="BB52" s="1308"/>
      <c r="BC52" s="1308"/>
      <c r="BD52" s="1308"/>
      <c r="BE52" s="1308"/>
      <c r="BF52" s="1308"/>
      <c r="BG52" s="1308"/>
      <c r="BH52" s="1308"/>
      <c r="BI52" s="1308"/>
      <c r="BJ52" s="1308"/>
      <c r="BK52" s="1308"/>
      <c r="BL52" s="1308"/>
      <c r="BM52" s="1308"/>
      <c r="BN52" s="1308"/>
      <c r="BO52" s="1308"/>
      <c r="BP52" s="1305"/>
      <c r="BQ52" s="1305"/>
      <c r="BR52" s="1305"/>
      <c r="BS52" s="1305"/>
      <c r="BT52" s="1305"/>
      <c r="BU52" s="1305"/>
      <c r="BV52" s="1305"/>
      <c r="BW52" s="1305"/>
      <c r="BX52" s="1305"/>
      <c r="BY52" s="1305"/>
      <c r="BZ52" s="1305"/>
      <c r="CA52" s="1305"/>
      <c r="CB52" s="1305"/>
      <c r="CC52" s="1305"/>
      <c r="CD52" s="1305"/>
      <c r="CE52" s="1305"/>
      <c r="CF52" s="1305"/>
      <c r="CG52" s="1305"/>
      <c r="CH52" s="1305"/>
      <c r="CI52" s="1305"/>
      <c r="CJ52" s="1305"/>
      <c r="CK52" s="1305"/>
      <c r="CL52" s="1305"/>
      <c r="CM52" s="1305"/>
      <c r="CN52" s="1305"/>
      <c r="CO52" s="1305"/>
      <c r="CP52" s="1305"/>
      <c r="CQ52" s="1305"/>
      <c r="CR52" s="1305"/>
      <c r="CS52" s="1305"/>
      <c r="CT52" s="1305"/>
      <c r="CU52" s="1305"/>
      <c r="CV52" s="1305"/>
      <c r="CW52" s="1305"/>
      <c r="CX52" s="1305"/>
      <c r="CY52" s="1305"/>
      <c r="CZ52" s="1305"/>
      <c r="DA52" s="1305"/>
      <c r="DB52" s="1305"/>
      <c r="DC52" s="1305"/>
    </row>
    <row r="53" spans="1:109" ht="13.2" x14ac:dyDescent="0.2">
      <c r="A53" s="402"/>
      <c r="B53" s="394"/>
      <c r="G53" s="1313"/>
      <c r="H53" s="1313"/>
      <c r="I53" s="1311"/>
      <c r="J53" s="1311"/>
      <c r="K53" s="1312"/>
      <c r="L53" s="1312"/>
      <c r="M53" s="1312"/>
      <c r="N53" s="1312"/>
      <c r="AM53" s="403"/>
      <c r="AN53" s="1308"/>
      <c r="AO53" s="1308"/>
      <c r="AP53" s="1308"/>
      <c r="AQ53" s="1308"/>
      <c r="AR53" s="1308"/>
      <c r="AS53" s="1308"/>
      <c r="AT53" s="1308"/>
      <c r="AU53" s="1308"/>
      <c r="AV53" s="1308"/>
      <c r="AW53" s="1308"/>
      <c r="AX53" s="1308"/>
      <c r="AY53" s="1308"/>
      <c r="AZ53" s="1308"/>
      <c r="BA53" s="1308"/>
      <c r="BB53" s="1308" t="s">
        <v>628</v>
      </c>
      <c r="BC53" s="1308"/>
      <c r="BD53" s="1308"/>
      <c r="BE53" s="1308"/>
      <c r="BF53" s="1308"/>
      <c r="BG53" s="1308"/>
      <c r="BH53" s="1308"/>
      <c r="BI53" s="1308"/>
      <c r="BJ53" s="1308"/>
      <c r="BK53" s="1308"/>
      <c r="BL53" s="1308"/>
      <c r="BM53" s="1308"/>
      <c r="BN53" s="1308"/>
      <c r="BO53" s="1308"/>
      <c r="BP53" s="1317"/>
      <c r="BQ53" s="1305"/>
      <c r="BR53" s="1305"/>
      <c r="BS53" s="1305"/>
      <c r="BT53" s="1305"/>
      <c r="BU53" s="1305"/>
      <c r="BV53" s="1305"/>
      <c r="BW53" s="1305"/>
      <c r="BX53" s="1317"/>
      <c r="BY53" s="1305"/>
      <c r="BZ53" s="1305"/>
      <c r="CA53" s="1305"/>
      <c r="CB53" s="1305"/>
      <c r="CC53" s="1305"/>
      <c r="CD53" s="1305"/>
      <c r="CE53" s="1305"/>
      <c r="CF53" s="1305">
        <v>49.1</v>
      </c>
      <c r="CG53" s="1305"/>
      <c r="CH53" s="1305"/>
      <c r="CI53" s="1305"/>
      <c r="CJ53" s="1305"/>
      <c r="CK53" s="1305"/>
      <c r="CL53" s="1305"/>
      <c r="CM53" s="1305"/>
      <c r="CN53" s="1305">
        <v>47.7</v>
      </c>
      <c r="CO53" s="1305"/>
      <c r="CP53" s="1305"/>
      <c r="CQ53" s="1305"/>
      <c r="CR53" s="1305"/>
      <c r="CS53" s="1305"/>
      <c r="CT53" s="1305"/>
      <c r="CU53" s="1305"/>
      <c r="CV53" s="1305">
        <v>49.3</v>
      </c>
      <c r="CW53" s="1305"/>
      <c r="CX53" s="1305"/>
      <c r="CY53" s="1305"/>
      <c r="CZ53" s="1305"/>
      <c r="DA53" s="1305"/>
      <c r="DB53" s="1305"/>
      <c r="DC53" s="1305"/>
    </row>
    <row r="54" spans="1:109" ht="13.2" x14ac:dyDescent="0.2">
      <c r="A54" s="402"/>
      <c r="B54" s="394"/>
      <c r="G54" s="1313"/>
      <c r="H54" s="1313"/>
      <c r="I54" s="1311"/>
      <c r="J54" s="1311"/>
      <c r="K54" s="1312"/>
      <c r="L54" s="1312"/>
      <c r="M54" s="1312"/>
      <c r="N54" s="1312"/>
      <c r="AM54" s="403"/>
      <c r="AN54" s="1308"/>
      <c r="AO54" s="1308"/>
      <c r="AP54" s="1308"/>
      <c r="AQ54" s="1308"/>
      <c r="AR54" s="1308"/>
      <c r="AS54" s="1308"/>
      <c r="AT54" s="1308"/>
      <c r="AU54" s="1308"/>
      <c r="AV54" s="1308"/>
      <c r="AW54" s="1308"/>
      <c r="AX54" s="1308"/>
      <c r="AY54" s="1308"/>
      <c r="AZ54" s="1308"/>
      <c r="BA54" s="1308"/>
      <c r="BB54" s="1308"/>
      <c r="BC54" s="1308"/>
      <c r="BD54" s="1308"/>
      <c r="BE54" s="1308"/>
      <c r="BF54" s="1308"/>
      <c r="BG54" s="1308"/>
      <c r="BH54" s="1308"/>
      <c r="BI54" s="1308"/>
      <c r="BJ54" s="1308"/>
      <c r="BK54" s="1308"/>
      <c r="BL54" s="1308"/>
      <c r="BM54" s="1308"/>
      <c r="BN54" s="1308"/>
      <c r="BO54" s="1308"/>
      <c r="BP54" s="1305"/>
      <c r="BQ54" s="1305"/>
      <c r="BR54" s="1305"/>
      <c r="BS54" s="1305"/>
      <c r="BT54" s="1305"/>
      <c r="BU54" s="1305"/>
      <c r="BV54" s="1305"/>
      <c r="BW54" s="1305"/>
      <c r="BX54" s="1305"/>
      <c r="BY54" s="1305"/>
      <c r="BZ54" s="1305"/>
      <c r="CA54" s="1305"/>
      <c r="CB54" s="1305"/>
      <c r="CC54" s="1305"/>
      <c r="CD54" s="1305"/>
      <c r="CE54" s="1305"/>
      <c r="CF54" s="1305"/>
      <c r="CG54" s="1305"/>
      <c r="CH54" s="1305"/>
      <c r="CI54" s="1305"/>
      <c r="CJ54" s="1305"/>
      <c r="CK54" s="1305"/>
      <c r="CL54" s="1305"/>
      <c r="CM54" s="1305"/>
      <c r="CN54" s="1305"/>
      <c r="CO54" s="1305"/>
      <c r="CP54" s="1305"/>
      <c r="CQ54" s="1305"/>
      <c r="CR54" s="1305"/>
      <c r="CS54" s="1305"/>
      <c r="CT54" s="1305"/>
      <c r="CU54" s="1305"/>
      <c r="CV54" s="1305"/>
      <c r="CW54" s="1305"/>
      <c r="CX54" s="1305"/>
      <c r="CY54" s="1305"/>
      <c r="CZ54" s="1305"/>
      <c r="DA54" s="1305"/>
      <c r="DB54" s="1305"/>
      <c r="DC54" s="1305"/>
    </row>
    <row r="55" spans="1:109" ht="13.2" x14ac:dyDescent="0.2">
      <c r="A55" s="402"/>
      <c r="B55" s="394"/>
      <c r="G55" s="1311"/>
      <c r="H55" s="1311"/>
      <c r="I55" s="1311"/>
      <c r="J55" s="1311"/>
      <c r="K55" s="1312"/>
      <c r="L55" s="1312"/>
      <c r="M55" s="1312"/>
      <c r="N55" s="1312"/>
      <c r="AN55" s="1310" t="s">
        <v>629</v>
      </c>
      <c r="AO55" s="1310"/>
      <c r="AP55" s="1310"/>
      <c r="AQ55" s="1310"/>
      <c r="AR55" s="1310"/>
      <c r="AS55" s="1310"/>
      <c r="AT55" s="1310"/>
      <c r="AU55" s="1310"/>
      <c r="AV55" s="1310"/>
      <c r="AW55" s="1310"/>
      <c r="AX55" s="1310"/>
      <c r="AY55" s="1310"/>
      <c r="AZ55" s="1310"/>
      <c r="BA55" s="1310"/>
      <c r="BB55" s="1308" t="s">
        <v>627</v>
      </c>
      <c r="BC55" s="1308"/>
      <c r="BD55" s="1308"/>
      <c r="BE55" s="1308"/>
      <c r="BF55" s="1308"/>
      <c r="BG55" s="1308"/>
      <c r="BH55" s="1308"/>
      <c r="BI55" s="1308"/>
      <c r="BJ55" s="1308"/>
      <c r="BK55" s="1308"/>
      <c r="BL55" s="1308"/>
      <c r="BM55" s="1308"/>
      <c r="BN55" s="1308"/>
      <c r="BO55" s="1308"/>
      <c r="BP55" s="1317"/>
      <c r="BQ55" s="1305"/>
      <c r="BR55" s="1305"/>
      <c r="BS55" s="1305"/>
      <c r="BT55" s="1305"/>
      <c r="BU55" s="1305"/>
      <c r="BV55" s="1305"/>
      <c r="BW55" s="1305"/>
      <c r="BX55" s="1317"/>
      <c r="BY55" s="1305"/>
      <c r="BZ55" s="1305"/>
      <c r="CA55" s="1305"/>
      <c r="CB55" s="1305"/>
      <c r="CC55" s="1305"/>
      <c r="CD55" s="1305"/>
      <c r="CE55" s="1305"/>
      <c r="CF55" s="1305">
        <v>35.299999999999997</v>
      </c>
      <c r="CG55" s="1305"/>
      <c r="CH55" s="1305"/>
      <c r="CI55" s="1305"/>
      <c r="CJ55" s="1305"/>
      <c r="CK55" s="1305"/>
      <c r="CL55" s="1305"/>
      <c r="CM55" s="1305"/>
      <c r="CN55" s="1305">
        <v>31.9</v>
      </c>
      <c r="CO55" s="1305"/>
      <c r="CP55" s="1305"/>
      <c r="CQ55" s="1305"/>
      <c r="CR55" s="1305"/>
      <c r="CS55" s="1305"/>
      <c r="CT55" s="1305"/>
      <c r="CU55" s="1305"/>
      <c r="CV55" s="1305">
        <v>24.2</v>
      </c>
      <c r="CW55" s="1305"/>
      <c r="CX55" s="1305"/>
      <c r="CY55" s="1305"/>
      <c r="CZ55" s="1305"/>
      <c r="DA55" s="1305"/>
      <c r="DB55" s="1305"/>
      <c r="DC55" s="1305"/>
    </row>
    <row r="56" spans="1:109" ht="13.2" x14ac:dyDescent="0.2">
      <c r="A56" s="402"/>
      <c r="B56" s="394"/>
      <c r="G56" s="1311"/>
      <c r="H56" s="1311"/>
      <c r="I56" s="1311"/>
      <c r="J56" s="1311"/>
      <c r="K56" s="1312"/>
      <c r="L56" s="1312"/>
      <c r="M56" s="1312"/>
      <c r="N56" s="1312"/>
      <c r="AN56" s="1310"/>
      <c r="AO56" s="1310"/>
      <c r="AP56" s="1310"/>
      <c r="AQ56" s="1310"/>
      <c r="AR56" s="1310"/>
      <c r="AS56" s="1310"/>
      <c r="AT56" s="1310"/>
      <c r="AU56" s="1310"/>
      <c r="AV56" s="1310"/>
      <c r="AW56" s="1310"/>
      <c r="AX56" s="1310"/>
      <c r="AY56" s="1310"/>
      <c r="AZ56" s="1310"/>
      <c r="BA56" s="1310"/>
      <c r="BB56" s="1308"/>
      <c r="BC56" s="1308"/>
      <c r="BD56" s="1308"/>
      <c r="BE56" s="1308"/>
      <c r="BF56" s="1308"/>
      <c r="BG56" s="1308"/>
      <c r="BH56" s="1308"/>
      <c r="BI56" s="1308"/>
      <c r="BJ56" s="1308"/>
      <c r="BK56" s="1308"/>
      <c r="BL56" s="1308"/>
      <c r="BM56" s="1308"/>
      <c r="BN56" s="1308"/>
      <c r="BO56" s="1308"/>
      <c r="BP56" s="1305"/>
      <c r="BQ56" s="1305"/>
      <c r="BR56" s="1305"/>
      <c r="BS56" s="1305"/>
      <c r="BT56" s="1305"/>
      <c r="BU56" s="1305"/>
      <c r="BV56" s="1305"/>
      <c r="BW56" s="1305"/>
      <c r="BX56" s="1305"/>
      <c r="BY56" s="1305"/>
      <c r="BZ56" s="1305"/>
      <c r="CA56" s="1305"/>
      <c r="CB56" s="1305"/>
      <c r="CC56" s="1305"/>
      <c r="CD56" s="1305"/>
      <c r="CE56" s="1305"/>
      <c r="CF56" s="1305"/>
      <c r="CG56" s="1305"/>
      <c r="CH56" s="1305"/>
      <c r="CI56" s="1305"/>
      <c r="CJ56" s="1305"/>
      <c r="CK56" s="1305"/>
      <c r="CL56" s="1305"/>
      <c r="CM56" s="1305"/>
      <c r="CN56" s="1305"/>
      <c r="CO56" s="1305"/>
      <c r="CP56" s="1305"/>
      <c r="CQ56" s="1305"/>
      <c r="CR56" s="1305"/>
      <c r="CS56" s="1305"/>
      <c r="CT56" s="1305"/>
      <c r="CU56" s="1305"/>
      <c r="CV56" s="1305"/>
      <c r="CW56" s="1305"/>
      <c r="CX56" s="1305"/>
      <c r="CY56" s="1305"/>
      <c r="CZ56" s="1305"/>
      <c r="DA56" s="1305"/>
      <c r="DB56" s="1305"/>
      <c r="DC56" s="1305"/>
    </row>
    <row r="57" spans="1:109" s="402" customFormat="1" ht="13.2" x14ac:dyDescent="0.2">
      <c r="B57" s="406"/>
      <c r="G57" s="1311"/>
      <c r="H57" s="1311"/>
      <c r="I57" s="1306"/>
      <c r="J57" s="1306"/>
      <c r="K57" s="1312"/>
      <c r="L57" s="1312"/>
      <c r="M57" s="1312"/>
      <c r="N57" s="1312"/>
      <c r="AM57" s="387"/>
      <c r="AN57" s="1310"/>
      <c r="AO57" s="1310"/>
      <c r="AP57" s="1310"/>
      <c r="AQ57" s="1310"/>
      <c r="AR57" s="1310"/>
      <c r="AS57" s="1310"/>
      <c r="AT57" s="1310"/>
      <c r="AU57" s="1310"/>
      <c r="AV57" s="1310"/>
      <c r="AW57" s="1310"/>
      <c r="AX57" s="1310"/>
      <c r="AY57" s="1310"/>
      <c r="AZ57" s="1310"/>
      <c r="BA57" s="1310"/>
      <c r="BB57" s="1308" t="s">
        <v>628</v>
      </c>
      <c r="BC57" s="1308"/>
      <c r="BD57" s="1308"/>
      <c r="BE57" s="1308"/>
      <c r="BF57" s="1308"/>
      <c r="BG57" s="1308"/>
      <c r="BH57" s="1308"/>
      <c r="BI57" s="1308"/>
      <c r="BJ57" s="1308"/>
      <c r="BK57" s="1308"/>
      <c r="BL57" s="1308"/>
      <c r="BM57" s="1308"/>
      <c r="BN57" s="1308"/>
      <c r="BO57" s="1308"/>
      <c r="BP57" s="1317"/>
      <c r="BQ57" s="1305"/>
      <c r="BR57" s="1305"/>
      <c r="BS57" s="1305"/>
      <c r="BT57" s="1305"/>
      <c r="BU57" s="1305"/>
      <c r="BV57" s="1305"/>
      <c r="BW57" s="1305"/>
      <c r="BX57" s="1317"/>
      <c r="BY57" s="1305"/>
      <c r="BZ57" s="1305"/>
      <c r="CA57" s="1305"/>
      <c r="CB57" s="1305"/>
      <c r="CC57" s="1305"/>
      <c r="CD57" s="1305"/>
      <c r="CE57" s="1305"/>
      <c r="CF57" s="1305">
        <v>60.4</v>
      </c>
      <c r="CG57" s="1305"/>
      <c r="CH57" s="1305"/>
      <c r="CI57" s="1305"/>
      <c r="CJ57" s="1305"/>
      <c r="CK57" s="1305"/>
      <c r="CL57" s="1305"/>
      <c r="CM57" s="1305"/>
      <c r="CN57" s="1305">
        <v>59.3</v>
      </c>
      <c r="CO57" s="1305"/>
      <c r="CP57" s="1305"/>
      <c r="CQ57" s="1305"/>
      <c r="CR57" s="1305"/>
      <c r="CS57" s="1305"/>
      <c r="CT57" s="1305"/>
      <c r="CU57" s="1305"/>
      <c r="CV57" s="1305">
        <v>59.8</v>
      </c>
      <c r="CW57" s="1305"/>
      <c r="CX57" s="1305"/>
      <c r="CY57" s="1305"/>
      <c r="CZ57" s="1305"/>
      <c r="DA57" s="1305"/>
      <c r="DB57" s="1305"/>
      <c r="DC57" s="1305"/>
      <c r="DD57" s="407"/>
      <c r="DE57" s="406"/>
    </row>
    <row r="58" spans="1:109" s="402" customFormat="1" ht="13.2" x14ac:dyDescent="0.2">
      <c r="A58" s="387"/>
      <c r="B58" s="406"/>
      <c r="G58" s="1311"/>
      <c r="H58" s="1311"/>
      <c r="I58" s="1306"/>
      <c r="J58" s="1306"/>
      <c r="K58" s="1312"/>
      <c r="L58" s="1312"/>
      <c r="M58" s="1312"/>
      <c r="N58" s="1312"/>
      <c r="AM58" s="387"/>
      <c r="AN58" s="1310"/>
      <c r="AO58" s="1310"/>
      <c r="AP58" s="1310"/>
      <c r="AQ58" s="1310"/>
      <c r="AR58" s="1310"/>
      <c r="AS58" s="1310"/>
      <c r="AT58" s="1310"/>
      <c r="AU58" s="1310"/>
      <c r="AV58" s="1310"/>
      <c r="AW58" s="1310"/>
      <c r="AX58" s="1310"/>
      <c r="AY58" s="1310"/>
      <c r="AZ58" s="1310"/>
      <c r="BA58" s="1310"/>
      <c r="BB58" s="1308"/>
      <c r="BC58" s="1308"/>
      <c r="BD58" s="1308"/>
      <c r="BE58" s="1308"/>
      <c r="BF58" s="1308"/>
      <c r="BG58" s="1308"/>
      <c r="BH58" s="1308"/>
      <c r="BI58" s="1308"/>
      <c r="BJ58" s="1308"/>
      <c r="BK58" s="1308"/>
      <c r="BL58" s="1308"/>
      <c r="BM58" s="1308"/>
      <c r="BN58" s="1308"/>
      <c r="BO58" s="1308"/>
      <c r="BP58" s="1305"/>
      <c r="BQ58" s="1305"/>
      <c r="BR58" s="1305"/>
      <c r="BS58" s="1305"/>
      <c r="BT58" s="1305"/>
      <c r="BU58" s="1305"/>
      <c r="BV58" s="1305"/>
      <c r="BW58" s="1305"/>
      <c r="BX58" s="1305"/>
      <c r="BY58" s="1305"/>
      <c r="BZ58" s="1305"/>
      <c r="CA58" s="1305"/>
      <c r="CB58" s="1305"/>
      <c r="CC58" s="1305"/>
      <c r="CD58" s="1305"/>
      <c r="CE58" s="1305"/>
      <c r="CF58" s="1305"/>
      <c r="CG58" s="1305"/>
      <c r="CH58" s="1305"/>
      <c r="CI58" s="1305"/>
      <c r="CJ58" s="1305"/>
      <c r="CK58" s="1305"/>
      <c r="CL58" s="1305"/>
      <c r="CM58" s="1305"/>
      <c r="CN58" s="1305"/>
      <c r="CO58" s="1305"/>
      <c r="CP58" s="1305"/>
      <c r="CQ58" s="1305"/>
      <c r="CR58" s="1305"/>
      <c r="CS58" s="1305"/>
      <c r="CT58" s="1305"/>
      <c r="CU58" s="1305"/>
      <c r="CV58" s="1305"/>
      <c r="CW58" s="1305"/>
      <c r="CX58" s="1305"/>
      <c r="CY58" s="1305"/>
      <c r="CZ58" s="1305"/>
      <c r="DA58" s="1305"/>
      <c r="DB58" s="1305"/>
      <c r="DC58" s="1305"/>
      <c r="DD58" s="407"/>
      <c r="DE58" s="406"/>
    </row>
    <row r="59" spans="1:109" s="402" customFormat="1" ht="13.2" x14ac:dyDescent="0.2">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ht="13.2" x14ac:dyDescent="0.2">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ht="13.2" x14ac:dyDescent="0.2">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ht="13.2" x14ac:dyDescent="0.2">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6.2" x14ac:dyDescent="0.2">
      <c r="B63" s="413" t="s">
        <v>630</v>
      </c>
    </row>
    <row r="64" spans="1:109" ht="13.2" x14ac:dyDescent="0.2">
      <c r="B64" s="394"/>
      <c r="G64" s="401"/>
      <c r="I64" s="414"/>
      <c r="J64" s="414"/>
      <c r="K64" s="414"/>
      <c r="L64" s="414"/>
      <c r="M64" s="414"/>
      <c r="N64" s="415"/>
      <c r="AM64" s="401"/>
      <c r="AN64" s="401" t="s">
        <v>624</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ht="13.2" x14ac:dyDescent="0.2">
      <c r="B65" s="394"/>
      <c r="AN65" s="1318" t="s">
        <v>631</v>
      </c>
      <c r="AO65" s="1319"/>
      <c r="AP65" s="1319"/>
      <c r="AQ65" s="1319"/>
      <c r="AR65" s="1319"/>
      <c r="AS65" s="1319"/>
      <c r="AT65" s="1319"/>
      <c r="AU65" s="1319"/>
      <c r="AV65" s="1319"/>
      <c r="AW65" s="1319"/>
      <c r="AX65" s="1319"/>
      <c r="AY65" s="1319"/>
      <c r="AZ65" s="1319"/>
      <c r="BA65" s="1319"/>
      <c r="BB65" s="1319"/>
      <c r="BC65" s="1319"/>
      <c r="BD65" s="1319"/>
      <c r="BE65" s="1319"/>
      <c r="BF65" s="1319"/>
      <c r="BG65" s="1319"/>
      <c r="BH65" s="1319"/>
      <c r="BI65" s="1319"/>
      <c r="BJ65" s="1319"/>
      <c r="BK65" s="1319"/>
      <c r="BL65" s="1319"/>
      <c r="BM65" s="1319"/>
      <c r="BN65" s="1319"/>
      <c r="BO65" s="1319"/>
      <c r="BP65" s="1319"/>
      <c r="BQ65" s="1319"/>
      <c r="BR65" s="1319"/>
      <c r="BS65" s="1319"/>
      <c r="BT65" s="1319"/>
      <c r="BU65" s="1319"/>
      <c r="BV65" s="1319"/>
      <c r="BW65" s="1319"/>
      <c r="BX65" s="1319"/>
      <c r="BY65" s="1319"/>
      <c r="BZ65" s="1319"/>
      <c r="CA65" s="1319"/>
      <c r="CB65" s="1319"/>
      <c r="CC65" s="1319"/>
      <c r="CD65" s="1319"/>
      <c r="CE65" s="1319"/>
      <c r="CF65" s="1319"/>
      <c r="CG65" s="1319"/>
      <c r="CH65" s="1319"/>
      <c r="CI65" s="1319"/>
      <c r="CJ65" s="1319"/>
      <c r="CK65" s="1319"/>
      <c r="CL65" s="1319"/>
      <c r="CM65" s="1319"/>
      <c r="CN65" s="1319"/>
      <c r="CO65" s="1319"/>
      <c r="CP65" s="1319"/>
      <c r="CQ65" s="1319"/>
      <c r="CR65" s="1319"/>
      <c r="CS65" s="1319"/>
      <c r="CT65" s="1319"/>
      <c r="CU65" s="1319"/>
      <c r="CV65" s="1319"/>
      <c r="CW65" s="1319"/>
      <c r="CX65" s="1319"/>
      <c r="CY65" s="1319"/>
      <c r="CZ65" s="1319"/>
      <c r="DA65" s="1319"/>
      <c r="DB65" s="1319"/>
      <c r="DC65" s="1320"/>
    </row>
    <row r="66" spans="2:107" ht="13.2" x14ac:dyDescent="0.2">
      <c r="B66" s="394"/>
      <c r="AN66" s="1321"/>
      <c r="AO66" s="1322"/>
      <c r="AP66" s="1322"/>
      <c r="AQ66" s="1322"/>
      <c r="AR66" s="1322"/>
      <c r="AS66" s="1322"/>
      <c r="AT66" s="1322"/>
      <c r="AU66" s="1322"/>
      <c r="AV66" s="1322"/>
      <c r="AW66" s="1322"/>
      <c r="AX66" s="1322"/>
      <c r="AY66" s="1322"/>
      <c r="AZ66" s="1322"/>
      <c r="BA66" s="1322"/>
      <c r="BB66" s="1322"/>
      <c r="BC66" s="1322"/>
      <c r="BD66" s="1322"/>
      <c r="BE66" s="1322"/>
      <c r="BF66" s="1322"/>
      <c r="BG66" s="1322"/>
      <c r="BH66" s="1322"/>
      <c r="BI66" s="1322"/>
      <c r="BJ66" s="1322"/>
      <c r="BK66" s="1322"/>
      <c r="BL66" s="1322"/>
      <c r="BM66" s="1322"/>
      <c r="BN66" s="1322"/>
      <c r="BO66" s="1322"/>
      <c r="BP66" s="1322"/>
      <c r="BQ66" s="1322"/>
      <c r="BR66" s="1322"/>
      <c r="BS66" s="1322"/>
      <c r="BT66" s="1322"/>
      <c r="BU66" s="1322"/>
      <c r="BV66" s="1322"/>
      <c r="BW66" s="1322"/>
      <c r="BX66" s="1322"/>
      <c r="BY66" s="1322"/>
      <c r="BZ66" s="1322"/>
      <c r="CA66" s="1322"/>
      <c r="CB66" s="1322"/>
      <c r="CC66" s="1322"/>
      <c r="CD66" s="1322"/>
      <c r="CE66" s="1322"/>
      <c r="CF66" s="1322"/>
      <c r="CG66" s="1322"/>
      <c r="CH66" s="1322"/>
      <c r="CI66" s="1322"/>
      <c r="CJ66" s="1322"/>
      <c r="CK66" s="1322"/>
      <c r="CL66" s="1322"/>
      <c r="CM66" s="1322"/>
      <c r="CN66" s="1322"/>
      <c r="CO66" s="1322"/>
      <c r="CP66" s="1322"/>
      <c r="CQ66" s="1322"/>
      <c r="CR66" s="1322"/>
      <c r="CS66" s="1322"/>
      <c r="CT66" s="1322"/>
      <c r="CU66" s="1322"/>
      <c r="CV66" s="1322"/>
      <c r="CW66" s="1322"/>
      <c r="CX66" s="1322"/>
      <c r="CY66" s="1322"/>
      <c r="CZ66" s="1322"/>
      <c r="DA66" s="1322"/>
      <c r="DB66" s="1322"/>
      <c r="DC66" s="1323"/>
    </row>
    <row r="67" spans="2:107" ht="13.2" x14ac:dyDescent="0.2">
      <c r="B67" s="394"/>
      <c r="AN67" s="1321"/>
      <c r="AO67" s="1322"/>
      <c r="AP67" s="1322"/>
      <c r="AQ67" s="1322"/>
      <c r="AR67" s="1322"/>
      <c r="AS67" s="1322"/>
      <c r="AT67" s="1322"/>
      <c r="AU67" s="1322"/>
      <c r="AV67" s="1322"/>
      <c r="AW67" s="1322"/>
      <c r="AX67" s="1322"/>
      <c r="AY67" s="1322"/>
      <c r="AZ67" s="1322"/>
      <c r="BA67" s="1322"/>
      <c r="BB67" s="1322"/>
      <c r="BC67" s="1322"/>
      <c r="BD67" s="1322"/>
      <c r="BE67" s="1322"/>
      <c r="BF67" s="1322"/>
      <c r="BG67" s="1322"/>
      <c r="BH67" s="1322"/>
      <c r="BI67" s="1322"/>
      <c r="BJ67" s="1322"/>
      <c r="BK67" s="1322"/>
      <c r="BL67" s="1322"/>
      <c r="BM67" s="1322"/>
      <c r="BN67" s="1322"/>
      <c r="BO67" s="1322"/>
      <c r="BP67" s="1322"/>
      <c r="BQ67" s="1322"/>
      <c r="BR67" s="1322"/>
      <c r="BS67" s="1322"/>
      <c r="BT67" s="1322"/>
      <c r="BU67" s="1322"/>
      <c r="BV67" s="1322"/>
      <c r="BW67" s="1322"/>
      <c r="BX67" s="1322"/>
      <c r="BY67" s="1322"/>
      <c r="BZ67" s="1322"/>
      <c r="CA67" s="1322"/>
      <c r="CB67" s="1322"/>
      <c r="CC67" s="1322"/>
      <c r="CD67" s="1322"/>
      <c r="CE67" s="1322"/>
      <c r="CF67" s="1322"/>
      <c r="CG67" s="1322"/>
      <c r="CH67" s="1322"/>
      <c r="CI67" s="1322"/>
      <c r="CJ67" s="1322"/>
      <c r="CK67" s="1322"/>
      <c r="CL67" s="1322"/>
      <c r="CM67" s="1322"/>
      <c r="CN67" s="1322"/>
      <c r="CO67" s="1322"/>
      <c r="CP67" s="1322"/>
      <c r="CQ67" s="1322"/>
      <c r="CR67" s="1322"/>
      <c r="CS67" s="1322"/>
      <c r="CT67" s="1322"/>
      <c r="CU67" s="1322"/>
      <c r="CV67" s="1322"/>
      <c r="CW67" s="1322"/>
      <c r="CX67" s="1322"/>
      <c r="CY67" s="1322"/>
      <c r="CZ67" s="1322"/>
      <c r="DA67" s="1322"/>
      <c r="DB67" s="1322"/>
      <c r="DC67" s="1323"/>
    </row>
    <row r="68" spans="2:107" ht="13.2" x14ac:dyDescent="0.2">
      <c r="B68" s="394"/>
      <c r="AN68" s="1321"/>
      <c r="AO68" s="1322"/>
      <c r="AP68" s="1322"/>
      <c r="AQ68" s="1322"/>
      <c r="AR68" s="1322"/>
      <c r="AS68" s="1322"/>
      <c r="AT68" s="1322"/>
      <c r="AU68" s="1322"/>
      <c r="AV68" s="1322"/>
      <c r="AW68" s="1322"/>
      <c r="AX68" s="1322"/>
      <c r="AY68" s="1322"/>
      <c r="AZ68" s="1322"/>
      <c r="BA68" s="1322"/>
      <c r="BB68" s="1322"/>
      <c r="BC68" s="1322"/>
      <c r="BD68" s="1322"/>
      <c r="BE68" s="1322"/>
      <c r="BF68" s="1322"/>
      <c r="BG68" s="1322"/>
      <c r="BH68" s="1322"/>
      <c r="BI68" s="1322"/>
      <c r="BJ68" s="1322"/>
      <c r="BK68" s="1322"/>
      <c r="BL68" s="1322"/>
      <c r="BM68" s="1322"/>
      <c r="BN68" s="1322"/>
      <c r="BO68" s="1322"/>
      <c r="BP68" s="1322"/>
      <c r="BQ68" s="1322"/>
      <c r="BR68" s="1322"/>
      <c r="BS68" s="1322"/>
      <c r="BT68" s="1322"/>
      <c r="BU68" s="1322"/>
      <c r="BV68" s="1322"/>
      <c r="BW68" s="1322"/>
      <c r="BX68" s="1322"/>
      <c r="BY68" s="1322"/>
      <c r="BZ68" s="1322"/>
      <c r="CA68" s="1322"/>
      <c r="CB68" s="1322"/>
      <c r="CC68" s="1322"/>
      <c r="CD68" s="1322"/>
      <c r="CE68" s="1322"/>
      <c r="CF68" s="1322"/>
      <c r="CG68" s="1322"/>
      <c r="CH68" s="1322"/>
      <c r="CI68" s="1322"/>
      <c r="CJ68" s="1322"/>
      <c r="CK68" s="1322"/>
      <c r="CL68" s="1322"/>
      <c r="CM68" s="1322"/>
      <c r="CN68" s="1322"/>
      <c r="CO68" s="1322"/>
      <c r="CP68" s="1322"/>
      <c r="CQ68" s="1322"/>
      <c r="CR68" s="1322"/>
      <c r="CS68" s="1322"/>
      <c r="CT68" s="1322"/>
      <c r="CU68" s="1322"/>
      <c r="CV68" s="1322"/>
      <c r="CW68" s="1322"/>
      <c r="CX68" s="1322"/>
      <c r="CY68" s="1322"/>
      <c r="CZ68" s="1322"/>
      <c r="DA68" s="1322"/>
      <c r="DB68" s="1322"/>
      <c r="DC68" s="1323"/>
    </row>
    <row r="69" spans="2:107" ht="13.2" x14ac:dyDescent="0.2">
      <c r="B69" s="394"/>
      <c r="AN69" s="1324"/>
      <c r="AO69" s="1325"/>
      <c r="AP69" s="1325"/>
      <c r="AQ69" s="1325"/>
      <c r="AR69" s="1325"/>
      <c r="AS69" s="1325"/>
      <c r="AT69" s="1325"/>
      <c r="AU69" s="1325"/>
      <c r="AV69" s="1325"/>
      <c r="AW69" s="1325"/>
      <c r="AX69" s="1325"/>
      <c r="AY69" s="1325"/>
      <c r="AZ69" s="1325"/>
      <c r="BA69" s="1325"/>
      <c r="BB69" s="1325"/>
      <c r="BC69" s="1325"/>
      <c r="BD69" s="1325"/>
      <c r="BE69" s="1325"/>
      <c r="BF69" s="1325"/>
      <c r="BG69" s="1325"/>
      <c r="BH69" s="1325"/>
      <c r="BI69" s="1325"/>
      <c r="BJ69" s="1325"/>
      <c r="BK69" s="1325"/>
      <c r="BL69" s="1325"/>
      <c r="BM69" s="1325"/>
      <c r="BN69" s="1325"/>
      <c r="BO69" s="1325"/>
      <c r="BP69" s="1325"/>
      <c r="BQ69" s="1325"/>
      <c r="BR69" s="1325"/>
      <c r="BS69" s="1325"/>
      <c r="BT69" s="1325"/>
      <c r="BU69" s="1325"/>
      <c r="BV69" s="1325"/>
      <c r="BW69" s="1325"/>
      <c r="BX69" s="1325"/>
      <c r="BY69" s="1325"/>
      <c r="BZ69" s="1325"/>
      <c r="CA69" s="1325"/>
      <c r="CB69" s="1325"/>
      <c r="CC69" s="1325"/>
      <c r="CD69" s="1325"/>
      <c r="CE69" s="1325"/>
      <c r="CF69" s="1325"/>
      <c r="CG69" s="1325"/>
      <c r="CH69" s="1325"/>
      <c r="CI69" s="1325"/>
      <c r="CJ69" s="1325"/>
      <c r="CK69" s="1325"/>
      <c r="CL69" s="1325"/>
      <c r="CM69" s="1325"/>
      <c r="CN69" s="1325"/>
      <c r="CO69" s="1325"/>
      <c r="CP69" s="1325"/>
      <c r="CQ69" s="1325"/>
      <c r="CR69" s="1325"/>
      <c r="CS69" s="1325"/>
      <c r="CT69" s="1325"/>
      <c r="CU69" s="1325"/>
      <c r="CV69" s="1325"/>
      <c r="CW69" s="1325"/>
      <c r="CX69" s="1325"/>
      <c r="CY69" s="1325"/>
      <c r="CZ69" s="1325"/>
      <c r="DA69" s="1325"/>
      <c r="DB69" s="1325"/>
      <c r="DC69" s="1326"/>
    </row>
    <row r="70" spans="2:107" ht="13.2" x14ac:dyDescent="0.2">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ht="13.2" x14ac:dyDescent="0.2">
      <c r="B71" s="394"/>
      <c r="G71" s="419"/>
      <c r="I71" s="420"/>
      <c r="J71" s="417"/>
      <c r="K71" s="417"/>
      <c r="L71" s="418"/>
      <c r="M71" s="417"/>
      <c r="N71" s="418"/>
      <c r="AM71" s="419"/>
      <c r="AN71" s="387" t="s">
        <v>625</v>
      </c>
    </row>
    <row r="72" spans="2:107" ht="13.2" x14ac:dyDescent="0.2">
      <c r="B72" s="394"/>
      <c r="G72" s="1311"/>
      <c r="H72" s="1311"/>
      <c r="I72" s="1311"/>
      <c r="J72" s="1311"/>
      <c r="K72" s="404"/>
      <c r="L72" s="404"/>
      <c r="M72" s="405"/>
      <c r="N72" s="405"/>
      <c r="AN72" s="1314"/>
      <c r="AO72" s="1315"/>
      <c r="AP72" s="1315"/>
      <c r="AQ72" s="1315"/>
      <c r="AR72" s="1315"/>
      <c r="AS72" s="1315"/>
      <c r="AT72" s="1315"/>
      <c r="AU72" s="1315"/>
      <c r="AV72" s="1315"/>
      <c r="AW72" s="1315"/>
      <c r="AX72" s="1315"/>
      <c r="AY72" s="1315"/>
      <c r="AZ72" s="1315"/>
      <c r="BA72" s="1315"/>
      <c r="BB72" s="1315"/>
      <c r="BC72" s="1315"/>
      <c r="BD72" s="1315"/>
      <c r="BE72" s="1315"/>
      <c r="BF72" s="1315"/>
      <c r="BG72" s="1315"/>
      <c r="BH72" s="1315"/>
      <c r="BI72" s="1315"/>
      <c r="BJ72" s="1315"/>
      <c r="BK72" s="1315"/>
      <c r="BL72" s="1315"/>
      <c r="BM72" s="1315"/>
      <c r="BN72" s="1315"/>
      <c r="BO72" s="1316"/>
      <c r="BP72" s="1310" t="s">
        <v>553</v>
      </c>
      <c r="BQ72" s="1310"/>
      <c r="BR72" s="1310"/>
      <c r="BS72" s="1310"/>
      <c r="BT72" s="1310"/>
      <c r="BU72" s="1310"/>
      <c r="BV72" s="1310"/>
      <c r="BW72" s="1310"/>
      <c r="BX72" s="1310" t="s">
        <v>554</v>
      </c>
      <c r="BY72" s="1310"/>
      <c r="BZ72" s="1310"/>
      <c r="CA72" s="1310"/>
      <c r="CB72" s="1310"/>
      <c r="CC72" s="1310"/>
      <c r="CD72" s="1310"/>
      <c r="CE72" s="1310"/>
      <c r="CF72" s="1310" t="s">
        <v>555</v>
      </c>
      <c r="CG72" s="1310"/>
      <c r="CH72" s="1310"/>
      <c r="CI72" s="1310"/>
      <c r="CJ72" s="1310"/>
      <c r="CK72" s="1310"/>
      <c r="CL72" s="1310"/>
      <c r="CM72" s="1310"/>
      <c r="CN72" s="1310" t="s">
        <v>556</v>
      </c>
      <c r="CO72" s="1310"/>
      <c r="CP72" s="1310"/>
      <c r="CQ72" s="1310"/>
      <c r="CR72" s="1310"/>
      <c r="CS72" s="1310"/>
      <c r="CT72" s="1310"/>
      <c r="CU72" s="1310"/>
      <c r="CV72" s="1310" t="s">
        <v>557</v>
      </c>
      <c r="CW72" s="1310"/>
      <c r="CX72" s="1310"/>
      <c r="CY72" s="1310"/>
      <c r="CZ72" s="1310"/>
      <c r="DA72" s="1310"/>
      <c r="DB72" s="1310"/>
      <c r="DC72" s="1310"/>
    </row>
    <row r="73" spans="2:107" ht="13.2" x14ac:dyDescent="0.2">
      <c r="B73" s="394"/>
      <c r="G73" s="1313"/>
      <c r="H73" s="1313"/>
      <c r="I73" s="1313"/>
      <c r="J73" s="1313"/>
      <c r="K73" s="1309"/>
      <c r="L73" s="1309"/>
      <c r="M73" s="1309"/>
      <c r="N73" s="1309"/>
      <c r="AM73" s="403"/>
      <c r="AN73" s="1308" t="s">
        <v>626</v>
      </c>
      <c r="AO73" s="1308"/>
      <c r="AP73" s="1308"/>
      <c r="AQ73" s="1308"/>
      <c r="AR73" s="1308"/>
      <c r="AS73" s="1308"/>
      <c r="AT73" s="1308"/>
      <c r="AU73" s="1308"/>
      <c r="AV73" s="1308"/>
      <c r="AW73" s="1308"/>
      <c r="AX73" s="1308"/>
      <c r="AY73" s="1308"/>
      <c r="AZ73" s="1308"/>
      <c r="BA73" s="1308"/>
      <c r="BB73" s="1308" t="s">
        <v>627</v>
      </c>
      <c r="BC73" s="1308"/>
      <c r="BD73" s="1308"/>
      <c r="BE73" s="1308"/>
      <c r="BF73" s="1308"/>
      <c r="BG73" s="1308"/>
      <c r="BH73" s="1308"/>
      <c r="BI73" s="1308"/>
      <c r="BJ73" s="1308"/>
      <c r="BK73" s="1308"/>
      <c r="BL73" s="1308"/>
      <c r="BM73" s="1308"/>
      <c r="BN73" s="1308"/>
      <c r="BO73" s="1308"/>
      <c r="BP73" s="1305"/>
      <c r="BQ73" s="1305"/>
      <c r="BR73" s="1305"/>
      <c r="BS73" s="1305"/>
      <c r="BT73" s="1305"/>
      <c r="BU73" s="1305"/>
      <c r="BV73" s="1305"/>
      <c r="BW73" s="1305"/>
      <c r="BX73" s="1305"/>
      <c r="BY73" s="1305"/>
      <c r="BZ73" s="1305"/>
      <c r="CA73" s="1305"/>
      <c r="CB73" s="1305"/>
      <c r="CC73" s="1305"/>
      <c r="CD73" s="1305"/>
      <c r="CE73" s="1305"/>
      <c r="CF73" s="1305">
        <v>23</v>
      </c>
      <c r="CG73" s="1305"/>
      <c r="CH73" s="1305"/>
      <c r="CI73" s="1305"/>
      <c r="CJ73" s="1305"/>
      <c r="CK73" s="1305"/>
      <c r="CL73" s="1305"/>
      <c r="CM73" s="1305"/>
      <c r="CN73" s="1305">
        <v>15.3</v>
      </c>
      <c r="CO73" s="1305"/>
      <c r="CP73" s="1305"/>
      <c r="CQ73" s="1305"/>
      <c r="CR73" s="1305"/>
      <c r="CS73" s="1305"/>
      <c r="CT73" s="1305"/>
      <c r="CU73" s="1305"/>
      <c r="CV73" s="1305">
        <v>40.200000000000003</v>
      </c>
      <c r="CW73" s="1305"/>
      <c r="CX73" s="1305"/>
      <c r="CY73" s="1305"/>
      <c r="CZ73" s="1305"/>
      <c r="DA73" s="1305"/>
      <c r="DB73" s="1305"/>
      <c r="DC73" s="1305"/>
    </row>
    <row r="74" spans="2:107" ht="13.2" x14ac:dyDescent="0.2">
      <c r="B74" s="394"/>
      <c r="G74" s="1313"/>
      <c r="H74" s="1313"/>
      <c r="I74" s="1313"/>
      <c r="J74" s="1313"/>
      <c r="K74" s="1309"/>
      <c r="L74" s="1309"/>
      <c r="M74" s="1309"/>
      <c r="N74" s="1309"/>
      <c r="AM74" s="403"/>
      <c r="AN74" s="1308"/>
      <c r="AO74" s="1308"/>
      <c r="AP74" s="1308"/>
      <c r="AQ74" s="1308"/>
      <c r="AR74" s="1308"/>
      <c r="AS74" s="1308"/>
      <c r="AT74" s="1308"/>
      <c r="AU74" s="1308"/>
      <c r="AV74" s="1308"/>
      <c r="AW74" s="1308"/>
      <c r="AX74" s="1308"/>
      <c r="AY74" s="1308"/>
      <c r="AZ74" s="1308"/>
      <c r="BA74" s="1308"/>
      <c r="BB74" s="1308"/>
      <c r="BC74" s="1308"/>
      <c r="BD74" s="1308"/>
      <c r="BE74" s="1308"/>
      <c r="BF74" s="1308"/>
      <c r="BG74" s="1308"/>
      <c r="BH74" s="1308"/>
      <c r="BI74" s="1308"/>
      <c r="BJ74" s="1308"/>
      <c r="BK74" s="1308"/>
      <c r="BL74" s="1308"/>
      <c r="BM74" s="1308"/>
      <c r="BN74" s="1308"/>
      <c r="BO74" s="1308"/>
      <c r="BP74" s="1305"/>
      <c r="BQ74" s="1305"/>
      <c r="BR74" s="1305"/>
      <c r="BS74" s="1305"/>
      <c r="BT74" s="1305"/>
      <c r="BU74" s="1305"/>
      <c r="BV74" s="1305"/>
      <c r="BW74" s="1305"/>
      <c r="BX74" s="1305"/>
      <c r="BY74" s="1305"/>
      <c r="BZ74" s="1305"/>
      <c r="CA74" s="1305"/>
      <c r="CB74" s="1305"/>
      <c r="CC74" s="1305"/>
      <c r="CD74" s="1305"/>
      <c r="CE74" s="1305"/>
      <c r="CF74" s="1305"/>
      <c r="CG74" s="1305"/>
      <c r="CH74" s="1305"/>
      <c r="CI74" s="1305"/>
      <c r="CJ74" s="1305"/>
      <c r="CK74" s="1305"/>
      <c r="CL74" s="1305"/>
      <c r="CM74" s="1305"/>
      <c r="CN74" s="1305"/>
      <c r="CO74" s="1305"/>
      <c r="CP74" s="1305"/>
      <c r="CQ74" s="1305"/>
      <c r="CR74" s="1305"/>
      <c r="CS74" s="1305"/>
      <c r="CT74" s="1305"/>
      <c r="CU74" s="1305"/>
      <c r="CV74" s="1305"/>
      <c r="CW74" s="1305"/>
      <c r="CX74" s="1305"/>
      <c r="CY74" s="1305"/>
      <c r="CZ74" s="1305"/>
      <c r="DA74" s="1305"/>
      <c r="DB74" s="1305"/>
      <c r="DC74" s="1305"/>
    </row>
    <row r="75" spans="2:107" ht="13.2" x14ac:dyDescent="0.2">
      <c r="B75" s="394"/>
      <c r="G75" s="1313"/>
      <c r="H75" s="1313"/>
      <c r="I75" s="1311"/>
      <c r="J75" s="1311"/>
      <c r="K75" s="1312"/>
      <c r="L75" s="1312"/>
      <c r="M75" s="1312"/>
      <c r="N75" s="1312"/>
      <c r="AM75" s="403"/>
      <c r="AN75" s="1308"/>
      <c r="AO75" s="1308"/>
      <c r="AP75" s="1308"/>
      <c r="AQ75" s="1308"/>
      <c r="AR75" s="1308"/>
      <c r="AS75" s="1308"/>
      <c r="AT75" s="1308"/>
      <c r="AU75" s="1308"/>
      <c r="AV75" s="1308"/>
      <c r="AW75" s="1308"/>
      <c r="AX75" s="1308"/>
      <c r="AY75" s="1308"/>
      <c r="AZ75" s="1308"/>
      <c r="BA75" s="1308"/>
      <c r="BB75" s="1308" t="s">
        <v>632</v>
      </c>
      <c r="BC75" s="1308"/>
      <c r="BD75" s="1308"/>
      <c r="BE75" s="1308"/>
      <c r="BF75" s="1308"/>
      <c r="BG75" s="1308"/>
      <c r="BH75" s="1308"/>
      <c r="BI75" s="1308"/>
      <c r="BJ75" s="1308"/>
      <c r="BK75" s="1308"/>
      <c r="BL75" s="1308"/>
      <c r="BM75" s="1308"/>
      <c r="BN75" s="1308"/>
      <c r="BO75" s="1308"/>
      <c r="BP75" s="1305">
        <v>2.9</v>
      </c>
      <c r="BQ75" s="1305"/>
      <c r="BR75" s="1305"/>
      <c r="BS75" s="1305"/>
      <c r="BT75" s="1305"/>
      <c r="BU75" s="1305"/>
      <c r="BV75" s="1305"/>
      <c r="BW75" s="1305"/>
      <c r="BX75" s="1305">
        <v>2</v>
      </c>
      <c r="BY75" s="1305"/>
      <c r="BZ75" s="1305"/>
      <c r="CA75" s="1305"/>
      <c r="CB75" s="1305"/>
      <c r="CC75" s="1305"/>
      <c r="CD75" s="1305"/>
      <c r="CE75" s="1305"/>
      <c r="CF75" s="1305">
        <v>1.1000000000000001</v>
      </c>
      <c r="CG75" s="1305"/>
      <c r="CH75" s="1305"/>
      <c r="CI75" s="1305"/>
      <c r="CJ75" s="1305"/>
      <c r="CK75" s="1305"/>
      <c r="CL75" s="1305"/>
      <c r="CM75" s="1305"/>
      <c r="CN75" s="1305">
        <v>1.1000000000000001</v>
      </c>
      <c r="CO75" s="1305"/>
      <c r="CP75" s="1305"/>
      <c r="CQ75" s="1305"/>
      <c r="CR75" s="1305"/>
      <c r="CS75" s="1305"/>
      <c r="CT75" s="1305"/>
      <c r="CU75" s="1305"/>
      <c r="CV75" s="1305">
        <v>1.5</v>
      </c>
      <c r="CW75" s="1305"/>
      <c r="CX75" s="1305"/>
      <c r="CY75" s="1305"/>
      <c r="CZ75" s="1305"/>
      <c r="DA75" s="1305"/>
      <c r="DB75" s="1305"/>
      <c r="DC75" s="1305"/>
    </row>
    <row r="76" spans="2:107" ht="13.2" x14ac:dyDescent="0.2">
      <c r="B76" s="394"/>
      <c r="G76" s="1313"/>
      <c r="H76" s="1313"/>
      <c r="I76" s="1311"/>
      <c r="J76" s="1311"/>
      <c r="K76" s="1312"/>
      <c r="L76" s="1312"/>
      <c r="M76" s="1312"/>
      <c r="N76" s="1312"/>
      <c r="AM76" s="403"/>
      <c r="AN76" s="1308"/>
      <c r="AO76" s="1308"/>
      <c r="AP76" s="1308"/>
      <c r="AQ76" s="1308"/>
      <c r="AR76" s="1308"/>
      <c r="AS76" s="1308"/>
      <c r="AT76" s="1308"/>
      <c r="AU76" s="1308"/>
      <c r="AV76" s="1308"/>
      <c r="AW76" s="1308"/>
      <c r="AX76" s="1308"/>
      <c r="AY76" s="1308"/>
      <c r="AZ76" s="1308"/>
      <c r="BA76" s="1308"/>
      <c r="BB76" s="1308"/>
      <c r="BC76" s="1308"/>
      <c r="BD76" s="1308"/>
      <c r="BE76" s="1308"/>
      <c r="BF76" s="1308"/>
      <c r="BG76" s="1308"/>
      <c r="BH76" s="1308"/>
      <c r="BI76" s="1308"/>
      <c r="BJ76" s="1308"/>
      <c r="BK76" s="1308"/>
      <c r="BL76" s="1308"/>
      <c r="BM76" s="1308"/>
      <c r="BN76" s="1308"/>
      <c r="BO76" s="1308"/>
      <c r="BP76" s="1305"/>
      <c r="BQ76" s="1305"/>
      <c r="BR76" s="1305"/>
      <c r="BS76" s="1305"/>
      <c r="BT76" s="1305"/>
      <c r="BU76" s="1305"/>
      <c r="BV76" s="1305"/>
      <c r="BW76" s="1305"/>
      <c r="BX76" s="1305"/>
      <c r="BY76" s="1305"/>
      <c r="BZ76" s="1305"/>
      <c r="CA76" s="1305"/>
      <c r="CB76" s="1305"/>
      <c r="CC76" s="1305"/>
      <c r="CD76" s="1305"/>
      <c r="CE76" s="1305"/>
      <c r="CF76" s="1305"/>
      <c r="CG76" s="1305"/>
      <c r="CH76" s="1305"/>
      <c r="CI76" s="1305"/>
      <c r="CJ76" s="1305"/>
      <c r="CK76" s="1305"/>
      <c r="CL76" s="1305"/>
      <c r="CM76" s="1305"/>
      <c r="CN76" s="1305"/>
      <c r="CO76" s="1305"/>
      <c r="CP76" s="1305"/>
      <c r="CQ76" s="1305"/>
      <c r="CR76" s="1305"/>
      <c r="CS76" s="1305"/>
      <c r="CT76" s="1305"/>
      <c r="CU76" s="1305"/>
      <c r="CV76" s="1305"/>
      <c r="CW76" s="1305"/>
      <c r="CX76" s="1305"/>
      <c r="CY76" s="1305"/>
      <c r="CZ76" s="1305"/>
      <c r="DA76" s="1305"/>
      <c r="DB76" s="1305"/>
      <c r="DC76" s="1305"/>
    </row>
    <row r="77" spans="2:107" ht="13.2" x14ac:dyDescent="0.2">
      <c r="B77" s="394"/>
      <c r="G77" s="1311"/>
      <c r="H77" s="1311"/>
      <c r="I77" s="1311"/>
      <c r="J77" s="1311"/>
      <c r="K77" s="1309"/>
      <c r="L77" s="1309"/>
      <c r="M77" s="1309"/>
      <c r="N77" s="1309"/>
      <c r="AN77" s="1310" t="s">
        <v>629</v>
      </c>
      <c r="AO77" s="1310"/>
      <c r="AP77" s="1310"/>
      <c r="AQ77" s="1310"/>
      <c r="AR77" s="1310"/>
      <c r="AS77" s="1310"/>
      <c r="AT77" s="1310"/>
      <c r="AU77" s="1310"/>
      <c r="AV77" s="1310"/>
      <c r="AW77" s="1310"/>
      <c r="AX77" s="1310"/>
      <c r="AY77" s="1310"/>
      <c r="AZ77" s="1310"/>
      <c r="BA77" s="1310"/>
      <c r="BB77" s="1308" t="s">
        <v>627</v>
      </c>
      <c r="BC77" s="1308"/>
      <c r="BD77" s="1308"/>
      <c r="BE77" s="1308"/>
      <c r="BF77" s="1308"/>
      <c r="BG77" s="1308"/>
      <c r="BH77" s="1308"/>
      <c r="BI77" s="1308"/>
      <c r="BJ77" s="1308"/>
      <c r="BK77" s="1308"/>
      <c r="BL77" s="1308"/>
      <c r="BM77" s="1308"/>
      <c r="BN77" s="1308"/>
      <c r="BO77" s="1308"/>
      <c r="BP77" s="1305">
        <v>45.9</v>
      </c>
      <c r="BQ77" s="1305"/>
      <c r="BR77" s="1305"/>
      <c r="BS77" s="1305"/>
      <c r="BT77" s="1305"/>
      <c r="BU77" s="1305"/>
      <c r="BV77" s="1305"/>
      <c r="BW77" s="1305"/>
      <c r="BX77" s="1305">
        <v>33.6</v>
      </c>
      <c r="BY77" s="1305"/>
      <c r="BZ77" s="1305"/>
      <c r="CA77" s="1305"/>
      <c r="CB77" s="1305"/>
      <c r="CC77" s="1305"/>
      <c r="CD77" s="1305"/>
      <c r="CE77" s="1305"/>
      <c r="CF77" s="1305">
        <v>35.299999999999997</v>
      </c>
      <c r="CG77" s="1305"/>
      <c r="CH77" s="1305"/>
      <c r="CI77" s="1305"/>
      <c r="CJ77" s="1305"/>
      <c r="CK77" s="1305"/>
      <c r="CL77" s="1305"/>
      <c r="CM77" s="1305"/>
      <c r="CN77" s="1305">
        <v>31.9</v>
      </c>
      <c r="CO77" s="1305"/>
      <c r="CP77" s="1305"/>
      <c r="CQ77" s="1305"/>
      <c r="CR77" s="1305"/>
      <c r="CS77" s="1305"/>
      <c r="CT77" s="1305"/>
      <c r="CU77" s="1305"/>
      <c r="CV77" s="1305">
        <v>24.2</v>
      </c>
      <c r="CW77" s="1305"/>
      <c r="CX77" s="1305"/>
      <c r="CY77" s="1305"/>
      <c r="CZ77" s="1305"/>
      <c r="DA77" s="1305"/>
      <c r="DB77" s="1305"/>
      <c r="DC77" s="1305"/>
    </row>
    <row r="78" spans="2:107" ht="13.2" x14ac:dyDescent="0.2">
      <c r="B78" s="394"/>
      <c r="G78" s="1311"/>
      <c r="H78" s="1311"/>
      <c r="I78" s="1311"/>
      <c r="J78" s="1311"/>
      <c r="K78" s="1309"/>
      <c r="L78" s="1309"/>
      <c r="M78" s="1309"/>
      <c r="N78" s="1309"/>
      <c r="AN78" s="1310"/>
      <c r="AO78" s="1310"/>
      <c r="AP78" s="1310"/>
      <c r="AQ78" s="1310"/>
      <c r="AR78" s="1310"/>
      <c r="AS78" s="1310"/>
      <c r="AT78" s="1310"/>
      <c r="AU78" s="1310"/>
      <c r="AV78" s="1310"/>
      <c r="AW78" s="1310"/>
      <c r="AX78" s="1310"/>
      <c r="AY78" s="1310"/>
      <c r="AZ78" s="1310"/>
      <c r="BA78" s="1310"/>
      <c r="BB78" s="1308"/>
      <c r="BC78" s="1308"/>
      <c r="BD78" s="1308"/>
      <c r="BE78" s="1308"/>
      <c r="BF78" s="1308"/>
      <c r="BG78" s="1308"/>
      <c r="BH78" s="1308"/>
      <c r="BI78" s="1308"/>
      <c r="BJ78" s="1308"/>
      <c r="BK78" s="1308"/>
      <c r="BL78" s="1308"/>
      <c r="BM78" s="1308"/>
      <c r="BN78" s="1308"/>
      <c r="BO78" s="1308"/>
      <c r="BP78" s="1305"/>
      <c r="BQ78" s="1305"/>
      <c r="BR78" s="1305"/>
      <c r="BS78" s="1305"/>
      <c r="BT78" s="1305"/>
      <c r="BU78" s="1305"/>
      <c r="BV78" s="1305"/>
      <c r="BW78" s="1305"/>
      <c r="BX78" s="1305"/>
      <c r="BY78" s="1305"/>
      <c r="BZ78" s="1305"/>
      <c r="CA78" s="1305"/>
      <c r="CB78" s="1305"/>
      <c r="CC78" s="1305"/>
      <c r="CD78" s="1305"/>
      <c r="CE78" s="1305"/>
      <c r="CF78" s="1305"/>
      <c r="CG78" s="1305"/>
      <c r="CH78" s="1305"/>
      <c r="CI78" s="1305"/>
      <c r="CJ78" s="1305"/>
      <c r="CK78" s="1305"/>
      <c r="CL78" s="1305"/>
      <c r="CM78" s="1305"/>
      <c r="CN78" s="1305"/>
      <c r="CO78" s="1305"/>
      <c r="CP78" s="1305"/>
      <c r="CQ78" s="1305"/>
      <c r="CR78" s="1305"/>
      <c r="CS78" s="1305"/>
      <c r="CT78" s="1305"/>
      <c r="CU78" s="1305"/>
      <c r="CV78" s="1305"/>
      <c r="CW78" s="1305"/>
      <c r="CX78" s="1305"/>
      <c r="CY78" s="1305"/>
      <c r="CZ78" s="1305"/>
      <c r="DA78" s="1305"/>
      <c r="DB78" s="1305"/>
      <c r="DC78" s="1305"/>
    </row>
    <row r="79" spans="2:107" ht="13.2" x14ac:dyDescent="0.2">
      <c r="B79" s="394"/>
      <c r="G79" s="1311"/>
      <c r="H79" s="1311"/>
      <c r="I79" s="1306"/>
      <c r="J79" s="1306"/>
      <c r="K79" s="1307"/>
      <c r="L79" s="1307"/>
      <c r="M79" s="1307"/>
      <c r="N79" s="1307"/>
      <c r="AN79" s="1310"/>
      <c r="AO79" s="1310"/>
      <c r="AP79" s="1310"/>
      <c r="AQ79" s="1310"/>
      <c r="AR79" s="1310"/>
      <c r="AS79" s="1310"/>
      <c r="AT79" s="1310"/>
      <c r="AU79" s="1310"/>
      <c r="AV79" s="1310"/>
      <c r="AW79" s="1310"/>
      <c r="AX79" s="1310"/>
      <c r="AY79" s="1310"/>
      <c r="AZ79" s="1310"/>
      <c r="BA79" s="1310"/>
      <c r="BB79" s="1308" t="s">
        <v>632</v>
      </c>
      <c r="BC79" s="1308"/>
      <c r="BD79" s="1308"/>
      <c r="BE79" s="1308"/>
      <c r="BF79" s="1308"/>
      <c r="BG79" s="1308"/>
      <c r="BH79" s="1308"/>
      <c r="BI79" s="1308"/>
      <c r="BJ79" s="1308"/>
      <c r="BK79" s="1308"/>
      <c r="BL79" s="1308"/>
      <c r="BM79" s="1308"/>
      <c r="BN79" s="1308"/>
      <c r="BO79" s="1308"/>
      <c r="BP79" s="1305">
        <v>8.8000000000000007</v>
      </c>
      <c r="BQ79" s="1305"/>
      <c r="BR79" s="1305"/>
      <c r="BS79" s="1305"/>
      <c r="BT79" s="1305"/>
      <c r="BU79" s="1305"/>
      <c r="BV79" s="1305"/>
      <c r="BW79" s="1305"/>
      <c r="BX79" s="1305">
        <v>7</v>
      </c>
      <c r="BY79" s="1305"/>
      <c r="BZ79" s="1305"/>
      <c r="CA79" s="1305"/>
      <c r="CB79" s="1305"/>
      <c r="CC79" s="1305"/>
      <c r="CD79" s="1305"/>
      <c r="CE79" s="1305"/>
      <c r="CF79" s="1305">
        <v>6.9</v>
      </c>
      <c r="CG79" s="1305"/>
      <c r="CH79" s="1305"/>
      <c r="CI79" s="1305"/>
      <c r="CJ79" s="1305"/>
      <c r="CK79" s="1305"/>
      <c r="CL79" s="1305"/>
      <c r="CM79" s="1305"/>
      <c r="CN79" s="1305">
        <v>6.6</v>
      </c>
      <c r="CO79" s="1305"/>
      <c r="CP79" s="1305"/>
      <c r="CQ79" s="1305"/>
      <c r="CR79" s="1305"/>
      <c r="CS79" s="1305"/>
      <c r="CT79" s="1305"/>
      <c r="CU79" s="1305"/>
      <c r="CV79" s="1305">
        <v>6.4</v>
      </c>
      <c r="CW79" s="1305"/>
      <c r="CX79" s="1305"/>
      <c r="CY79" s="1305"/>
      <c r="CZ79" s="1305"/>
      <c r="DA79" s="1305"/>
      <c r="DB79" s="1305"/>
      <c r="DC79" s="1305"/>
    </row>
    <row r="80" spans="2:107" ht="13.2" x14ac:dyDescent="0.2">
      <c r="B80" s="394"/>
      <c r="G80" s="1311"/>
      <c r="H80" s="1311"/>
      <c r="I80" s="1306"/>
      <c r="J80" s="1306"/>
      <c r="K80" s="1307"/>
      <c r="L80" s="1307"/>
      <c r="M80" s="1307"/>
      <c r="N80" s="1307"/>
      <c r="AN80" s="1310"/>
      <c r="AO80" s="1310"/>
      <c r="AP80" s="1310"/>
      <c r="AQ80" s="1310"/>
      <c r="AR80" s="1310"/>
      <c r="AS80" s="1310"/>
      <c r="AT80" s="1310"/>
      <c r="AU80" s="1310"/>
      <c r="AV80" s="1310"/>
      <c r="AW80" s="1310"/>
      <c r="AX80" s="1310"/>
      <c r="AY80" s="1310"/>
      <c r="AZ80" s="1310"/>
      <c r="BA80" s="1310"/>
      <c r="BB80" s="1308"/>
      <c r="BC80" s="1308"/>
      <c r="BD80" s="1308"/>
      <c r="BE80" s="1308"/>
      <c r="BF80" s="1308"/>
      <c r="BG80" s="1308"/>
      <c r="BH80" s="1308"/>
      <c r="BI80" s="1308"/>
      <c r="BJ80" s="1308"/>
      <c r="BK80" s="1308"/>
      <c r="BL80" s="1308"/>
      <c r="BM80" s="1308"/>
      <c r="BN80" s="1308"/>
      <c r="BO80" s="1308"/>
      <c r="BP80" s="1305"/>
      <c r="BQ80" s="1305"/>
      <c r="BR80" s="1305"/>
      <c r="BS80" s="1305"/>
      <c r="BT80" s="1305"/>
      <c r="BU80" s="1305"/>
      <c r="BV80" s="1305"/>
      <c r="BW80" s="1305"/>
      <c r="BX80" s="1305"/>
      <c r="BY80" s="1305"/>
      <c r="BZ80" s="1305"/>
      <c r="CA80" s="1305"/>
      <c r="CB80" s="1305"/>
      <c r="CC80" s="1305"/>
      <c r="CD80" s="1305"/>
      <c r="CE80" s="1305"/>
      <c r="CF80" s="1305"/>
      <c r="CG80" s="1305"/>
      <c r="CH80" s="1305"/>
      <c r="CI80" s="1305"/>
      <c r="CJ80" s="1305"/>
      <c r="CK80" s="1305"/>
      <c r="CL80" s="1305"/>
      <c r="CM80" s="1305"/>
      <c r="CN80" s="1305"/>
      <c r="CO80" s="1305"/>
      <c r="CP80" s="1305"/>
      <c r="CQ80" s="1305"/>
      <c r="CR80" s="1305"/>
      <c r="CS80" s="1305"/>
      <c r="CT80" s="1305"/>
      <c r="CU80" s="1305"/>
      <c r="CV80" s="1305"/>
      <c r="CW80" s="1305"/>
      <c r="CX80" s="1305"/>
      <c r="CY80" s="1305"/>
      <c r="CZ80" s="1305"/>
      <c r="DA80" s="1305"/>
      <c r="DB80" s="1305"/>
      <c r="DC80" s="1305"/>
    </row>
    <row r="81" spans="2:109" ht="13.2" x14ac:dyDescent="0.2">
      <c r="B81" s="394"/>
    </row>
    <row r="82" spans="2:109" ht="16.2" x14ac:dyDescent="0.2">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ht="13.2" x14ac:dyDescent="0.2">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ht="13.2" x14ac:dyDescent="0.2">
      <c r="DD84" s="387"/>
      <c r="DE84" s="387"/>
    </row>
    <row r="85" spans="2:109" ht="13.2" x14ac:dyDescent="0.2">
      <c r="DD85" s="387"/>
      <c r="DE85" s="387"/>
    </row>
    <row r="86" spans="2:109" ht="13.2" hidden="1" x14ac:dyDescent="0.2">
      <c r="DD86" s="387"/>
      <c r="DE86" s="387"/>
    </row>
    <row r="87" spans="2:109" ht="13.2" hidden="1" x14ac:dyDescent="0.2">
      <c r="K87" s="422"/>
      <c r="AQ87" s="422"/>
      <c r="BC87" s="422"/>
      <c r="BO87" s="422"/>
      <c r="CA87" s="422"/>
      <c r="CM87" s="422"/>
      <c r="CY87" s="422"/>
      <c r="DD87" s="387"/>
      <c r="DE87" s="387"/>
    </row>
    <row r="88" spans="2:109" ht="13.2" hidden="1" x14ac:dyDescent="0.2">
      <c r="DD88" s="387"/>
      <c r="DE88" s="387"/>
    </row>
    <row r="89" spans="2:109" ht="13.2" hidden="1" x14ac:dyDescent="0.2">
      <c r="DD89" s="387"/>
      <c r="DE89" s="387"/>
    </row>
    <row r="90" spans="2:109" ht="13.2" hidden="1" x14ac:dyDescent="0.2">
      <c r="DD90" s="387"/>
      <c r="DE90" s="387"/>
    </row>
    <row r="91" spans="2:109" ht="13.2" hidden="1" x14ac:dyDescent="0.2">
      <c r="DD91" s="387"/>
      <c r="DE91" s="387"/>
    </row>
    <row r="92" spans="2:109" ht="13.5" hidden="1" customHeight="1" x14ac:dyDescent="0.2">
      <c r="DD92" s="387"/>
      <c r="DE92" s="387"/>
    </row>
    <row r="93" spans="2:109" ht="13.5" hidden="1" customHeight="1" x14ac:dyDescent="0.2">
      <c r="DD93" s="387"/>
      <c r="DE93" s="387"/>
    </row>
    <row r="94" spans="2:109" ht="13.5" hidden="1" customHeight="1" x14ac:dyDescent="0.2">
      <c r="DD94" s="387"/>
      <c r="DE94" s="387"/>
    </row>
    <row r="95" spans="2:109" ht="13.5" hidden="1" customHeight="1" x14ac:dyDescent="0.2">
      <c r="DD95" s="387"/>
      <c r="DE95" s="387"/>
    </row>
    <row r="96" spans="2:109" ht="13.5" hidden="1" customHeight="1" x14ac:dyDescent="0.2">
      <c r="DD96" s="387"/>
      <c r="DE96" s="387"/>
    </row>
    <row r="97" spans="108:109" ht="13.5" hidden="1" customHeight="1" x14ac:dyDescent="0.2">
      <c r="DD97" s="387"/>
      <c r="DE97" s="387"/>
    </row>
    <row r="98" spans="108:109" ht="13.5" hidden="1" customHeight="1" x14ac:dyDescent="0.2">
      <c r="DD98" s="387"/>
      <c r="DE98" s="387"/>
    </row>
    <row r="99" spans="108:109" ht="13.5" hidden="1" customHeight="1" x14ac:dyDescent="0.2">
      <c r="DD99" s="387"/>
      <c r="DE99" s="387"/>
    </row>
    <row r="100" spans="108:109" ht="13.5" hidden="1" customHeight="1" x14ac:dyDescent="0.2">
      <c r="DD100" s="387"/>
      <c r="DE100" s="387"/>
    </row>
    <row r="101" spans="108:109" ht="13.5" hidden="1" customHeight="1" x14ac:dyDescent="0.2">
      <c r="DD101" s="387"/>
      <c r="DE101" s="387"/>
    </row>
    <row r="102" spans="108:109" ht="13.5" hidden="1" customHeight="1" x14ac:dyDescent="0.2">
      <c r="DD102" s="387"/>
      <c r="DE102" s="387"/>
    </row>
    <row r="103" spans="108:109" ht="13.5" hidden="1" customHeight="1" x14ac:dyDescent="0.2">
      <c r="DD103" s="387"/>
      <c r="DE103" s="387"/>
    </row>
    <row r="104" spans="108:109" ht="13.5" hidden="1" customHeight="1" x14ac:dyDescent="0.2">
      <c r="DD104" s="387"/>
      <c r="DE104" s="387"/>
    </row>
    <row r="105" spans="108:109" ht="13.5" hidden="1" customHeight="1" x14ac:dyDescent="0.2">
      <c r="DD105" s="387"/>
      <c r="DE105" s="387"/>
    </row>
    <row r="106" spans="108:109" ht="13.5" hidden="1" customHeight="1" x14ac:dyDescent="0.2">
      <c r="DD106" s="387"/>
      <c r="DE106" s="387"/>
    </row>
    <row r="107" spans="108:109" ht="13.5" hidden="1" customHeight="1" x14ac:dyDescent="0.2">
      <c r="DD107" s="387"/>
      <c r="DE107" s="387"/>
    </row>
    <row r="108" spans="108:109" ht="13.5" hidden="1" customHeight="1" x14ac:dyDescent="0.2">
      <c r="DD108" s="387"/>
      <c r="DE108" s="387"/>
    </row>
    <row r="109" spans="108:109" ht="13.5" hidden="1" customHeight="1" x14ac:dyDescent="0.2">
      <c r="DD109" s="387"/>
      <c r="DE109" s="387"/>
    </row>
    <row r="110" spans="108:109" ht="13.5" hidden="1" customHeight="1" x14ac:dyDescent="0.2">
      <c r="DD110" s="387"/>
      <c r="DE110" s="387"/>
    </row>
    <row r="111" spans="108:109" ht="13.5" hidden="1" customHeight="1" x14ac:dyDescent="0.2">
      <c r="DD111" s="387"/>
      <c r="DE111" s="387"/>
    </row>
    <row r="112" spans="108:109" ht="13.5" hidden="1" customHeight="1" x14ac:dyDescent="0.2">
      <c r="DD112" s="387"/>
      <c r="DE112" s="387"/>
    </row>
    <row r="113" spans="108:109" ht="13.5" hidden="1" customHeight="1" x14ac:dyDescent="0.2">
      <c r="DD113" s="387"/>
      <c r="DE113" s="387"/>
    </row>
    <row r="114" spans="108:109" ht="13.5" hidden="1" customHeight="1" x14ac:dyDescent="0.2">
      <c r="DD114" s="387"/>
      <c r="DE114" s="387"/>
    </row>
    <row r="115" spans="108:109" ht="13.5" hidden="1" customHeight="1" x14ac:dyDescent="0.2">
      <c r="DD115" s="387"/>
      <c r="DE115" s="387"/>
    </row>
    <row r="116" spans="108:109" ht="13.5" hidden="1" customHeight="1" x14ac:dyDescent="0.2">
      <c r="DD116" s="387"/>
      <c r="DE116" s="387"/>
    </row>
    <row r="117" spans="108:109" ht="13.5" hidden="1" customHeight="1" x14ac:dyDescent="0.2">
      <c r="DD117" s="387"/>
      <c r="DE117" s="387"/>
    </row>
    <row r="118" spans="108:109" ht="13.5" hidden="1" customHeight="1" x14ac:dyDescent="0.2">
      <c r="DD118" s="387"/>
      <c r="DE118" s="387"/>
    </row>
    <row r="119" spans="108:109" ht="13.5" hidden="1" customHeight="1" x14ac:dyDescent="0.2">
      <c r="DD119" s="387"/>
      <c r="DE119" s="387"/>
    </row>
    <row r="120" spans="108:109" ht="13.5" hidden="1" customHeight="1" x14ac:dyDescent="0.2">
      <c r="DD120" s="387"/>
      <c r="DE120" s="387"/>
    </row>
    <row r="121" spans="108:109" ht="13.5" hidden="1" customHeight="1" x14ac:dyDescent="0.2">
      <c r="DD121" s="387"/>
      <c r="DE121" s="387"/>
    </row>
    <row r="122" spans="108:109" ht="13.5" hidden="1" customHeight="1" x14ac:dyDescent="0.2">
      <c r="DD122" s="387"/>
      <c r="DE122" s="387"/>
    </row>
    <row r="123" spans="108:109" ht="13.5" hidden="1" customHeight="1" x14ac:dyDescent="0.2">
      <c r="DD123" s="387"/>
      <c r="DE123" s="387"/>
    </row>
    <row r="124" spans="108:109" ht="13.5" hidden="1" customHeight="1" x14ac:dyDescent="0.2">
      <c r="DD124" s="387"/>
      <c r="DE124" s="387"/>
    </row>
    <row r="125" spans="108:109" ht="13.5" hidden="1" customHeight="1" x14ac:dyDescent="0.2">
      <c r="DD125" s="387"/>
      <c r="DE125" s="387"/>
    </row>
    <row r="126" spans="108:109" ht="13.5" hidden="1" customHeight="1" x14ac:dyDescent="0.2">
      <c r="DD126" s="387"/>
      <c r="DE126" s="387"/>
    </row>
    <row r="127" spans="108:109" ht="13.5" hidden="1" customHeight="1" x14ac:dyDescent="0.2">
      <c r="DD127" s="387"/>
      <c r="DE127" s="387"/>
    </row>
    <row r="128" spans="108:109" ht="13.5" hidden="1" customHeight="1" x14ac:dyDescent="0.2">
      <c r="DD128" s="387"/>
      <c r="DE128" s="387"/>
    </row>
    <row r="129" spans="108:109" ht="13.5" hidden="1" customHeight="1" x14ac:dyDescent="0.2">
      <c r="DD129" s="387"/>
      <c r="DE129" s="387"/>
    </row>
    <row r="130" spans="108:109" ht="13.5" hidden="1" customHeight="1" x14ac:dyDescent="0.2">
      <c r="DD130" s="387"/>
      <c r="DE130" s="387"/>
    </row>
    <row r="131" spans="108:109" ht="13.5" hidden="1" customHeight="1" x14ac:dyDescent="0.2">
      <c r="DD131" s="387"/>
      <c r="DE131" s="387"/>
    </row>
    <row r="132" spans="108:109" ht="13.5" hidden="1" customHeight="1" x14ac:dyDescent="0.2">
      <c r="DD132" s="387"/>
      <c r="DE132" s="387"/>
    </row>
    <row r="133" spans="108:109" ht="13.5" hidden="1" customHeight="1" x14ac:dyDescent="0.2">
      <c r="DD133" s="387"/>
      <c r="DE133" s="387"/>
    </row>
    <row r="134" spans="108:109" ht="13.5" hidden="1" customHeight="1" x14ac:dyDescent="0.2">
      <c r="DD134" s="387"/>
      <c r="DE134" s="387"/>
    </row>
    <row r="135" spans="108:109" ht="13.5" hidden="1" customHeight="1" x14ac:dyDescent="0.2">
      <c r="DD135" s="387"/>
      <c r="DE135" s="387"/>
    </row>
    <row r="136" spans="108:109" ht="13.5" hidden="1" customHeight="1" x14ac:dyDescent="0.2">
      <c r="DD136" s="387"/>
      <c r="DE136" s="387"/>
    </row>
    <row r="137" spans="108:109" ht="13.5" hidden="1" customHeight="1" x14ac:dyDescent="0.2">
      <c r="DD137" s="387"/>
      <c r="DE137" s="387"/>
    </row>
    <row r="138" spans="108:109" ht="13.5" hidden="1" customHeight="1" x14ac:dyDescent="0.2">
      <c r="DD138" s="387"/>
      <c r="DE138" s="387"/>
    </row>
    <row r="139" spans="108:109" ht="13.5" hidden="1" customHeight="1" x14ac:dyDescent="0.2">
      <c r="DD139" s="387"/>
      <c r="DE139" s="387"/>
    </row>
    <row r="140" spans="108:109" ht="13.5" hidden="1" customHeight="1" x14ac:dyDescent="0.2">
      <c r="DD140" s="387"/>
      <c r="DE140" s="387"/>
    </row>
    <row r="141" spans="108:109" ht="13.5" hidden="1" customHeight="1" x14ac:dyDescent="0.2">
      <c r="DD141" s="387"/>
      <c r="DE141" s="387"/>
    </row>
    <row r="142" spans="108:109" ht="13.5" hidden="1" customHeight="1" x14ac:dyDescent="0.2">
      <c r="DD142" s="387"/>
      <c r="DE142" s="387"/>
    </row>
    <row r="143" spans="108:109" ht="13.5" hidden="1" customHeight="1" x14ac:dyDescent="0.2">
      <c r="DD143" s="387"/>
      <c r="DE143" s="387"/>
    </row>
    <row r="144" spans="108:109" ht="13.5" hidden="1" customHeight="1" x14ac:dyDescent="0.2">
      <c r="DD144" s="387"/>
      <c r="DE144" s="387"/>
    </row>
    <row r="145" spans="108:109" ht="13.5" hidden="1" customHeight="1" x14ac:dyDescent="0.2">
      <c r="DD145" s="387"/>
      <c r="DE145" s="387"/>
    </row>
    <row r="146" spans="108:109" ht="13.5" hidden="1" customHeight="1" x14ac:dyDescent="0.2">
      <c r="DD146" s="387"/>
      <c r="DE146" s="387"/>
    </row>
    <row r="147" spans="108:109" ht="13.5" hidden="1" customHeight="1" x14ac:dyDescent="0.2">
      <c r="DD147" s="387"/>
      <c r="DE147" s="387"/>
    </row>
    <row r="148" spans="108:109" ht="13.5" hidden="1" customHeight="1" x14ac:dyDescent="0.2">
      <c r="DD148" s="387"/>
      <c r="DE148" s="387"/>
    </row>
    <row r="149" spans="108:109" ht="13.5" hidden="1" customHeight="1" x14ac:dyDescent="0.2">
      <c r="DD149" s="387"/>
      <c r="DE149" s="387"/>
    </row>
    <row r="150" spans="108:109" ht="13.5" hidden="1" customHeight="1" x14ac:dyDescent="0.2">
      <c r="DD150" s="387"/>
      <c r="DE150" s="387"/>
    </row>
    <row r="151" spans="108:109" ht="13.5" hidden="1" customHeight="1" x14ac:dyDescent="0.2">
      <c r="DD151" s="387"/>
      <c r="DE151" s="387"/>
    </row>
    <row r="152" spans="108:109" ht="13.5" hidden="1" customHeight="1" x14ac:dyDescent="0.2">
      <c r="DD152" s="387"/>
      <c r="DE152" s="387"/>
    </row>
    <row r="153" spans="108:109" ht="13.5" hidden="1" customHeight="1" x14ac:dyDescent="0.2">
      <c r="DD153" s="387"/>
      <c r="DE153" s="387"/>
    </row>
    <row r="154" spans="108:109" ht="13.5" hidden="1" customHeight="1" x14ac:dyDescent="0.2">
      <c r="DD154" s="387"/>
      <c r="DE154" s="387"/>
    </row>
    <row r="155" spans="108:109" ht="13.5" hidden="1" customHeight="1" x14ac:dyDescent="0.2">
      <c r="DD155" s="387"/>
      <c r="DE155" s="387"/>
    </row>
    <row r="156" spans="108:109" ht="13.5" hidden="1" customHeight="1" x14ac:dyDescent="0.2">
      <c r="DD156" s="387"/>
      <c r="DE156" s="387"/>
    </row>
    <row r="157" spans="108:109" ht="13.5" hidden="1" customHeight="1" x14ac:dyDescent="0.2">
      <c r="DD157" s="387"/>
      <c r="DE157" s="387"/>
    </row>
    <row r="158" spans="108:109" ht="13.5" hidden="1" customHeight="1" x14ac:dyDescent="0.2">
      <c r="DD158" s="387"/>
      <c r="DE158" s="387"/>
    </row>
    <row r="159" spans="108:109" ht="13.5" hidden="1" customHeight="1" x14ac:dyDescent="0.2">
      <c r="DD159" s="387"/>
      <c r="DE159" s="387"/>
    </row>
    <row r="160" spans="108:109" ht="13.5" hidden="1" customHeight="1" x14ac:dyDescent="0.2">
      <c r="DD160" s="387"/>
      <c r="DE160" s="387"/>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8NRHOBCJhT/42ifLUMg7TSmTm6FXU6jPc5cvXccAaag+R4CjZObCpP9WanCr4P+P9OsHiUIac0xgko85DmVHpA==" saltValue="bVqtZbuizER4cQRDcpMLh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4"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A964EF-481F-4902-8C2D-A32D11A6539A}">
  <sheetPr>
    <pageSetUpPr fitToPage="1"/>
  </sheetPr>
  <dimension ref="A1:DR135"/>
  <sheetViews>
    <sheetView showGridLines="0" topLeftCell="A100" zoomScaleNormal="100" zoomScaleSheetLayoutView="70" workbookViewId="0">
      <selection activeCell="AF113" sqref="AF113"/>
    </sheetView>
  </sheetViews>
  <sheetFormatPr defaultColWidth="0" defaultRowHeight="13.5" customHeight="1" zeroHeight="1" x14ac:dyDescent="0.2"/>
  <cols>
    <col min="1" max="34" width="2.44140625" style="291" customWidth="1"/>
    <col min="35" max="122" width="2.44140625" style="290" customWidth="1"/>
    <col min="123" max="16384" width="2.441406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2" x14ac:dyDescent="0.2">
      <c r="S2" s="290"/>
      <c r="AH2" s="290"/>
    </row>
    <row r="3" spans="2:34"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2" x14ac:dyDescent="0.2"/>
    <row r="5" spans="2:34" ht="13.2" x14ac:dyDescent="0.2"/>
    <row r="6" spans="2:34" ht="13.2" x14ac:dyDescent="0.2"/>
    <row r="7" spans="2:34" ht="13.2" x14ac:dyDescent="0.2"/>
    <row r="8" spans="2:34" ht="13.2" x14ac:dyDescent="0.2"/>
    <row r="9" spans="2:34" ht="13.2" x14ac:dyDescent="0.2">
      <c r="AH9" s="29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0"/>
    </row>
    <row r="18" spans="12:34" ht="13.2" x14ac:dyDescent="0.2"/>
    <row r="19" spans="12:34" ht="13.2" x14ac:dyDescent="0.2"/>
    <row r="20" spans="12:34" ht="13.2" x14ac:dyDescent="0.2">
      <c r="AH20" s="290"/>
    </row>
    <row r="21" spans="12:34" ht="13.2" x14ac:dyDescent="0.2">
      <c r="AH21" s="290"/>
    </row>
    <row r="22" spans="12:34" ht="13.2" x14ac:dyDescent="0.2"/>
    <row r="23" spans="12:34" ht="13.2" x14ac:dyDescent="0.2"/>
    <row r="24" spans="12:34" ht="13.2" x14ac:dyDescent="0.2">
      <c r="Q24" s="290"/>
    </row>
    <row r="25" spans="12:34" ht="13.2" x14ac:dyDescent="0.2"/>
    <row r="26" spans="12:34" ht="13.2" x14ac:dyDescent="0.2"/>
    <row r="27" spans="12:34" ht="13.2" x14ac:dyDescent="0.2"/>
    <row r="28" spans="12:34" ht="13.2" x14ac:dyDescent="0.2">
      <c r="O28" s="290"/>
      <c r="T28" s="290"/>
      <c r="AH28" s="290"/>
    </row>
    <row r="29" spans="12:34" ht="13.2" x14ac:dyDescent="0.2"/>
    <row r="30" spans="12:34" ht="13.2" x14ac:dyDescent="0.2"/>
    <row r="31" spans="12:34" ht="13.2" x14ac:dyDescent="0.2">
      <c r="Q31" s="290"/>
    </row>
    <row r="32" spans="12:34" ht="13.2" x14ac:dyDescent="0.2">
      <c r="L32" s="290"/>
    </row>
    <row r="33" spans="2:34" ht="13.2" x14ac:dyDescent="0.2">
      <c r="C33" s="290"/>
      <c r="E33" s="290"/>
      <c r="G33" s="290"/>
      <c r="I33" s="290"/>
      <c r="X33" s="290"/>
    </row>
    <row r="34" spans="2:34" ht="13.2" x14ac:dyDescent="0.2">
      <c r="B34" s="290"/>
      <c r="P34" s="290"/>
      <c r="R34" s="290"/>
      <c r="T34" s="290"/>
    </row>
    <row r="35" spans="2:34" ht="13.2" x14ac:dyDescent="0.2">
      <c r="D35" s="290"/>
      <c r="W35" s="290"/>
      <c r="AC35" s="290"/>
      <c r="AD35" s="290"/>
      <c r="AE35" s="290"/>
      <c r="AF35" s="290"/>
      <c r="AG35" s="290"/>
      <c r="AH35" s="290"/>
    </row>
    <row r="36" spans="2:34" ht="13.2" x14ac:dyDescent="0.2">
      <c r="H36" s="290"/>
      <c r="J36" s="290"/>
      <c r="K36" s="290"/>
      <c r="M36" s="290"/>
      <c r="Y36" s="290"/>
      <c r="Z36" s="290"/>
      <c r="AA36" s="290"/>
      <c r="AB36" s="290"/>
      <c r="AC36" s="290"/>
      <c r="AD36" s="290"/>
      <c r="AE36" s="290"/>
      <c r="AF36" s="290"/>
      <c r="AG36" s="290"/>
      <c r="AH36" s="290"/>
    </row>
    <row r="37" spans="2:34" ht="13.2" x14ac:dyDescent="0.2">
      <c r="AH37" s="290"/>
    </row>
    <row r="38" spans="2:34" ht="13.2" x14ac:dyDescent="0.2">
      <c r="AG38" s="290"/>
      <c r="AH38" s="290"/>
    </row>
    <row r="39" spans="2:34" ht="13.2" x14ac:dyDescent="0.2"/>
    <row r="40" spans="2:34" ht="13.2" x14ac:dyDescent="0.2">
      <c r="X40" s="290"/>
    </row>
    <row r="41" spans="2:34" ht="13.2" x14ac:dyDescent="0.2">
      <c r="R41" s="290"/>
    </row>
    <row r="42" spans="2:34" ht="13.2" x14ac:dyDescent="0.2">
      <c r="W42" s="290"/>
    </row>
    <row r="43" spans="2:34" ht="13.2" x14ac:dyDescent="0.2">
      <c r="Y43" s="290"/>
      <c r="Z43" s="290"/>
      <c r="AA43" s="290"/>
      <c r="AB43" s="290"/>
      <c r="AC43" s="290"/>
      <c r="AD43" s="290"/>
      <c r="AE43" s="290"/>
      <c r="AF43" s="290"/>
      <c r="AG43" s="290"/>
      <c r="AH43" s="290"/>
    </row>
    <row r="44" spans="2:34" ht="13.2" x14ac:dyDescent="0.2">
      <c r="AH44" s="290"/>
    </row>
    <row r="45" spans="2:34" ht="13.2" x14ac:dyDescent="0.2">
      <c r="X45" s="290"/>
    </row>
    <row r="46" spans="2:34" ht="13.2" x14ac:dyDescent="0.2"/>
    <row r="47" spans="2:34" ht="13.2" x14ac:dyDescent="0.2"/>
    <row r="48" spans="2:34" ht="13.2" x14ac:dyDescent="0.2">
      <c r="W48" s="290"/>
      <c r="Y48" s="290"/>
      <c r="Z48" s="290"/>
      <c r="AA48" s="290"/>
      <c r="AB48" s="290"/>
      <c r="AC48" s="290"/>
      <c r="AD48" s="290"/>
      <c r="AE48" s="290"/>
      <c r="AF48" s="290"/>
      <c r="AG48" s="290"/>
      <c r="AH48" s="290"/>
    </row>
    <row r="49" spans="28:34" ht="13.2" x14ac:dyDescent="0.2"/>
    <row r="50" spans="28:34" ht="13.2" x14ac:dyDescent="0.2">
      <c r="AE50" s="290"/>
      <c r="AF50" s="290"/>
      <c r="AG50" s="290"/>
      <c r="AH50" s="290"/>
    </row>
    <row r="51" spans="28:34" ht="13.2" x14ac:dyDescent="0.2">
      <c r="AC51" s="290"/>
      <c r="AD51" s="290"/>
      <c r="AE51" s="290"/>
      <c r="AF51" s="290"/>
      <c r="AG51" s="290"/>
      <c r="AH51" s="290"/>
    </row>
    <row r="52" spans="28:34" ht="13.2" x14ac:dyDescent="0.2"/>
    <row r="53" spans="28:34" ht="13.2" x14ac:dyDescent="0.2">
      <c r="AF53" s="290"/>
      <c r="AG53" s="290"/>
      <c r="AH53" s="290"/>
    </row>
    <row r="54" spans="28:34" ht="13.2" x14ac:dyDescent="0.2">
      <c r="AH54" s="290"/>
    </row>
    <row r="55" spans="28:34" ht="13.2" x14ac:dyDescent="0.2"/>
    <row r="56" spans="28:34" ht="13.2" x14ac:dyDescent="0.2">
      <c r="AB56" s="290"/>
      <c r="AC56" s="290"/>
      <c r="AD56" s="290"/>
      <c r="AE56" s="290"/>
      <c r="AF56" s="290"/>
      <c r="AG56" s="290"/>
      <c r="AH56" s="290"/>
    </row>
    <row r="57" spans="28:34" ht="13.2" x14ac:dyDescent="0.2">
      <c r="AH57" s="290"/>
    </row>
    <row r="58" spans="28:34" ht="13.2" x14ac:dyDescent="0.2">
      <c r="AH58" s="290"/>
    </row>
    <row r="59" spans="28:34" ht="13.2" x14ac:dyDescent="0.2"/>
    <row r="60" spans="28:34" ht="13.2" x14ac:dyDescent="0.2"/>
    <row r="61" spans="28:34" ht="13.2" x14ac:dyDescent="0.2"/>
    <row r="62" spans="28:34" ht="13.2" x14ac:dyDescent="0.2"/>
    <row r="63" spans="28:34" ht="13.2" x14ac:dyDescent="0.2">
      <c r="AH63" s="290"/>
    </row>
    <row r="64" spans="28:34" ht="13.2" x14ac:dyDescent="0.2">
      <c r="AG64" s="290"/>
      <c r="AH64" s="290"/>
    </row>
    <row r="65" spans="28:34" ht="13.2" x14ac:dyDescent="0.2"/>
    <row r="66" spans="28:34" ht="13.2" x14ac:dyDescent="0.2"/>
    <row r="67" spans="28:34" ht="13.2" x14ac:dyDescent="0.2"/>
    <row r="68" spans="28:34" ht="13.2" x14ac:dyDescent="0.2">
      <c r="AB68" s="290"/>
      <c r="AC68" s="290"/>
      <c r="AD68" s="290"/>
      <c r="AE68" s="290"/>
      <c r="AF68" s="290"/>
      <c r="AG68" s="290"/>
      <c r="AH68" s="290"/>
    </row>
    <row r="69" spans="28:34" ht="13.2" x14ac:dyDescent="0.2">
      <c r="AF69" s="290"/>
      <c r="AG69" s="290"/>
      <c r="AH69" s="290"/>
    </row>
    <row r="70" spans="28:34" ht="13.2" x14ac:dyDescent="0.2"/>
    <row r="71" spans="28:34" ht="13.2" x14ac:dyDescent="0.2"/>
    <row r="72" spans="28:34" ht="13.2" x14ac:dyDescent="0.2"/>
    <row r="73" spans="28:34" ht="13.2" x14ac:dyDescent="0.2"/>
    <row r="74" spans="28:34" ht="13.2" x14ac:dyDescent="0.2"/>
    <row r="75" spans="28:34" ht="13.2" x14ac:dyDescent="0.2">
      <c r="AH75" s="290"/>
    </row>
    <row r="76" spans="28:34" ht="13.2" x14ac:dyDescent="0.2">
      <c r="AF76" s="290"/>
      <c r="AG76" s="290"/>
      <c r="AH76" s="290"/>
    </row>
    <row r="77" spans="28:34" ht="13.2" x14ac:dyDescent="0.2">
      <c r="AG77" s="290"/>
      <c r="AH77" s="290"/>
    </row>
    <row r="78" spans="28:34" ht="13.2" x14ac:dyDescent="0.2"/>
    <row r="79" spans="28:34" ht="13.2" x14ac:dyDescent="0.2"/>
    <row r="80" spans="28:34" ht="13.2" x14ac:dyDescent="0.2"/>
    <row r="81" spans="25:34" ht="13.2" x14ac:dyDescent="0.2"/>
    <row r="82" spans="25:34" ht="13.2" x14ac:dyDescent="0.2">
      <c r="Y82" s="290"/>
    </row>
    <row r="83" spans="25:34" ht="13.2" x14ac:dyDescent="0.2">
      <c r="Y83" s="290"/>
      <c r="Z83" s="290"/>
      <c r="AA83" s="290"/>
      <c r="AB83" s="290"/>
      <c r="AC83" s="290"/>
      <c r="AD83" s="290"/>
      <c r="AE83" s="290"/>
      <c r="AF83" s="290"/>
      <c r="AG83" s="290"/>
      <c r="AH83" s="290"/>
    </row>
    <row r="84" spans="25:34" ht="13.2" x14ac:dyDescent="0.2"/>
    <row r="85" spans="25:34" ht="13.2" x14ac:dyDescent="0.2"/>
    <row r="86" spans="25:34" ht="13.2" x14ac:dyDescent="0.2"/>
    <row r="87" spans="25:34" ht="13.2" x14ac:dyDescent="0.2"/>
    <row r="88" spans="25:34" ht="13.2" x14ac:dyDescent="0.2">
      <c r="AH88" s="29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499</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7qiasA9Z3gwyBfSJpEuNC4iz9kHHpi/9HkHZ+2oHUpx7TVsKZGNvWm8c/5DhtyIUfzRz/FkOWQ0wt2eqHaMPcA==" saltValue="f5kCtAjoVYpxhI18LyUK8Q==" spinCount="100000" sheet="1" objects="1" scenarios="1"/>
  <dataConsolidate/>
  <phoneticPr fontId="2"/>
  <printOptions horizontalCentered="1" verticalCentered="1"/>
  <pageMargins left="0" right="0" top="0.19685039370078741" bottom="0" header="0.39370078740157483" footer="0"/>
  <pageSetup paperSize="8" scale="52"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819761-9156-4E6F-AB9F-F187126BD882}">
  <sheetPr>
    <pageSetUpPr fitToPage="1"/>
  </sheetPr>
  <dimension ref="A1:DR135"/>
  <sheetViews>
    <sheetView showGridLines="0" topLeftCell="A100" zoomScale="85" zoomScaleNormal="85" zoomScaleSheetLayoutView="55" workbookViewId="0">
      <selection activeCell="CP73" sqref="CP73"/>
    </sheetView>
  </sheetViews>
  <sheetFormatPr defaultColWidth="0" defaultRowHeight="13.5" customHeight="1" zeroHeight="1" x14ac:dyDescent="0.2"/>
  <cols>
    <col min="1" max="34" width="2.44140625" style="291" customWidth="1"/>
    <col min="35" max="122" width="2.44140625" style="290" customWidth="1"/>
    <col min="123" max="16384" width="2.441406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2" x14ac:dyDescent="0.2">
      <c r="S2" s="290"/>
      <c r="AH2" s="290"/>
    </row>
    <row r="3" spans="2:34"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2" x14ac:dyDescent="0.2"/>
    <row r="5" spans="2:34" ht="13.2" x14ac:dyDescent="0.2"/>
    <row r="6" spans="2:34" ht="13.2" x14ac:dyDescent="0.2"/>
    <row r="7" spans="2:34" ht="13.2" x14ac:dyDescent="0.2"/>
    <row r="8" spans="2:34" ht="13.2" x14ac:dyDescent="0.2"/>
    <row r="9" spans="2:34" ht="13.2" x14ac:dyDescent="0.2">
      <c r="AH9" s="29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0"/>
    </row>
    <row r="18" spans="12:34" ht="13.2" x14ac:dyDescent="0.2"/>
    <row r="19" spans="12:34" ht="13.2" x14ac:dyDescent="0.2"/>
    <row r="20" spans="12:34" ht="13.2" x14ac:dyDescent="0.2">
      <c r="AH20" s="290"/>
    </row>
    <row r="21" spans="12:34" ht="13.2" x14ac:dyDescent="0.2">
      <c r="AH21" s="290"/>
    </row>
    <row r="22" spans="12:34" ht="13.2" x14ac:dyDescent="0.2"/>
    <row r="23" spans="12:34" ht="13.2" x14ac:dyDescent="0.2"/>
    <row r="24" spans="12:34" ht="13.2" x14ac:dyDescent="0.2">
      <c r="Q24" s="290"/>
    </row>
    <row r="25" spans="12:34" ht="13.2" x14ac:dyDescent="0.2"/>
    <row r="26" spans="12:34" ht="13.2" x14ac:dyDescent="0.2"/>
    <row r="27" spans="12:34" ht="13.2" x14ac:dyDescent="0.2"/>
    <row r="28" spans="12:34" ht="13.2" x14ac:dyDescent="0.2">
      <c r="O28" s="290"/>
      <c r="T28" s="290"/>
      <c r="AH28" s="290"/>
    </row>
    <row r="29" spans="12:34" ht="13.2" x14ac:dyDescent="0.2"/>
    <row r="30" spans="12:34" ht="13.2" x14ac:dyDescent="0.2"/>
    <row r="31" spans="12:34" ht="13.2" x14ac:dyDescent="0.2">
      <c r="Q31" s="290"/>
    </row>
    <row r="32" spans="12:34" ht="13.2" x14ac:dyDescent="0.2">
      <c r="L32" s="290"/>
    </row>
    <row r="33" spans="2:34" ht="13.2" x14ac:dyDescent="0.2">
      <c r="C33" s="290"/>
      <c r="E33" s="290"/>
      <c r="G33" s="290"/>
      <c r="I33" s="290"/>
      <c r="X33" s="290"/>
    </row>
    <row r="34" spans="2:34" ht="13.2" x14ac:dyDescent="0.2">
      <c r="B34" s="290"/>
      <c r="P34" s="290"/>
      <c r="R34" s="290"/>
      <c r="T34" s="290"/>
    </row>
    <row r="35" spans="2:34" ht="13.2" x14ac:dyDescent="0.2">
      <c r="D35" s="290"/>
      <c r="W35" s="290"/>
      <c r="AC35" s="290"/>
      <c r="AD35" s="290"/>
      <c r="AE35" s="290"/>
      <c r="AF35" s="290"/>
      <c r="AG35" s="290"/>
      <c r="AH35" s="290"/>
    </row>
    <row r="36" spans="2:34" ht="13.2" x14ac:dyDescent="0.2">
      <c r="H36" s="290"/>
      <c r="J36" s="290"/>
      <c r="K36" s="290"/>
      <c r="M36" s="290"/>
      <c r="Y36" s="290"/>
      <c r="Z36" s="290"/>
      <c r="AA36" s="290"/>
      <c r="AB36" s="290"/>
      <c r="AC36" s="290"/>
      <c r="AD36" s="290"/>
      <c r="AE36" s="290"/>
      <c r="AF36" s="290"/>
      <c r="AG36" s="290"/>
      <c r="AH36" s="290"/>
    </row>
    <row r="37" spans="2:34" ht="13.2" x14ac:dyDescent="0.2">
      <c r="AH37" s="290"/>
    </row>
    <row r="38" spans="2:34" ht="13.2" x14ac:dyDescent="0.2">
      <c r="AG38" s="290"/>
      <c r="AH38" s="290"/>
    </row>
    <row r="39" spans="2:34" ht="13.2" x14ac:dyDescent="0.2"/>
    <row r="40" spans="2:34" ht="13.2" x14ac:dyDescent="0.2">
      <c r="X40" s="290"/>
    </row>
    <row r="41" spans="2:34" ht="13.2" x14ac:dyDescent="0.2">
      <c r="R41" s="290"/>
    </row>
    <row r="42" spans="2:34" ht="13.2" x14ac:dyDescent="0.2">
      <c r="W42" s="290"/>
    </row>
    <row r="43" spans="2:34" ht="13.2" x14ac:dyDescent="0.2">
      <c r="Y43" s="290"/>
      <c r="Z43" s="290"/>
      <c r="AA43" s="290"/>
      <c r="AB43" s="290"/>
      <c r="AC43" s="290"/>
      <c r="AD43" s="290"/>
      <c r="AE43" s="290"/>
      <c r="AF43" s="290"/>
      <c r="AG43" s="290"/>
      <c r="AH43" s="290"/>
    </row>
    <row r="44" spans="2:34" ht="13.2" x14ac:dyDescent="0.2">
      <c r="AH44" s="290"/>
    </row>
    <row r="45" spans="2:34" ht="13.2" x14ac:dyDescent="0.2">
      <c r="X45" s="290"/>
    </row>
    <row r="46" spans="2:34" ht="13.2" x14ac:dyDescent="0.2"/>
    <row r="47" spans="2:34" ht="13.2" x14ac:dyDescent="0.2"/>
    <row r="48" spans="2:34" ht="13.2" x14ac:dyDescent="0.2">
      <c r="W48" s="290"/>
      <c r="Y48" s="290"/>
      <c r="Z48" s="290"/>
      <c r="AA48" s="290"/>
      <c r="AB48" s="290"/>
      <c r="AC48" s="290"/>
      <c r="AD48" s="290"/>
      <c r="AE48" s="290"/>
      <c r="AF48" s="290"/>
      <c r="AG48" s="290"/>
      <c r="AH48" s="290"/>
    </row>
    <row r="49" spans="28:34" ht="13.2" x14ac:dyDescent="0.2"/>
    <row r="50" spans="28:34" ht="13.2" x14ac:dyDescent="0.2">
      <c r="AE50" s="290"/>
      <c r="AF50" s="290"/>
      <c r="AG50" s="290"/>
      <c r="AH50" s="290"/>
    </row>
    <row r="51" spans="28:34" ht="13.2" x14ac:dyDescent="0.2">
      <c r="AC51" s="290"/>
      <c r="AD51" s="290"/>
      <c r="AE51" s="290"/>
      <c r="AF51" s="290"/>
      <c r="AG51" s="290"/>
      <c r="AH51" s="290"/>
    </row>
    <row r="52" spans="28:34" ht="13.2" x14ac:dyDescent="0.2"/>
    <row r="53" spans="28:34" ht="13.2" x14ac:dyDescent="0.2">
      <c r="AF53" s="290"/>
      <c r="AG53" s="290"/>
      <c r="AH53" s="290"/>
    </row>
    <row r="54" spans="28:34" ht="13.2" x14ac:dyDescent="0.2">
      <c r="AH54" s="290"/>
    </row>
    <row r="55" spans="28:34" ht="13.2" x14ac:dyDescent="0.2"/>
    <row r="56" spans="28:34" ht="13.2" x14ac:dyDescent="0.2">
      <c r="AB56" s="290"/>
      <c r="AC56" s="290"/>
      <c r="AD56" s="290"/>
      <c r="AE56" s="290"/>
      <c r="AF56" s="290"/>
      <c r="AG56" s="290"/>
      <c r="AH56" s="290"/>
    </row>
    <row r="57" spans="28:34" ht="13.2" x14ac:dyDescent="0.2">
      <c r="AH57" s="290"/>
    </row>
    <row r="58" spans="28:34" ht="13.2" x14ac:dyDescent="0.2">
      <c r="AH58" s="290"/>
    </row>
    <row r="59" spans="28:34" ht="13.2" x14ac:dyDescent="0.2">
      <c r="AG59" s="290"/>
      <c r="AH59" s="290"/>
    </row>
    <row r="60" spans="28:34" ht="13.2" x14ac:dyDescent="0.2"/>
    <row r="61" spans="28:34" ht="13.2" x14ac:dyDescent="0.2"/>
    <row r="62" spans="28:34" ht="13.2" x14ac:dyDescent="0.2"/>
    <row r="63" spans="28:34" ht="13.2" x14ac:dyDescent="0.2">
      <c r="AH63" s="290"/>
    </row>
    <row r="64" spans="28:34" ht="13.2" x14ac:dyDescent="0.2">
      <c r="AG64" s="290"/>
      <c r="AH64" s="290"/>
    </row>
    <row r="65" spans="28:34" ht="13.2" x14ac:dyDescent="0.2"/>
    <row r="66" spans="28:34" ht="13.2" x14ac:dyDescent="0.2"/>
    <row r="67" spans="28:34" ht="13.2" x14ac:dyDescent="0.2"/>
    <row r="68" spans="28:34" ht="13.2" x14ac:dyDescent="0.2">
      <c r="AB68" s="290"/>
      <c r="AC68" s="290"/>
      <c r="AD68" s="290"/>
      <c r="AE68" s="290"/>
      <c r="AF68" s="290"/>
      <c r="AG68" s="290"/>
      <c r="AH68" s="290"/>
    </row>
    <row r="69" spans="28:34" ht="13.2" x14ac:dyDescent="0.2">
      <c r="AF69" s="290"/>
      <c r="AG69" s="290"/>
      <c r="AH69" s="290"/>
    </row>
    <row r="70" spans="28:34" ht="13.2" x14ac:dyDescent="0.2"/>
    <row r="71" spans="28:34" ht="13.2" x14ac:dyDescent="0.2"/>
    <row r="72" spans="28:34" ht="13.2" x14ac:dyDescent="0.2"/>
    <row r="73" spans="28:34" ht="13.2" x14ac:dyDescent="0.2"/>
    <row r="74" spans="28:34" ht="13.2" x14ac:dyDescent="0.2"/>
    <row r="75" spans="28:34" ht="13.2" x14ac:dyDescent="0.2">
      <c r="AH75" s="290"/>
    </row>
    <row r="76" spans="28:34" ht="13.2" x14ac:dyDescent="0.2">
      <c r="AF76" s="290"/>
      <c r="AG76" s="290"/>
      <c r="AH76" s="290"/>
    </row>
    <row r="77" spans="28:34" ht="13.2" x14ac:dyDescent="0.2">
      <c r="AG77" s="290"/>
      <c r="AH77" s="290"/>
    </row>
    <row r="78" spans="28:34" ht="13.2" x14ac:dyDescent="0.2"/>
    <row r="79" spans="28:34" ht="13.2" x14ac:dyDescent="0.2"/>
    <row r="80" spans="28:34" ht="13.2" x14ac:dyDescent="0.2"/>
    <row r="81" spans="25:34" ht="13.2" x14ac:dyDescent="0.2"/>
    <row r="82" spans="25:34" ht="13.2" x14ac:dyDescent="0.2">
      <c r="Y82" s="290"/>
    </row>
    <row r="83" spans="25:34" ht="13.2" x14ac:dyDescent="0.2">
      <c r="Y83" s="290"/>
      <c r="Z83" s="290"/>
      <c r="AA83" s="290"/>
      <c r="AB83" s="290"/>
      <c r="AC83" s="290"/>
      <c r="AD83" s="290"/>
      <c r="AE83" s="290"/>
      <c r="AF83" s="290"/>
      <c r="AG83" s="290"/>
      <c r="AH83" s="290"/>
    </row>
    <row r="84" spans="25:34" ht="13.2" x14ac:dyDescent="0.2"/>
    <row r="85" spans="25:34" ht="13.2" x14ac:dyDescent="0.2"/>
    <row r="86" spans="25:34" ht="13.2" x14ac:dyDescent="0.2"/>
    <row r="87" spans="25:34" ht="13.2" x14ac:dyDescent="0.2"/>
    <row r="88" spans="25:34" ht="13.2" x14ac:dyDescent="0.2">
      <c r="AH88" s="29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499</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IqJ0/Wzpr7kImGkrBN1NN4Qkw/FdaHp9Nh7ydOm5C5CT2xvHY4/UpJpHvAilzxsW4Py2BkkuNI/23wPkBNfnTw==" saltValue="eRcC6z/cTb99MMKSnQoxoQ==" spinCount="100000" sheet="1" objects="1" scenarios="1"/>
  <dataConsolidate/>
  <phoneticPr fontId="2"/>
  <printOptions horizontalCentered="1" verticalCentered="1"/>
  <pageMargins left="0" right="0" top="0.19685039370078741" bottom="0" header="0.39370078740157483" footer="0"/>
  <pageSetup paperSize="8" scale="52" orientation="landscape"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49" customWidth="1"/>
    <col min="2" max="8" width="13.33203125" style="149" customWidth="1"/>
    <col min="9" max="16384" width="11.109375" style="149"/>
  </cols>
  <sheetData>
    <row r="1" spans="1:8" x14ac:dyDescent="0.2">
      <c r="A1" s="143"/>
      <c r="B1" s="144"/>
      <c r="C1" s="145"/>
      <c r="D1" s="146"/>
      <c r="E1" s="147"/>
      <c r="F1" s="147"/>
      <c r="G1" s="147"/>
      <c r="H1" s="148"/>
    </row>
    <row r="2" spans="1:8" x14ac:dyDescent="0.2">
      <c r="A2" s="150"/>
      <c r="B2" s="151"/>
      <c r="C2" s="152"/>
      <c r="D2" s="153" t="s">
        <v>51</v>
      </c>
      <c r="E2" s="154"/>
      <c r="F2" s="155" t="s">
        <v>550</v>
      </c>
      <c r="G2" s="156"/>
      <c r="H2" s="157"/>
    </row>
    <row r="3" spans="1:8" x14ac:dyDescent="0.2">
      <c r="A3" s="153" t="s">
        <v>543</v>
      </c>
      <c r="B3" s="158"/>
      <c r="C3" s="159"/>
      <c r="D3" s="160">
        <v>36263</v>
      </c>
      <c r="E3" s="161"/>
      <c r="F3" s="162">
        <v>66255</v>
      </c>
      <c r="G3" s="163"/>
      <c r="H3" s="164"/>
    </row>
    <row r="4" spans="1:8" x14ac:dyDescent="0.2">
      <c r="A4" s="165"/>
      <c r="B4" s="166"/>
      <c r="C4" s="167"/>
      <c r="D4" s="168">
        <v>22175</v>
      </c>
      <c r="E4" s="169"/>
      <c r="F4" s="170">
        <v>31822</v>
      </c>
      <c r="G4" s="171"/>
      <c r="H4" s="172"/>
    </row>
    <row r="5" spans="1:8" x14ac:dyDescent="0.2">
      <c r="A5" s="153" t="s">
        <v>545</v>
      </c>
      <c r="B5" s="158"/>
      <c r="C5" s="159"/>
      <c r="D5" s="160">
        <v>63165</v>
      </c>
      <c r="E5" s="161"/>
      <c r="F5" s="162">
        <v>47278</v>
      </c>
      <c r="G5" s="163"/>
      <c r="H5" s="164"/>
    </row>
    <row r="6" spans="1:8" x14ac:dyDescent="0.2">
      <c r="A6" s="165"/>
      <c r="B6" s="166"/>
      <c r="C6" s="167"/>
      <c r="D6" s="168">
        <v>43084</v>
      </c>
      <c r="E6" s="169"/>
      <c r="F6" s="170">
        <v>24096</v>
      </c>
      <c r="G6" s="171"/>
      <c r="H6" s="172"/>
    </row>
    <row r="7" spans="1:8" x14ac:dyDescent="0.2">
      <c r="A7" s="153" t="s">
        <v>546</v>
      </c>
      <c r="B7" s="158"/>
      <c r="C7" s="159"/>
      <c r="D7" s="160">
        <v>54106</v>
      </c>
      <c r="E7" s="161"/>
      <c r="F7" s="162">
        <v>44504</v>
      </c>
      <c r="G7" s="163"/>
      <c r="H7" s="164"/>
    </row>
    <row r="8" spans="1:8" x14ac:dyDescent="0.2">
      <c r="A8" s="165"/>
      <c r="B8" s="166"/>
      <c r="C8" s="167"/>
      <c r="D8" s="168">
        <v>46782</v>
      </c>
      <c r="E8" s="169"/>
      <c r="F8" s="170">
        <v>25876</v>
      </c>
      <c r="G8" s="171"/>
      <c r="H8" s="172"/>
    </row>
    <row r="9" spans="1:8" x14ac:dyDescent="0.2">
      <c r="A9" s="153" t="s">
        <v>547</v>
      </c>
      <c r="B9" s="158"/>
      <c r="C9" s="159"/>
      <c r="D9" s="160">
        <v>58604</v>
      </c>
      <c r="E9" s="161"/>
      <c r="F9" s="162">
        <v>47820</v>
      </c>
      <c r="G9" s="163"/>
      <c r="H9" s="164"/>
    </row>
    <row r="10" spans="1:8" x14ac:dyDescent="0.2">
      <c r="A10" s="165"/>
      <c r="B10" s="166"/>
      <c r="C10" s="167"/>
      <c r="D10" s="168">
        <v>40931</v>
      </c>
      <c r="E10" s="169"/>
      <c r="F10" s="170">
        <v>25855</v>
      </c>
      <c r="G10" s="171"/>
      <c r="H10" s="172"/>
    </row>
    <row r="11" spans="1:8" x14ac:dyDescent="0.2">
      <c r="A11" s="153" t="s">
        <v>548</v>
      </c>
      <c r="B11" s="158"/>
      <c r="C11" s="159"/>
      <c r="D11" s="160">
        <v>50593</v>
      </c>
      <c r="E11" s="161"/>
      <c r="F11" s="162">
        <v>41934</v>
      </c>
      <c r="G11" s="163"/>
      <c r="H11" s="164"/>
    </row>
    <row r="12" spans="1:8" x14ac:dyDescent="0.2">
      <c r="A12" s="165"/>
      <c r="B12" s="166"/>
      <c r="C12" s="173"/>
      <c r="D12" s="168">
        <v>31671</v>
      </c>
      <c r="E12" s="169"/>
      <c r="F12" s="170">
        <v>23352</v>
      </c>
      <c r="G12" s="171"/>
      <c r="H12" s="172"/>
    </row>
    <row r="13" spans="1:8" x14ac:dyDescent="0.2">
      <c r="A13" s="153"/>
      <c r="B13" s="158"/>
      <c r="C13" s="174"/>
      <c r="D13" s="175">
        <v>52546</v>
      </c>
      <c r="E13" s="176"/>
      <c r="F13" s="177">
        <v>49558</v>
      </c>
      <c r="G13" s="178"/>
      <c r="H13" s="164"/>
    </row>
    <row r="14" spans="1:8" x14ac:dyDescent="0.2">
      <c r="A14" s="165"/>
      <c r="B14" s="166"/>
      <c r="C14" s="167"/>
      <c r="D14" s="168">
        <v>36929</v>
      </c>
      <c r="E14" s="169"/>
      <c r="F14" s="170">
        <v>26200</v>
      </c>
      <c r="G14" s="171"/>
      <c r="H14" s="172"/>
    </row>
    <row r="17" spans="1:11" x14ac:dyDescent="0.2">
      <c r="A17" s="149" t="s">
        <v>52</v>
      </c>
    </row>
    <row r="18" spans="1:11" x14ac:dyDescent="0.2">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2">
      <c r="A19" s="179" t="s">
        <v>53</v>
      </c>
      <c r="B19" s="179">
        <f>ROUND(VALUE(SUBSTITUTE(実質収支比率等に係る経年分析!F$48,"▲","-")),2)</f>
        <v>5.4</v>
      </c>
      <c r="C19" s="179">
        <f>ROUND(VALUE(SUBSTITUTE(実質収支比率等に係る経年分析!G$48,"▲","-")),2)</f>
        <v>9.56</v>
      </c>
      <c r="D19" s="179">
        <f>ROUND(VALUE(SUBSTITUTE(実質収支比率等に係る経年分析!H$48,"▲","-")),2)</f>
        <v>6.32</v>
      </c>
      <c r="E19" s="179">
        <f>ROUND(VALUE(SUBSTITUTE(実質収支比率等に係る経年分析!I$48,"▲","-")),2)</f>
        <v>7.78</v>
      </c>
      <c r="F19" s="179">
        <f>ROUND(VALUE(SUBSTITUTE(実質収支比率等に係る経年分析!J$48,"▲","-")),2)</f>
        <v>6.01</v>
      </c>
    </row>
    <row r="20" spans="1:11" x14ac:dyDescent="0.2">
      <c r="A20" s="179" t="s">
        <v>54</v>
      </c>
      <c r="B20" s="179">
        <f>ROUND(VALUE(SUBSTITUTE(実質収支比率等に係る経年分析!F$47,"▲","-")),2)</f>
        <v>19.27</v>
      </c>
      <c r="C20" s="179">
        <f>ROUND(VALUE(SUBSTITUTE(実質収支比率等に係る経年分析!G$47,"▲","-")),2)</f>
        <v>20.25</v>
      </c>
      <c r="D20" s="179">
        <f>ROUND(VALUE(SUBSTITUTE(実質収支比率等に係る経年分析!H$47,"▲","-")),2)</f>
        <v>23.57</v>
      </c>
      <c r="E20" s="179">
        <f>ROUND(VALUE(SUBSTITUTE(実質収支比率等に係る経年分析!I$47,"▲","-")),2)</f>
        <v>22.9</v>
      </c>
      <c r="F20" s="179">
        <f>ROUND(VALUE(SUBSTITUTE(実質収支比率等に係る経年分析!J$47,"▲","-")),2)</f>
        <v>22.71</v>
      </c>
    </row>
    <row r="21" spans="1:11" x14ac:dyDescent="0.2">
      <c r="A21" s="179" t="s">
        <v>55</v>
      </c>
      <c r="B21" s="179">
        <f>IF(ISNUMBER(VALUE(SUBSTITUTE(実質収支比率等に係る経年分析!F$49,"▲","-"))),ROUND(VALUE(SUBSTITUTE(実質収支比率等に係る経年分析!F$49,"▲","-")),2),NA())</f>
        <v>-2.61</v>
      </c>
      <c r="C21" s="179">
        <f>IF(ISNUMBER(VALUE(SUBSTITUTE(実質収支比率等に係る経年分析!G$49,"▲","-"))),ROUND(VALUE(SUBSTITUTE(実質収支比率等に係る経年分析!G$49,"▲","-")),2),NA())</f>
        <v>6.06</v>
      </c>
      <c r="D21" s="179">
        <f>IF(ISNUMBER(VALUE(SUBSTITUTE(実質収支比率等に係る経年分析!H$49,"▲","-"))),ROUND(VALUE(SUBSTITUTE(実質収支比率等に係る経年分析!H$49,"▲","-")),2),NA())</f>
        <v>0.09</v>
      </c>
      <c r="E21" s="179">
        <f>IF(ISNUMBER(VALUE(SUBSTITUTE(実質収支比率等に係る経年分析!I$49,"▲","-"))),ROUND(VALUE(SUBSTITUTE(実質収支比率等に係る経年分析!I$49,"▲","-")),2),NA())</f>
        <v>0.99</v>
      </c>
      <c r="F21" s="179">
        <f>IF(ISNUMBER(VALUE(SUBSTITUTE(実質収支比率等に係る経年分析!J$49,"▲","-"))),ROUND(VALUE(SUBSTITUTE(実質収支比率等に係る経年分析!J$49,"▲","-")),2),NA())</f>
        <v>-1.42</v>
      </c>
    </row>
    <row r="24" spans="1:11" x14ac:dyDescent="0.2">
      <c r="A24" s="149" t="s">
        <v>56</v>
      </c>
    </row>
    <row r="25" spans="1:11" x14ac:dyDescent="0.2">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2">
      <c r="A26" s="180"/>
      <c r="B26" s="180" t="s">
        <v>57</v>
      </c>
      <c r="C26" s="180" t="s">
        <v>58</v>
      </c>
      <c r="D26" s="180" t="s">
        <v>57</v>
      </c>
      <c r="E26" s="180" t="s">
        <v>58</v>
      </c>
      <c r="F26" s="180" t="s">
        <v>57</v>
      </c>
      <c r="G26" s="180" t="s">
        <v>58</v>
      </c>
      <c r="H26" s="180" t="s">
        <v>57</v>
      </c>
      <c r="I26" s="180" t="s">
        <v>58</v>
      </c>
      <c r="J26" s="180" t="s">
        <v>57</v>
      </c>
      <c r="K26" s="180" t="s">
        <v>58</v>
      </c>
    </row>
    <row r="27" spans="1:11" x14ac:dyDescent="0.2">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2">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2">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2">
      <c r="A30" s="180" t="str">
        <f>IF(連結実質赤字比率に係る赤字・黒字の構成分析!C$40="",NA(),連結実質赤字比率に係る赤字・黒字の構成分析!C$40)</f>
        <v>白井市学校給食共同調理場事業特別会計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0.06</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0.09</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0.09</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0.08</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x14ac:dyDescent="0.2">
      <c r="A31" s="180" t="str">
        <f>IF(連結実質赤字比率に係る赤字・黒字の構成分析!C$39="",NA(),連結実質赤字比率に係る赤字・黒字の構成分析!C$39)</f>
        <v>白井市後期高齢者医療特別会計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0.01</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0.02</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0.02</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0.03</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0.02</v>
      </c>
    </row>
    <row r="32" spans="1:11" x14ac:dyDescent="0.2">
      <c r="A32" s="180" t="str">
        <f>IF(連結実質赤字比率に係る赤字・黒字の構成分析!C$38="",NA(),連結実質赤字比率に係る赤字・黒字の構成分析!C$38)</f>
        <v>白井市下水道事業特別会計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0.94</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0.19</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0.36</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0.66</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0.66</v>
      </c>
    </row>
    <row r="33" spans="1:16" x14ac:dyDescent="0.2">
      <c r="A33" s="180" t="str">
        <f>IF(連結実質赤字比率に係る赤字・黒字の構成分析!C$37="",NA(),連結実質赤字比率に係る赤字・黒字の構成分析!C$37)</f>
        <v>白井市介護保険特別会計保険事業勘定</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0.75</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1.08</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0.3</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1.85</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1.03</v>
      </c>
    </row>
    <row r="34" spans="1:16" x14ac:dyDescent="0.2">
      <c r="A34" s="180" t="str">
        <f>IF(連結実質赤字比率に係る赤字・黒字の構成分析!C$36="",NA(),連結実質赤字比率に係る赤字・黒字の構成分析!C$36)</f>
        <v>白井市国民健康保険特別会計事業勘定</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2.82</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2.63</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2.88</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3.69</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1.48</v>
      </c>
    </row>
    <row r="35" spans="1:16" x14ac:dyDescent="0.2">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5.33</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9.4600000000000009</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6.22</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7.69</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6</v>
      </c>
    </row>
    <row r="36" spans="1:16" x14ac:dyDescent="0.2">
      <c r="A36" s="180" t="str">
        <f>IF(連結実質赤字比率に係る赤字・黒字の構成分析!C$34="",NA(),連結実質赤字比率に係る赤字・黒字の構成分析!C$34)</f>
        <v>白井市水道事業会計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5.92</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5.98</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6.38</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6.89</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7.49</v>
      </c>
    </row>
    <row r="39" spans="1:16" x14ac:dyDescent="0.2">
      <c r="A39" s="149" t="s">
        <v>59</v>
      </c>
    </row>
    <row r="40" spans="1:16" x14ac:dyDescent="0.2">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2">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x14ac:dyDescent="0.2">
      <c r="A42" s="181" t="s">
        <v>62</v>
      </c>
      <c r="B42" s="181"/>
      <c r="C42" s="181"/>
      <c r="D42" s="181">
        <f>'実質公債費比率（分子）の構造'!K$52</f>
        <v>1641</v>
      </c>
      <c r="E42" s="181"/>
      <c r="F42" s="181"/>
      <c r="G42" s="181">
        <f>'実質公債費比率（分子）の構造'!L$52</f>
        <v>1647</v>
      </c>
      <c r="H42" s="181"/>
      <c r="I42" s="181"/>
      <c r="J42" s="181">
        <f>'実質公債費比率（分子）の構造'!M$52</f>
        <v>1659</v>
      </c>
      <c r="K42" s="181"/>
      <c r="L42" s="181"/>
      <c r="M42" s="181">
        <f>'実質公債費比率（分子）の構造'!N$52</f>
        <v>1673</v>
      </c>
      <c r="N42" s="181"/>
      <c r="O42" s="181"/>
      <c r="P42" s="181">
        <f>'実質公債費比率（分子）の構造'!O$52</f>
        <v>1734</v>
      </c>
    </row>
    <row r="43" spans="1:16" x14ac:dyDescent="0.2">
      <c r="A43" s="181" t="s">
        <v>63</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2">
      <c r="A44" s="181" t="s">
        <v>64</v>
      </c>
      <c r="B44" s="181">
        <f>'実質公債費比率（分子）の構造'!K$50</f>
        <v>154</v>
      </c>
      <c r="C44" s="181"/>
      <c r="D44" s="181"/>
      <c r="E44" s="181">
        <f>'実質公債費比率（分子）の構造'!L$50</f>
        <v>154</v>
      </c>
      <c r="F44" s="181"/>
      <c r="G44" s="181"/>
      <c r="H44" s="181">
        <f>'実質公債費比率（分子）の構造'!M$50</f>
        <v>151</v>
      </c>
      <c r="I44" s="181"/>
      <c r="J44" s="181"/>
      <c r="K44" s="181">
        <f>'実質公債費比率（分子）の構造'!N$50</f>
        <v>152</v>
      </c>
      <c r="L44" s="181"/>
      <c r="M44" s="181"/>
      <c r="N44" s="181">
        <f>'実質公債費比率（分子）の構造'!O$50</f>
        <v>152</v>
      </c>
      <c r="O44" s="181"/>
      <c r="P44" s="181"/>
    </row>
    <row r="45" spans="1:16" x14ac:dyDescent="0.2">
      <c r="A45" s="181" t="s">
        <v>65</v>
      </c>
      <c r="B45" s="181">
        <f>'実質公債費比率（分子）の構造'!K$49</f>
        <v>173</v>
      </c>
      <c r="C45" s="181"/>
      <c r="D45" s="181"/>
      <c r="E45" s="181">
        <f>'実質公債費比率（分子）の構造'!L$49</f>
        <v>154</v>
      </c>
      <c r="F45" s="181"/>
      <c r="G45" s="181"/>
      <c r="H45" s="181">
        <f>'実質公債費比率（分子）の構造'!M$49</f>
        <v>132</v>
      </c>
      <c r="I45" s="181"/>
      <c r="J45" s="181"/>
      <c r="K45" s="181">
        <f>'実質公債費比率（分子）の構造'!N$49</f>
        <v>103</v>
      </c>
      <c r="L45" s="181"/>
      <c r="M45" s="181"/>
      <c r="N45" s="181">
        <f>'実質公債費比率（分子）の構造'!O$49</f>
        <v>72</v>
      </c>
      <c r="O45" s="181"/>
      <c r="P45" s="181"/>
    </row>
    <row r="46" spans="1:16" x14ac:dyDescent="0.2">
      <c r="A46" s="181" t="s">
        <v>66</v>
      </c>
      <c r="B46" s="181">
        <f>'実質公債費比率（分子）の構造'!K$48</f>
        <v>80</v>
      </c>
      <c r="C46" s="181"/>
      <c r="D46" s="181"/>
      <c r="E46" s="181">
        <f>'実質公債費比率（分子）の構造'!L$48</f>
        <v>66</v>
      </c>
      <c r="F46" s="181"/>
      <c r="G46" s="181"/>
      <c r="H46" s="181">
        <f>'実質公債費比率（分子）の構造'!M$48</f>
        <v>77</v>
      </c>
      <c r="I46" s="181"/>
      <c r="J46" s="181"/>
      <c r="K46" s="181">
        <f>'実質公債費比率（分子）の構造'!N$48</f>
        <v>66</v>
      </c>
      <c r="L46" s="181"/>
      <c r="M46" s="181"/>
      <c r="N46" s="181">
        <f>'実質公債費比率（分子）の構造'!O$48</f>
        <v>60</v>
      </c>
      <c r="O46" s="181"/>
      <c r="P46" s="181"/>
    </row>
    <row r="47" spans="1:16" x14ac:dyDescent="0.2">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2">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2">
      <c r="A49" s="181" t="s">
        <v>69</v>
      </c>
      <c r="B49" s="181">
        <f>'実質公債費比率（分子）の構造'!K$45</f>
        <v>1402</v>
      </c>
      <c r="C49" s="181"/>
      <c r="D49" s="181"/>
      <c r="E49" s="181">
        <f>'実質公債費比率（分子）の構造'!L$45</f>
        <v>1340</v>
      </c>
      <c r="F49" s="181"/>
      <c r="G49" s="181"/>
      <c r="H49" s="181">
        <f>'実質公債費比率（分子）の構造'!M$45</f>
        <v>1414</v>
      </c>
      <c r="I49" s="181"/>
      <c r="J49" s="181"/>
      <c r="K49" s="181">
        <f>'実質公債費比率（分子）の構造'!N$45</f>
        <v>1542</v>
      </c>
      <c r="L49" s="181"/>
      <c r="M49" s="181"/>
      <c r="N49" s="181">
        <f>'実質公債費比率（分子）の構造'!O$45</f>
        <v>1629</v>
      </c>
      <c r="O49" s="181"/>
      <c r="P49" s="181"/>
    </row>
    <row r="50" spans="1:16" x14ac:dyDescent="0.2">
      <c r="A50" s="181" t="s">
        <v>70</v>
      </c>
      <c r="B50" s="181" t="e">
        <f>NA()</f>
        <v>#N/A</v>
      </c>
      <c r="C50" s="181">
        <f>IF(ISNUMBER('実質公債費比率（分子）の構造'!K$53),'実質公債費比率（分子）の構造'!K$53,NA())</f>
        <v>168</v>
      </c>
      <c r="D50" s="181" t="e">
        <f>NA()</f>
        <v>#N/A</v>
      </c>
      <c r="E50" s="181" t="e">
        <f>NA()</f>
        <v>#N/A</v>
      </c>
      <c r="F50" s="181">
        <f>IF(ISNUMBER('実質公債費比率（分子）の構造'!L$53),'実質公債費比率（分子）の構造'!L$53,NA())</f>
        <v>67</v>
      </c>
      <c r="G50" s="181" t="e">
        <f>NA()</f>
        <v>#N/A</v>
      </c>
      <c r="H50" s="181" t="e">
        <f>NA()</f>
        <v>#N/A</v>
      </c>
      <c r="I50" s="181">
        <f>IF(ISNUMBER('実質公債費比率（分子）の構造'!M$53),'実質公債費比率（分子）の構造'!M$53,NA())</f>
        <v>115</v>
      </c>
      <c r="J50" s="181" t="e">
        <f>NA()</f>
        <v>#N/A</v>
      </c>
      <c r="K50" s="181" t="e">
        <f>NA()</f>
        <v>#N/A</v>
      </c>
      <c r="L50" s="181">
        <f>IF(ISNUMBER('実質公債費比率（分子）の構造'!N$53),'実質公債費比率（分子）の構造'!N$53,NA())</f>
        <v>190</v>
      </c>
      <c r="M50" s="181" t="e">
        <f>NA()</f>
        <v>#N/A</v>
      </c>
      <c r="N50" s="181" t="e">
        <f>NA()</f>
        <v>#N/A</v>
      </c>
      <c r="O50" s="181">
        <f>IF(ISNUMBER('実質公債費比率（分子）の構造'!O$53),'実質公債費比率（分子）の構造'!O$53,NA())</f>
        <v>179</v>
      </c>
      <c r="P50" s="181" t="e">
        <f>NA()</f>
        <v>#N/A</v>
      </c>
    </row>
    <row r="53" spans="1:16" x14ac:dyDescent="0.2">
      <c r="A53" s="149" t="s">
        <v>71</v>
      </c>
    </row>
    <row r="54" spans="1:16" x14ac:dyDescent="0.2">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2">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2">
      <c r="A56" s="180" t="s">
        <v>42</v>
      </c>
      <c r="B56" s="180"/>
      <c r="C56" s="180"/>
      <c r="D56" s="180">
        <f>'将来負担比率（分子）の構造'!I$52</f>
        <v>14201</v>
      </c>
      <c r="E56" s="180"/>
      <c r="F56" s="180"/>
      <c r="G56" s="180">
        <f>'将来負担比率（分子）の構造'!J$52</f>
        <v>13880</v>
      </c>
      <c r="H56" s="180"/>
      <c r="I56" s="180"/>
      <c r="J56" s="180">
        <f>'将来負担比率（分子）の構造'!K$52</f>
        <v>13893</v>
      </c>
      <c r="K56" s="180"/>
      <c r="L56" s="180"/>
      <c r="M56" s="180">
        <f>'将来負担比率（分子）の構造'!L$52</f>
        <v>14017</v>
      </c>
      <c r="N56" s="180"/>
      <c r="O56" s="180"/>
      <c r="P56" s="180">
        <f>'将来負担比率（分子）の構造'!M$52</f>
        <v>13927</v>
      </c>
    </row>
    <row r="57" spans="1:16" x14ac:dyDescent="0.2">
      <c r="A57" s="180" t="s">
        <v>41</v>
      </c>
      <c r="B57" s="180"/>
      <c r="C57" s="180"/>
      <c r="D57" s="180">
        <f>'将来負担比率（分子）の構造'!I$51</f>
        <v>3190</v>
      </c>
      <c r="E57" s="180"/>
      <c r="F57" s="180"/>
      <c r="G57" s="180">
        <f>'将来負担比率（分子）の構造'!J$51</f>
        <v>3121</v>
      </c>
      <c r="H57" s="180"/>
      <c r="I57" s="180"/>
      <c r="J57" s="180">
        <f>'将来負担比率（分子）の構造'!K$51</f>
        <v>3851</v>
      </c>
      <c r="K57" s="180"/>
      <c r="L57" s="180"/>
      <c r="M57" s="180">
        <f>'将来負担比率（分子）の構造'!L$51</f>
        <v>3726</v>
      </c>
      <c r="N57" s="180"/>
      <c r="O57" s="180"/>
      <c r="P57" s="180">
        <f>'将来負担比率（分子）の構造'!M$51</f>
        <v>3349</v>
      </c>
    </row>
    <row r="58" spans="1:16" x14ac:dyDescent="0.2">
      <c r="A58" s="180" t="s">
        <v>40</v>
      </c>
      <c r="B58" s="180"/>
      <c r="C58" s="180"/>
      <c r="D58" s="180">
        <f>'将来負担比率（分子）の構造'!I$50</f>
        <v>3812</v>
      </c>
      <c r="E58" s="180"/>
      <c r="F58" s="180"/>
      <c r="G58" s="180">
        <f>'将来負担比率（分子）の構造'!J$50</f>
        <v>4166</v>
      </c>
      <c r="H58" s="180"/>
      <c r="I58" s="180"/>
      <c r="J58" s="180">
        <f>'将来負担比率（分子）の構造'!K$50</f>
        <v>4777</v>
      </c>
      <c r="K58" s="180"/>
      <c r="L58" s="180"/>
      <c r="M58" s="180">
        <f>'将来負担比率（分子）の構造'!L$50</f>
        <v>5001</v>
      </c>
      <c r="N58" s="180"/>
      <c r="O58" s="180"/>
      <c r="P58" s="180">
        <f>'将来負担比率（分子）の構造'!M$50</f>
        <v>5438</v>
      </c>
    </row>
    <row r="59" spans="1:16" x14ac:dyDescent="0.2">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2">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2">
      <c r="A61" s="180" t="s">
        <v>35</v>
      </c>
      <c r="B61" s="180">
        <f>'将来負担比率（分子）の構造'!I$46</f>
        <v>1</v>
      </c>
      <c r="C61" s="180"/>
      <c r="D61" s="180"/>
      <c r="E61" s="180" t="str">
        <f>'将来負担比率（分子）の構造'!J$46</f>
        <v>-</v>
      </c>
      <c r="F61" s="180"/>
      <c r="G61" s="180"/>
      <c r="H61" s="180">
        <f>'将来負担比率（分子）の構造'!K$46</f>
        <v>29</v>
      </c>
      <c r="I61" s="180"/>
      <c r="J61" s="180"/>
      <c r="K61" s="180">
        <f>'将来負担比率（分子）の構造'!L$46</f>
        <v>275</v>
      </c>
      <c r="L61" s="180"/>
      <c r="M61" s="180"/>
      <c r="N61" s="180">
        <f>'将来負担比率（分子）の構造'!M$46</f>
        <v>545</v>
      </c>
      <c r="O61" s="180"/>
      <c r="P61" s="180"/>
    </row>
    <row r="62" spans="1:16" x14ac:dyDescent="0.2">
      <c r="A62" s="180" t="s">
        <v>34</v>
      </c>
      <c r="B62" s="180">
        <f>'将来負担比率（分子）の構造'!I$45</f>
        <v>1088</v>
      </c>
      <c r="C62" s="180"/>
      <c r="D62" s="180"/>
      <c r="E62" s="180">
        <f>'将来負担比率（分子）の構造'!J$45</f>
        <v>555</v>
      </c>
      <c r="F62" s="180"/>
      <c r="G62" s="180"/>
      <c r="H62" s="180">
        <f>'将来負担比率（分子）の構造'!K$45</f>
        <v>874</v>
      </c>
      <c r="I62" s="180"/>
      <c r="J62" s="180"/>
      <c r="K62" s="180">
        <f>'将来負担比率（分子）の構造'!L$45</f>
        <v>592</v>
      </c>
      <c r="L62" s="180"/>
      <c r="M62" s="180"/>
      <c r="N62" s="180">
        <f>'将来負担比率（分子）の構造'!M$45</f>
        <v>457</v>
      </c>
      <c r="O62" s="180"/>
      <c r="P62" s="180"/>
    </row>
    <row r="63" spans="1:16" x14ac:dyDescent="0.2">
      <c r="A63" s="180" t="s">
        <v>33</v>
      </c>
      <c r="B63" s="180">
        <f>'将来負担比率（分子）の構造'!I$44</f>
        <v>522</v>
      </c>
      <c r="C63" s="180"/>
      <c r="D63" s="180"/>
      <c r="E63" s="180">
        <f>'将来負担比率（分子）の構造'!J$44</f>
        <v>457</v>
      </c>
      <c r="F63" s="180"/>
      <c r="G63" s="180"/>
      <c r="H63" s="180">
        <f>'将来負担比率（分子）の構造'!K$44</f>
        <v>876</v>
      </c>
      <c r="I63" s="180"/>
      <c r="J63" s="180"/>
      <c r="K63" s="180">
        <f>'将来負担比率（分子）の構造'!L$44</f>
        <v>1213</v>
      </c>
      <c r="L63" s="180"/>
      <c r="M63" s="180"/>
      <c r="N63" s="180">
        <f>'将来負担比率（分子）の構造'!M$44</f>
        <v>1402</v>
      </c>
      <c r="O63" s="180"/>
      <c r="P63" s="180"/>
    </row>
    <row r="64" spans="1:16" x14ac:dyDescent="0.2">
      <c r="A64" s="180" t="s">
        <v>32</v>
      </c>
      <c r="B64" s="180">
        <f>'将来負担比率（分子）の構造'!I$43</f>
        <v>734</v>
      </c>
      <c r="C64" s="180"/>
      <c r="D64" s="180"/>
      <c r="E64" s="180">
        <f>'将来負担比率（分子）の構造'!J$43</f>
        <v>793</v>
      </c>
      <c r="F64" s="180"/>
      <c r="G64" s="180"/>
      <c r="H64" s="180">
        <f>'将来負担比率（分子）の構造'!K$43</f>
        <v>879</v>
      </c>
      <c r="I64" s="180"/>
      <c r="J64" s="180"/>
      <c r="K64" s="180">
        <f>'将来負担比率（分子）の構造'!L$43</f>
        <v>736</v>
      </c>
      <c r="L64" s="180"/>
      <c r="M64" s="180"/>
      <c r="N64" s="180">
        <f>'将来負担比率（分子）の構造'!M$43</f>
        <v>921</v>
      </c>
      <c r="O64" s="180"/>
      <c r="P64" s="180"/>
    </row>
    <row r="65" spans="1:16" x14ac:dyDescent="0.2">
      <c r="A65" s="180" t="s">
        <v>31</v>
      </c>
      <c r="B65" s="180">
        <f>'将来負担比率（分子）の構造'!I$42</f>
        <v>1183</v>
      </c>
      <c r="C65" s="180"/>
      <c r="D65" s="180"/>
      <c r="E65" s="180">
        <f>'将来負担比率（分子）の構造'!J$42</f>
        <v>1029</v>
      </c>
      <c r="F65" s="180"/>
      <c r="G65" s="180"/>
      <c r="H65" s="180">
        <f>'将来負担比率（分子）の構造'!K$42</f>
        <v>3841</v>
      </c>
      <c r="I65" s="180"/>
      <c r="J65" s="180"/>
      <c r="K65" s="180">
        <f>'将来負担比率（分子）の構造'!L$42</f>
        <v>1310</v>
      </c>
      <c r="L65" s="180"/>
      <c r="M65" s="180"/>
      <c r="N65" s="180">
        <f>'将来負担比率（分子）の構造'!M$42</f>
        <v>1897</v>
      </c>
      <c r="O65" s="180"/>
      <c r="P65" s="180"/>
    </row>
    <row r="66" spans="1:16" x14ac:dyDescent="0.2">
      <c r="A66" s="180" t="s">
        <v>30</v>
      </c>
      <c r="B66" s="180">
        <f>'将来負担比率（分子）の構造'!I$41</f>
        <v>14260</v>
      </c>
      <c r="C66" s="180"/>
      <c r="D66" s="180"/>
      <c r="E66" s="180">
        <f>'将来負担比率（分子）の構造'!J$41</f>
        <v>16585</v>
      </c>
      <c r="F66" s="180"/>
      <c r="G66" s="180"/>
      <c r="H66" s="180">
        <f>'将来負担比率（分子）の構造'!K$41</f>
        <v>18392</v>
      </c>
      <c r="I66" s="180"/>
      <c r="J66" s="180"/>
      <c r="K66" s="180">
        <f>'将来負担比率（分子）の構造'!L$41</f>
        <v>20204</v>
      </c>
      <c r="L66" s="180"/>
      <c r="M66" s="180"/>
      <c r="N66" s="180">
        <f>'将来負担比率（分子）の構造'!M$41</f>
        <v>21713</v>
      </c>
      <c r="O66" s="180"/>
      <c r="P66" s="180"/>
    </row>
    <row r="67" spans="1:16" x14ac:dyDescent="0.2">
      <c r="A67" s="180" t="s">
        <v>74</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2369</v>
      </c>
      <c r="J67" s="180" t="e">
        <f>NA()</f>
        <v>#N/A</v>
      </c>
      <c r="K67" s="180" t="e">
        <f>NA()</f>
        <v>#N/A</v>
      </c>
      <c r="L67" s="180">
        <f>IF(ISNUMBER('将来負担比率（分子）の構造'!L$53), IF('将来負担比率（分子）の構造'!L$53 &lt; 0, 0, '将来負担比率（分子）の構造'!L$53), NA())</f>
        <v>1586</v>
      </c>
      <c r="M67" s="180" t="e">
        <f>NA()</f>
        <v>#N/A</v>
      </c>
      <c r="N67" s="180" t="e">
        <f>NA()</f>
        <v>#N/A</v>
      </c>
      <c r="O67" s="180">
        <f>IF(ISNUMBER('将来負担比率（分子）の構造'!M$53), IF('将来負担比率（分子）の構造'!M$53 &lt; 0, 0, '将来負担比率（分子）の構造'!M$53), NA())</f>
        <v>4219</v>
      </c>
      <c r="P67" s="180" t="e">
        <f>NA()</f>
        <v>#N/A</v>
      </c>
    </row>
    <row r="70" spans="1:16" x14ac:dyDescent="0.2">
      <c r="A70" s="182" t="s">
        <v>75</v>
      </c>
      <c r="B70" s="182"/>
      <c r="C70" s="182"/>
      <c r="D70" s="182"/>
      <c r="E70" s="182"/>
      <c r="F70" s="182"/>
    </row>
    <row r="71" spans="1:16" x14ac:dyDescent="0.2">
      <c r="A71" s="183"/>
      <c r="B71" s="183" t="str">
        <f>基金残高に係る経年分析!F54</f>
        <v>H28</v>
      </c>
      <c r="C71" s="183" t="str">
        <f>基金残高に係る経年分析!G54</f>
        <v>H29</v>
      </c>
      <c r="D71" s="183" t="str">
        <f>基金残高に係る経年分析!H54</f>
        <v>H30</v>
      </c>
    </row>
    <row r="72" spans="1:16" x14ac:dyDescent="0.2">
      <c r="A72" s="183" t="s">
        <v>76</v>
      </c>
      <c r="B72" s="184">
        <f>基金残高に係る経年分析!F55</f>
        <v>2685</v>
      </c>
      <c r="C72" s="184">
        <f>基金残高に係る経年分析!G55</f>
        <v>2627</v>
      </c>
      <c r="D72" s="184">
        <f>基金残高に係る経年分析!H55</f>
        <v>2652</v>
      </c>
    </row>
    <row r="73" spans="1:16" x14ac:dyDescent="0.2">
      <c r="A73" s="183" t="s">
        <v>77</v>
      </c>
      <c r="B73" s="184">
        <f>基金残高に係る経年分析!F56</f>
        <v>1</v>
      </c>
      <c r="C73" s="184">
        <f>基金残高に係る経年分析!G56</f>
        <v>1</v>
      </c>
      <c r="D73" s="184">
        <f>基金残高に係る経年分析!H56</f>
        <v>1</v>
      </c>
    </row>
    <row r="74" spans="1:16" x14ac:dyDescent="0.2">
      <c r="A74" s="183" t="s">
        <v>78</v>
      </c>
      <c r="B74" s="184">
        <f>基金残高に係る経年分析!F57</f>
        <v>1263</v>
      </c>
      <c r="C74" s="184">
        <f>基金残高に係る経年分析!G57</f>
        <v>1473</v>
      </c>
      <c r="D74" s="184">
        <f>基金残高に係る経年分析!H57</f>
        <v>1631</v>
      </c>
    </row>
  </sheetData>
  <sheetProtection algorithmName="SHA-512" hashValue="N8duWTJvBvFPEUxs8vFQGqt3M2oHivM8x6cXdvnpzX9rpsfMNZfVCMA+PYhJZJfW0a6Wufrl9fAFerhNS4mgKQ==" saltValue="nTIQvoaCnHaGziYgRhKmT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zoomScaleNormal="100" workbookViewId="0"/>
  </sheetViews>
  <sheetFormatPr defaultColWidth="0" defaultRowHeight="11.25" customHeight="1" zeroHeight="1" x14ac:dyDescent="0.2"/>
  <cols>
    <col min="1" max="95" width="1.6640625" style="225" customWidth="1"/>
    <col min="96" max="133" width="1.6640625" style="241" customWidth="1"/>
    <col min="134" max="143" width="1.6640625" style="225" customWidth="1"/>
    <col min="144" max="16384" width="0" style="225" hidden="1"/>
  </cols>
  <sheetData>
    <row r="1" spans="2:143" ht="22.5" customHeight="1" thickBot="1" x14ac:dyDescent="0.25">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211</v>
      </c>
      <c r="DI1" s="794"/>
      <c r="DJ1" s="794"/>
      <c r="DK1" s="794"/>
      <c r="DL1" s="794"/>
      <c r="DM1" s="794"/>
      <c r="DN1" s="795"/>
      <c r="DO1" s="225"/>
      <c r="DP1" s="793" t="s">
        <v>212</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2">
      <c r="B2" s="226" t="s">
        <v>213</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2">
      <c r="B3" s="735" t="s">
        <v>214</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215</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216</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2">
      <c r="B4" s="735" t="s">
        <v>1</v>
      </c>
      <c r="C4" s="736"/>
      <c r="D4" s="736"/>
      <c r="E4" s="736"/>
      <c r="F4" s="736"/>
      <c r="G4" s="736"/>
      <c r="H4" s="736"/>
      <c r="I4" s="736"/>
      <c r="J4" s="736"/>
      <c r="K4" s="736"/>
      <c r="L4" s="736"/>
      <c r="M4" s="736"/>
      <c r="N4" s="736"/>
      <c r="O4" s="736"/>
      <c r="P4" s="736"/>
      <c r="Q4" s="737"/>
      <c r="R4" s="735" t="s">
        <v>217</v>
      </c>
      <c r="S4" s="736"/>
      <c r="T4" s="736"/>
      <c r="U4" s="736"/>
      <c r="V4" s="736"/>
      <c r="W4" s="736"/>
      <c r="X4" s="736"/>
      <c r="Y4" s="737"/>
      <c r="Z4" s="735" t="s">
        <v>218</v>
      </c>
      <c r="AA4" s="736"/>
      <c r="AB4" s="736"/>
      <c r="AC4" s="737"/>
      <c r="AD4" s="735" t="s">
        <v>219</v>
      </c>
      <c r="AE4" s="736"/>
      <c r="AF4" s="736"/>
      <c r="AG4" s="736"/>
      <c r="AH4" s="736"/>
      <c r="AI4" s="736"/>
      <c r="AJ4" s="736"/>
      <c r="AK4" s="737"/>
      <c r="AL4" s="735" t="s">
        <v>218</v>
      </c>
      <c r="AM4" s="736"/>
      <c r="AN4" s="736"/>
      <c r="AO4" s="737"/>
      <c r="AP4" s="796" t="s">
        <v>220</v>
      </c>
      <c r="AQ4" s="796"/>
      <c r="AR4" s="796"/>
      <c r="AS4" s="796"/>
      <c r="AT4" s="796"/>
      <c r="AU4" s="796"/>
      <c r="AV4" s="796"/>
      <c r="AW4" s="796"/>
      <c r="AX4" s="796"/>
      <c r="AY4" s="796"/>
      <c r="AZ4" s="796"/>
      <c r="BA4" s="796"/>
      <c r="BB4" s="796"/>
      <c r="BC4" s="796"/>
      <c r="BD4" s="796"/>
      <c r="BE4" s="796"/>
      <c r="BF4" s="796"/>
      <c r="BG4" s="796" t="s">
        <v>221</v>
      </c>
      <c r="BH4" s="796"/>
      <c r="BI4" s="796"/>
      <c r="BJ4" s="796"/>
      <c r="BK4" s="796"/>
      <c r="BL4" s="796"/>
      <c r="BM4" s="796"/>
      <c r="BN4" s="796"/>
      <c r="BO4" s="796" t="s">
        <v>218</v>
      </c>
      <c r="BP4" s="796"/>
      <c r="BQ4" s="796"/>
      <c r="BR4" s="796"/>
      <c r="BS4" s="796" t="s">
        <v>222</v>
      </c>
      <c r="BT4" s="796"/>
      <c r="BU4" s="796"/>
      <c r="BV4" s="796"/>
      <c r="BW4" s="796"/>
      <c r="BX4" s="796"/>
      <c r="BY4" s="796"/>
      <c r="BZ4" s="796"/>
      <c r="CA4" s="796"/>
      <c r="CB4" s="796"/>
      <c r="CD4" s="778" t="s">
        <v>223</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2">
      <c r="B5" s="760" t="s">
        <v>224</v>
      </c>
      <c r="C5" s="761"/>
      <c r="D5" s="761"/>
      <c r="E5" s="761"/>
      <c r="F5" s="761"/>
      <c r="G5" s="761"/>
      <c r="H5" s="761"/>
      <c r="I5" s="761"/>
      <c r="J5" s="761"/>
      <c r="K5" s="761"/>
      <c r="L5" s="761"/>
      <c r="M5" s="761"/>
      <c r="N5" s="761"/>
      <c r="O5" s="761"/>
      <c r="P5" s="761"/>
      <c r="Q5" s="762"/>
      <c r="R5" s="726">
        <v>9118441</v>
      </c>
      <c r="S5" s="727"/>
      <c r="T5" s="727"/>
      <c r="U5" s="727"/>
      <c r="V5" s="727"/>
      <c r="W5" s="727"/>
      <c r="X5" s="727"/>
      <c r="Y5" s="773"/>
      <c r="Z5" s="791">
        <v>42.2</v>
      </c>
      <c r="AA5" s="791"/>
      <c r="AB5" s="791"/>
      <c r="AC5" s="791"/>
      <c r="AD5" s="792">
        <v>8565231</v>
      </c>
      <c r="AE5" s="792"/>
      <c r="AF5" s="792"/>
      <c r="AG5" s="792"/>
      <c r="AH5" s="792"/>
      <c r="AI5" s="792"/>
      <c r="AJ5" s="792"/>
      <c r="AK5" s="792"/>
      <c r="AL5" s="774">
        <v>78.3</v>
      </c>
      <c r="AM5" s="743"/>
      <c r="AN5" s="743"/>
      <c r="AO5" s="775"/>
      <c r="AP5" s="760" t="s">
        <v>225</v>
      </c>
      <c r="AQ5" s="761"/>
      <c r="AR5" s="761"/>
      <c r="AS5" s="761"/>
      <c r="AT5" s="761"/>
      <c r="AU5" s="761"/>
      <c r="AV5" s="761"/>
      <c r="AW5" s="761"/>
      <c r="AX5" s="761"/>
      <c r="AY5" s="761"/>
      <c r="AZ5" s="761"/>
      <c r="BA5" s="761"/>
      <c r="BB5" s="761"/>
      <c r="BC5" s="761"/>
      <c r="BD5" s="761"/>
      <c r="BE5" s="761"/>
      <c r="BF5" s="762"/>
      <c r="BG5" s="661">
        <v>8565231</v>
      </c>
      <c r="BH5" s="664"/>
      <c r="BI5" s="664"/>
      <c r="BJ5" s="664"/>
      <c r="BK5" s="664"/>
      <c r="BL5" s="664"/>
      <c r="BM5" s="664"/>
      <c r="BN5" s="665"/>
      <c r="BO5" s="723">
        <v>93.9</v>
      </c>
      <c r="BP5" s="723"/>
      <c r="BQ5" s="723"/>
      <c r="BR5" s="723"/>
      <c r="BS5" s="724" t="s">
        <v>226</v>
      </c>
      <c r="BT5" s="724"/>
      <c r="BU5" s="724"/>
      <c r="BV5" s="724"/>
      <c r="BW5" s="724"/>
      <c r="BX5" s="724"/>
      <c r="BY5" s="724"/>
      <c r="BZ5" s="724"/>
      <c r="CA5" s="724"/>
      <c r="CB5" s="765"/>
      <c r="CD5" s="778" t="s">
        <v>220</v>
      </c>
      <c r="CE5" s="779"/>
      <c r="CF5" s="779"/>
      <c r="CG5" s="779"/>
      <c r="CH5" s="779"/>
      <c r="CI5" s="779"/>
      <c r="CJ5" s="779"/>
      <c r="CK5" s="779"/>
      <c r="CL5" s="779"/>
      <c r="CM5" s="779"/>
      <c r="CN5" s="779"/>
      <c r="CO5" s="779"/>
      <c r="CP5" s="779"/>
      <c r="CQ5" s="780"/>
      <c r="CR5" s="778" t="s">
        <v>227</v>
      </c>
      <c r="CS5" s="779"/>
      <c r="CT5" s="779"/>
      <c r="CU5" s="779"/>
      <c r="CV5" s="779"/>
      <c r="CW5" s="779"/>
      <c r="CX5" s="779"/>
      <c r="CY5" s="780"/>
      <c r="CZ5" s="778" t="s">
        <v>218</v>
      </c>
      <c r="DA5" s="779"/>
      <c r="DB5" s="779"/>
      <c r="DC5" s="780"/>
      <c r="DD5" s="778" t="s">
        <v>228</v>
      </c>
      <c r="DE5" s="779"/>
      <c r="DF5" s="779"/>
      <c r="DG5" s="779"/>
      <c r="DH5" s="779"/>
      <c r="DI5" s="779"/>
      <c r="DJ5" s="779"/>
      <c r="DK5" s="779"/>
      <c r="DL5" s="779"/>
      <c r="DM5" s="779"/>
      <c r="DN5" s="779"/>
      <c r="DO5" s="779"/>
      <c r="DP5" s="780"/>
      <c r="DQ5" s="778" t="s">
        <v>229</v>
      </c>
      <c r="DR5" s="779"/>
      <c r="DS5" s="779"/>
      <c r="DT5" s="779"/>
      <c r="DU5" s="779"/>
      <c r="DV5" s="779"/>
      <c r="DW5" s="779"/>
      <c r="DX5" s="779"/>
      <c r="DY5" s="779"/>
      <c r="DZ5" s="779"/>
      <c r="EA5" s="779"/>
      <c r="EB5" s="779"/>
      <c r="EC5" s="780"/>
    </row>
    <row r="6" spans="2:143" ht="11.25" customHeight="1" x14ac:dyDescent="0.2">
      <c r="B6" s="658" t="s">
        <v>230</v>
      </c>
      <c r="C6" s="659"/>
      <c r="D6" s="659"/>
      <c r="E6" s="659"/>
      <c r="F6" s="659"/>
      <c r="G6" s="659"/>
      <c r="H6" s="659"/>
      <c r="I6" s="659"/>
      <c r="J6" s="659"/>
      <c r="K6" s="659"/>
      <c r="L6" s="659"/>
      <c r="M6" s="659"/>
      <c r="N6" s="659"/>
      <c r="O6" s="659"/>
      <c r="P6" s="659"/>
      <c r="Q6" s="660"/>
      <c r="R6" s="661">
        <v>146113</v>
      </c>
      <c r="S6" s="664"/>
      <c r="T6" s="664"/>
      <c r="U6" s="664"/>
      <c r="V6" s="664"/>
      <c r="W6" s="664"/>
      <c r="X6" s="664"/>
      <c r="Y6" s="665"/>
      <c r="Z6" s="723">
        <v>0.7</v>
      </c>
      <c r="AA6" s="723"/>
      <c r="AB6" s="723"/>
      <c r="AC6" s="723"/>
      <c r="AD6" s="724">
        <v>146113</v>
      </c>
      <c r="AE6" s="724"/>
      <c r="AF6" s="724"/>
      <c r="AG6" s="724"/>
      <c r="AH6" s="724"/>
      <c r="AI6" s="724"/>
      <c r="AJ6" s="724"/>
      <c r="AK6" s="724"/>
      <c r="AL6" s="666">
        <v>1.3</v>
      </c>
      <c r="AM6" s="667"/>
      <c r="AN6" s="667"/>
      <c r="AO6" s="725"/>
      <c r="AP6" s="658" t="s">
        <v>231</v>
      </c>
      <c r="AQ6" s="659"/>
      <c r="AR6" s="659"/>
      <c r="AS6" s="659"/>
      <c r="AT6" s="659"/>
      <c r="AU6" s="659"/>
      <c r="AV6" s="659"/>
      <c r="AW6" s="659"/>
      <c r="AX6" s="659"/>
      <c r="AY6" s="659"/>
      <c r="AZ6" s="659"/>
      <c r="BA6" s="659"/>
      <c r="BB6" s="659"/>
      <c r="BC6" s="659"/>
      <c r="BD6" s="659"/>
      <c r="BE6" s="659"/>
      <c r="BF6" s="660"/>
      <c r="BG6" s="661">
        <v>8565231</v>
      </c>
      <c r="BH6" s="664"/>
      <c r="BI6" s="664"/>
      <c r="BJ6" s="664"/>
      <c r="BK6" s="664"/>
      <c r="BL6" s="664"/>
      <c r="BM6" s="664"/>
      <c r="BN6" s="665"/>
      <c r="BO6" s="723">
        <v>93.9</v>
      </c>
      <c r="BP6" s="723"/>
      <c r="BQ6" s="723"/>
      <c r="BR6" s="723"/>
      <c r="BS6" s="724" t="s">
        <v>226</v>
      </c>
      <c r="BT6" s="724"/>
      <c r="BU6" s="724"/>
      <c r="BV6" s="724"/>
      <c r="BW6" s="724"/>
      <c r="BX6" s="724"/>
      <c r="BY6" s="724"/>
      <c r="BZ6" s="724"/>
      <c r="CA6" s="724"/>
      <c r="CB6" s="765"/>
      <c r="CD6" s="732" t="s">
        <v>232</v>
      </c>
      <c r="CE6" s="733"/>
      <c r="CF6" s="733"/>
      <c r="CG6" s="733"/>
      <c r="CH6" s="733"/>
      <c r="CI6" s="733"/>
      <c r="CJ6" s="733"/>
      <c r="CK6" s="733"/>
      <c r="CL6" s="733"/>
      <c r="CM6" s="733"/>
      <c r="CN6" s="733"/>
      <c r="CO6" s="733"/>
      <c r="CP6" s="733"/>
      <c r="CQ6" s="734"/>
      <c r="CR6" s="661">
        <v>200270</v>
      </c>
      <c r="CS6" s="664"/>
      <c r="CT6" s="664"/>
      <c r="CU6" s="664"/>
      <c r="CV6" s="664"/>
      <c r="CW6" s="664"/>
      <c r="CX6" s="664"/>
      <c r="CY6" s="665"/>
      <c r="CZ6" s="774">
        <v>1</v>
      </c>
      <c r="DA6" s="743"/>
      <c r="DB6" s="743"/>
      <c r="DC6" s="777"/>
      <c r="DD6" s="669" t="s">
        <v>127</v>
      </c>
      <c r="DE6" s="664"/>
      <c r="DF6" s="664"/>
      <c r="DG6" s="664"/>
      <c r="DH6" s="664"/>
      <c r="DI6" s="664"/>
      <c r="DJ6" s="664"/>
      <c r="DK6" s="664"/>
      <c r="DL6" s="664"/>
      <c r="DM6" s="664"/>
      <c r="DN6" s="664"/>
      <c r="DO6" s="664"/>
      <c r="DP6" s="665"/>
      <c r="DQ6" s="669">
        <v>200243</v>
      </c>
      <c r="DR6" s="664"/>
      <c r="DS6" s="664"/>
      <c r="DT6" s="664"/>
      <c r="DU6" s="664"/>
      <c r="DV6" s="664"/>
      <c r="DW6" s="664"/>
      <c r="DX6" s="664"/>
      <c r="DY6" s="664"/>
      <c r="DZ6" s="664"/>
      <c r="EA6" s="664"/>
      <c r="EB6" s="664"/>
      <c r="EC6" s="704"/>
    </row>
    <row r="7" spans="2:143" ht="11.25" customHeight="1" x14ac:dyDescent="0.2">
      <c r="B7" s="658" t="s">
        <v>233</v>
      </c>
      <c r="C7" s="659"/>
      <c r="D7" s="659"/>
      <c r="E7" s="659"/>
      <c r="F7" s="659"/>
      <c r="G7" s="659"/>
      <c r="H7" s="659"/>
      <c r="I7" s="659"/>
      <c r="J7" s="659"/>
      <c r="K7" s="659"/>
      <c r="L7" s="659"/>
      <c r="M7" s="659"/>
      <c r="N7" s="659"/>
      <c r="O7" s="659"/>
      <c r="P7" s="659"/>
      <c r="Q7" s="660"/>
      <c r="R7" s="661">
        <v>13695</v>
      </c>
      <c r="S7" s="664"/>
      <c r="T7" s="664"/>
      <c r="U7" s="664"/>
      <c r="V7" s="664"/>
      <c r="W7" s="664"/>
      <c r="X7" s="664"/>
      <c r="Y7" s="665"/>
      <c r="Z7" s="723">
        <v>0.1</v>
      </c>
      <c r="AA7" s="723"/>
      <c r="AB7" s="723"/>
      <c r="AC7" s="723"/>
      <c r="AD7" s="724">
        <v>13695</v>
      </c>
      <c r="AE7" s="724"/>
      <c r="AF7" s="724"/>
      <c r="AG7" s="724"/>
      <c r="AH7" s="724"/>
      <c r="AI7" s="724"/>
      <c r="AJ7" s="724"/>
      <c r="AK7" s="724"/>
      <c r="AL7" s="666">
        <v>0.1</v>
      </c>
      <c r="AM7" s="667"/>
      <c r="AN7" s="667"/>
      <c r="AO7" s="725"/>
      <c r="AP7" s="658" t="s">
        <v>234</v>
      </c>
      <c r="AQ7" s="659"/>
      <c r="AR7" s="659"/>
      <c r="AS7" s="659"/>
      <c r="AT7" s="659"/>
      <c r="AU7" s="659"/>
      <c r="AV7" s="659"/>
      <c r="AW7" s="659"/>
      <c r="AX7" s="659"/>
      <c r="AY7" s="659"/>
      <c r="AZ7" s="659"/>
      <c r="BA7" s="659"/>
      <c r="BB7" s="659"/>
      <c r="BC7" s="659"/>
      <c r="BD7" s="659"/>
      <c r="BE7" s="659"/>
      <c r="BF7" s="660"/>
      <c r="BG7" s="661">
        <v>4439784</v>
      </c>
      <c r="BH7" s="664"/>
      <c r="BI7" s="664"/>
      <c r="BJ7" s="664"/>
      <c r="BK7" s="664"/>
      <c r="BL7" s="664"/>
      <c r="BM7" s="664"/>
      <c r="BN7" s="665"/>
      <c r="BO7" s="723">
        <v>48.7</v>
      </c>
      <c r="BP7" s="723"/>
      <c r="BQ7" s="723"/>
      <c r="BR7" s="723"/>
      <c r="BS7" s="724" t="s">
        <v>127</v>
      </c>
      <c r="BT7" s="724"/>
      <c r="BU7" s="724"/>
      <c r="BV7" s="724"/>
      <c r="BW7" s="724"/>
      <c r="BX7" s="724"/>
      <c r="BY7" s="724"/>
      <c r="BZ7" s="724"/>
      <c r="CA7" s="724"/>
      <c r="CB7" s="765"/>
      <c r="CD7" s="705" t="s">
        <v>235</v>
      </c>
      <c r="CE7" s="702"/>
      <c r="CF7" s="702"/>
      <c r="CG7" s="702"/>
      <c r="CH7" s="702"/>
      <c r="CI7" s="702"/>
      <c r="CJ7" s="702"/>
      <c r="CK7" s="702"/>
      <c r="CL7" s="702"/>
      <c r="CM7" s="702"/>
      <c r="CN7" s="702"/>
      <c r="CO7" s="702"/>
      <c r="CP7" s="702"/>
      <c r="CQ7" s="703"/>
      <c r="CR7" s="661">
        <v>3049474</v>
      </c>
      <c r="CS7" s="664"/>
      <c r="CT7" s="664"/>
      <c r="CU7" s="664"/>
      <c r="CV7" s="664"/>
      <c r="CW7" s="664"/>
      <c r="CX7" s="664"/>
      <c r="CY7" s="665"/>
      <c r="CZ7" s="723">
        <v>14.7</v>
      </c>
      <c r="DA7" s="723"/>
      <c r="DB7" s="723"/>
      <c r="DC7" s="723"/>
      <c r="DD7" s="669">
        <v>92226</v>
      </c>
      <c r="DE7" s="664"/>
      <c r="DF7" s="664"/>
      <c r="DG7" s="664"/>
      <c r="DH7" s="664"/>
      <c r="DI7" s="664"/>
      <c r="DJ7" s="664"/>
      <c r="DK7" s="664"/>
      <c r="DL7" s="664"/>
      <c r="DM7" s="664"/>
      <c r="DN7" s="664"/>
      <c r="DO7" s="664"/>
      <c r="DP7" s="665"/>
      <c r="DQ7" s="669">
        <v>2812116</v>
      </c>
      <c r="DR7" s="664"/>
      <c r="DS7" s="664"/>
      <c r="DT7" s="664"/>
      <c r="DU7" s="664"/>
      <c r="DV7" s="664"/>
      <c r="DW7" s="664"/>
      <c r="DX7" s="664"/>
      <c r="DY7" s="664"/>
      <c r="DZ7" s="664"/>
      <c r="EA7" s="664"/>
      <c r="EB7" s="664"/>
      <c r="EC7" s="704"/>
    </row>
    <row r="8" spans="2:143" ht="11.25" customHeight="1" x14ac:dyDescent="0.2">
      <c r="B8" s="658" t="s">
        <v>236</v>
      </c>
      <c r="C8" s="659"/>
      <c r="D8" s="659"/>
      <c r="E8" s="659"/>
      <c r="F8" s="659"/>
      <c r="G8" s="659"/>
      <c r="H8" s="659"/>
      <c r="I8" s="659"/>
      <c r="J8" s="659"/>
      <c r="K8" s="659"/>
      <c r="L8" s="659"/>
      <c r="M8" s="659"/>
      <c r="N8" s="659"/>
      <c r="O8" s="659"/>
      <c r="P8" s="659"/>
      <c r="Q8" s="660"/>
      <c r="R8" s="661">
        <v>44886</v>
      </c>
      <c r="S8" s="664"/>
      <c r="T8" s="664"/>
      <c r="U8" s="664"/>
      <c r="V8" s="664"/>
      <c r="W8" s="664"/>
      <c r="X8" s="664"/>
      <c r="Y8" s="665"/>
      <c r="Z8" s="723">
        <v>0.2</v>
      </c>
      <c r="AA8" s="723"/>
      <c r="AB8" s="723"/>
      <c r="AC8" s="723"/>
      <c r="AD8" s="724">
        <v>44886</v>
      </c>
      <c r="AE8" s="724"/>
      <c r="AF8" s="724"/>
      <c r="AG8" s="724"/>
      <c r="AH8" s="724"/>
      <c r="AI8" s="724"/>
      <c r="AJ8" s="724"/>
      <c r="AK8" s="724"/>
      <c r="AL8" s="666">
        <v>0.4</v>
      </c>
      <c r="AM8" s="667"/>
      <c r="AN8" s="667"/>
      <c r="AO8" s="725"/>
      <c r="AP8" s="658" t="s">
        <v>237</v>
      </c>
      <c r="AQ8" s="659"/>
      <c r="AR8" s="659"/>
      <c r="AS8" s="659"/>
      <c r="AT8" s="659"/>
      <c r="AU8" s="659"/>
      <c r="AV8" s="659"/>
      <c r="AW8" s="659"/>
      <c r="AX8" s="659"/>
      <c r="AY8" s="659"/>
      <c r="AZ8" s="659"/>
      <c r="BA8" s="659"/>
      <c r="BB8" s="659"/>
      <c r="BC8" s="659"/>
      <c r="BD8" s="659"/>
      <c r="BE8" s="659"/>
      <c r="BF8" s="660"/>
      <c r="BG8" s="661">
        <v>111575</v>
      </c>
      <c r="BH8" s="664"/>
      <c r="BI8" s="664"/>
      <c r="BJ8" s="664"/>
      <c r="BK8" s="664"/>
      <c r="BL8" s="664"/>
      <c r="BM8" s="664"/>
      <c r="BN8" s="665"/>
      <c r="BO8" s="723">
        <v>1.2</v>
      </c>
      <c r="BP8" s="723"/>
      <c r="BQ8" s="723"/>
      <c r="BR8" s="723"/>
      <c r="BS8" s="669" t="s">
        <v>226</v>
      </c>
      <c r="BT8" s="664"/>
      <c r="BU8" s="664"/>
      <c r="BV8" s="664"/>
      <c r="BW8" s="664"/>
      <c r="BX8" s="664"/>
      <c r="BY8" s="664"/>
      <c r="BZ8" s="664"/>
      <c r="CA8" s="664"/>
      <c r="CB8" s="704"/>
      <c r="CD8" s="705" t="s">
        <v>238</v>
      </c>
      <c r="CE8" s="702"/>
      <c r="CF8" s="702"/>
      <c r="CG8" s="702"/>
      <c r="CH8" s="702"/>
      <c r="CI8" s="702"/>
      <c r="CJ8" s="702"/>
      <c r="CK8" s="702"/>
      <c r="CL8" s="702"/>
      <c r="CM8" s="702"/>
      <c r="CN8" s="702"/>
      <c r="CO8" s="702"/>
      <c r="CP8" s="702"/>
      <c r="CQ8" s="703"/>
      <c r="CR8" s="661">
        <v>7229530</v>
      </c>
      <c r="CS8" s="664"/>
      <c r="CT8" s="664"/>
      <c r="CU8" s="664"/>
      <c r="CV8" s="664"/>
      <c r="CW8" s="664"/>
      <c r="CX8" s="664"/>
      <c r="CY8" s="665"/>
      <c r="CZ8" s="723">
        <v>34.799999999999997</v>
      </c>
      <c r="DA8" s="723"/>
      <c r="DB8" s="723"/>
      <c r="DC8" s="723"/>
      <c r="DD8" s="669">
        <v>65094</v>
      </c>
      <c r="DE8" s="664"/>
      <c r="DF8" s="664"/>
      <c r="DG8" s="664"/>
      <c r="DH8" s="664"/>
      <c r="DI8" s="664"/>
      <c r="DJ8" s="664"/>
      <c r="DK8" s="664"/>
      <c r="DL8" s="664"/>
      <c r="DM8" s="664"/>
      <c r="DN8" s="664"/>
      <c r="DO8" s="664"/>
      <c r="DP8" s="665"/>
      <c r="DQ8" s="669">
        <v>3813088</v>
      </c>
      <c r="DR8" s="664"/>
      <c r="DS8" s="664"/>
      <c r="DT8" s="664"/>
      <c r="DU8" s="664"/>
      <c r="DV8" s="664"/>
      <c r="DW8" s="664"/>
      <c r="DX8" s="664"/>
      <c r="DY8" s="664"/>
      <c r="DZ8" s="664"/>
      <c r="EA8" s="664"/>
      <c r="EB8" s="664"/>
      <c r="EC8" s="704"/>
    </row>
    <row r="9" spans="2:143" ht="11.25" customHeight="1" x14ac:dyDescent="0.2">
      <c r="B9" s="658" t="s">
        <v>239</v>
      </c>
      <c r="C9" s="659"/>
      <c r="D9" s="659"/>
      <c r="E9" s="659"/>
      <c r="F9" s="659"/>
      <c r="G9" s="659"/>
      <c r="H9" s="659"/>
      <c r="I9" s="659"/>
      <c r="J9" s="659"/>
      <c r="K9" s="659"/>
      <c r="L9" s="659"/>
      <c r="M9" s="659"/>
      <c r="N9" s="659"/>
      <c r="O9" s="659"/>
      <c r="P9" s="659"/>
      <c r="Q9" s="660"/>
      <c r="R9" s="661">
        <v>41223</v>
      </c>
      <c r="S9" s="664"/>
      <c r="T9" s="664"/>
      <c r="U9" s="664"/>
      <c r="V9" s="664"/>
      <c r="W9" s="664"/>
      <c r="X9" s="664"/>
      <c r="Y9" s="665"/>
      <c r="Z9" s="723">
        <v>0.2</v>
      </c>
      <c r="AA9" s="723"/>
      <c r="AB9" s="723"/>
      <c r="AC9" s="723"/>
      <c r="AD9" s="724">
        <v>41223</v>
      </c>
      <c r="AE9" s="724"/>
      <c r="AF9" s="724"/>
      <c r="AG9" s="724"/>
      <c r="AH9" s="724"/>
      <c r="AI9" s="724"/>
      <c r="AJ9" s="724"/>
      <c r="AK9" s="724"/>
      <c r="AL9" s="666">
        <v>0.4</v>
      </c>
      <c r="AM9" s="667"/>
      <c r="AN9" s="667"/>
      <c r="AO9" s="725"/>
      <c r="AP9" s="658" t="s">
        <v>240</v>
      </c>
      <c r="AQ9" s="659"/>
      <c r="AR9" s="659"/>
      <c r="AS9" s="659"/>
      <c r="AT9" s="659"/>
      <c r="AU9" s="659"/>
      <c r="AV9" s="659"/>
      <c r="AW9" s="659"/>
      <c r="AX9" s="659"/>
      <c r="AY9" s="659"/>
      <c r="AZ9" s="659"/>
      <c r="BA9" s="659"/>
      <c r="BB9" s="659"/>
      <c r="BC9" s="659"/>
      <c r="BD9" s="659"/>
      <c r="BE9" s="659"/>
      <c r="BF9" s="660"/>
      <c r="BG9" s="661">
        <v>3859052</v>
      </c>
      <c r="BH9" s="664"/>
      <c r="BI9" s="664"/>
      <c r="BJ9" s="664"/>
      <c r="BK9" s="664"/>
      <c r="BL9" s="664"/>
      <c r="BM9" s="664"/>
      <c r="BN9" s="665"/>
      <c r="BO9" s="723">
        <v>42.3</v>
      </c>
      <c r="BP9" s="723"/>
      <c r="BQ9" s="723"/>
      <c r="BR9" s="723"/>
      <c r="BS9" s="669" t="s">
        <v>226</v>
      </c>
      <c r="BT9" s="664"/>
      <c r="BU9" s="664"/>
      <c r="BV9" s="664"/>
      <c r="BW9" s="664"/>
      <c r="BX9" s="664"/>
      <c r="BY9" s="664"/>
      <c r="BZ9" s="664"/>
      <c r="CA9" s="664"/>
      <c r="CB9" s="704"/>
      <c r="CD9" s="705" t="s">
        <v>241</v>
      </c>
      <c r="CE9" s="702"/>
      <c r="CF9" s="702"/>
      <c r="CG9" s="702"/>
      <c r="CH9" s="702"/>
      <c r="CI9" s="702"/>
      <c r="CJ9" s="702"/>
      <c r="CK9" s="702"/>
      <c r="CL9" s="702"/>
      <c r="CM9" s="702"/>
      <c r="CN9" s="702"/>
      <c r="CO9" s="702"/>
      <c r="CP9" s="702"/>
      <c r="CQ9" s="703"/>
      <c r="CR9" s="661">
        <v>1515139</v>
      </c>
      <c r="CS9" s="664"/>
      <c r="CT9" s="664"/>
      <c r="CU9" s="664"/>
      <c r="CV9" s="664"/>
      <c r="CW9" s="664"/>
      <c r="CX9" s="664"/>
      <c r="CY9" s="665"/>
      <c r="CZ9" s="723">
        <v>7.3</v>
      </c>
      <c r="DA9" s="723"/>
      <c r="DB9" s="723"/>
      <c r="DC9" s="723"/>
      <c r="DD9" s="669">
        <v>11410</v>
      </c>
      <c r="DE9" s="664"/>
      <c r="DF9" s="664"/>
      <c r="DG9" s="664"/>
      <c r="DH9" s="664"/>
      <c r="DI9" s="664"/>
      <c r="DJ9" s="664"/>
      <c r="DK9" s="664"/>
      <c r="DL9" s="664"/>
      <c r="DM9" s="664"/>
      <c r="DN9" s="664"/>
      <c r="DO9" s="664"/>
      <c r="DP9" s="665"/>
      <c r="DQ9" s="669">
        <v>1305691</v>
      </c>
      <c r="DR9" s="664"/>
      <c r="DS9" s="664"/>
      <c r="DT9" s="664"/>
      <c r="DU9" s="664"/>
      <c r="DV9" s="664"/>
      <c r="DW9" s="664"/>
      <c r="DX9" s="664"/>
      <c r="DY9" s="664"/>
      <c r="DZ9" s="664"/>
      <c r="EA9" s="664"/>
      <c r="EB9" s="664"/>
      <c r="EC9" s="704"/>
    </row>
    <row r="10" spans="2:143" ht="11.25" customHeight="1" x14ac:dyDescent="0.2">
      <c r="B10" s="658" t="s">
        <v>242</v>
      </c>
      <c r="C10" s="659"/>
      <c r="D10" s="659"/>
      <c r="E10" s="659"/>
      <c r="F10" s="659"/>
      <c r="G10" s="659"/>
      <c r="H10" s="659"/>
      <c r="I10" s="659"/>
      <c r="J10" s="659"/>
      <c r="K10" s="659"/>
      <c r="L10" s="659"/>
      <c r="M10" s="659"/>
      <c r="N10" s="659"/>
      <c r="O10" s="659"/>
      <c r="P10" s="659"/>
      <c r="Q10" s="660"/>
      <c r="R10" s="661" t="s">
        <v>226</v>
      </c>
      <c r="S10" s="664"/>
      <c r="T10" s="664"/>
      <c r="U10" s="664"/>
      <c r="V10" s="664"/>
      <c r="W10" s="664"/>
      <c r="X10" s="664"/>
      <c r="Y10" s="665"/>
      <c r="Z10" s="723" t="s">
        <v>127</v>
      </c>
      <c r="AA10" s="723"/>
      <c r="AB10" s="723"/>
      <c r="AC10" s="723"/>
      <c r="AD10" s="724" t="s">
        <v>226</v>
      </c>
      <c r="AE10" s="724"/>
      <c r="AF10" s="724"/>
      <c r="AG10" s="724"/>
      <c r="AH10" s="724"/>
      <c r="AI10" s="724"/>
      <c r="AJ10" s="724"/>
      <c r="AK10" s="724"/>
      <c r="AL10" s="666" t="s">
        <v>226</v>
      </c>
      <c r="AM10" s="667"/>
      <c r="AN10" s="667"/>
      <c r="AO10" s="725"/>
      <c r="AP10" s="658" t="s">
        <v>243</v>
      </c>
      <c r="AQ10" s="659"/>
      <c r="AR10" s="659"/>
      <c r="AS10" s="659"/>
      <c r="AT10" s="659"/>
      <c r="AU10" s="659"/>
      <c r="AV10" s="659"/>
      <c r="AW10" s="659"/>
      <c r="AX10" s="659"/>
      <c r="AY10" s="659"/>
      <c r="AZ10" s="659"/>
      <c r="BA10" s="659"/>
      <c r="BB10" s="659"/>
      <c r="BC10" s="659"/>
      <c r="BD10" s="659"/>
      <c r="BE10" s="659"/>
      <c r="BF10" s="660"/>
      <c r="BG10" s="661">
        <v>154306</v>
      </c>
      <c r="BH10" s="664"/>
      <c r="BI10" s="664"/>
      <c r="BJ10" s="664"/>
      <c r="BK10" s="664"/>
      <c r="BL10" s="664"/>
      <c r="BM10" s="664"/>
      <c r="BN10" s="665"/>
      <c r="BO10" s="723">
        <v>1.7</v>
      </c>
      <c r="BP10" s="723"/>
      <c r="BQ10" s="723"/>
      <c r="BR10" s="723"/>
      <c r="BS10" s="669" t="s">
        <v>226</v>
      </c>
      <c r="BT10" s="664"/>
      <c r="BU10" s="664"/>
      <c r="BV10" s="664"/>
      <c r="BW10" s="664"/>
      <c r="BX10" s="664"/>
      <c r="BY10" s="664"/>
      <c r="BZ10" s="664"/>
      <c r="CA10" s="664"/>
      <c r="CB10" s="704"/>
      <c r="CD10" s="705" t="s">
        <v>244</v>
      </c>
      <c r="CE10" s="702"/>
      <c r="CF10" s="702"/>
      <c r="CG10" s="702"/>
      <c r="CH10" s="702"/>
      <c r="CI10" s="702"/>
      <c r="CJ10" s="702"/>
      <c r="CK10" s="702"/>
      <c r="CL10" s="702"/>
      <c r="CM10" s="702"/>
      <c r="CN10" s="702"/>
      <c r="CO10" s="702"/>
      <c r="CP10" s="702"/>
      <c r="CQ10" s="703"/>
      <c r="CR10" s="661" t="s">
        <v>127</v>
      </c>
      <c r="CS10" s="664"/>
      <c r="CT10" s="664"/>
      <c r="CU10" s="664"/>
      <c r="CV10" s="664"/>
      <c r="CW10" s="664"/>
      <c r="CX10" s="664"/>
      <c r="CY10" s="665"/>
      <c r="CZ10" s="723" t="s">
        <v>127</v>
      </c>
      <c r="DA10" s="723"/>
      <c r="DB10" s="723"/>
      <c r="DC10" s="723"/>
      <c r="DD10" s="669" t="s">
        <v>226</v>
      </c>
      <c r="DE10" s="664"/>
      <c r="DF10" s="664"/>
      <c r="DG10" s="664"/>
      <c r="DH10" s="664"/>
      <c r="DI10" s="664"/>
      <c r="DJ10" s="664"/>
      <c r="DK10" s="664"/>
      <c r="DL10" s="664"/>
      <c r="DM10" s="664"/>
      <c r="DN10" s="664"/>
      <c r="DO10" s="664"/>
      <c r="DP10" s="665"/>
      <c r="DQ10" s="669" t="s">
        <v>226</v>
      </c>
      <c r="DR10" s="664"/>
      <c r="DS10" s="664"/>
      <c r="DT10" s="664"/>
      <c r="DU10" s="664"/>
      <c r="DV10" s="664"/>
      <c r="DW10" s="664"/>
      <c r="DX10" s="664"/>
      <c r="DY10" s="664"/>
      <c r="DZ10" s="664"/>
      <c r="EA10" s="664"/>
      <c r="EB10" s="664"/>
      <c r="EC10" s="704"/>
    </row>
    <row r="11" spans="2:143" ht="11.25" customHeight="1" x14ac:dyDescent="0.2">
      <c r="B11" s="658" t="s">
        <v>245</v>
      </c>
      <c r="C11" s="659"/>
      <c r="D11" s="659"/>
      <c r="E11" s="659"/>
      <c r="F11" s="659"/>
      <c r="G11" s="659"/>
      <c r="H11" s="659"/>
      <c r="I11" s="659"/>
      <c r="J11" s="659"/>
      <c r="K11" s="659"/>
      <c r="L11" s="659"/>
      <c r="M11" s="659"/>
      <c r="N11" s="659"/>
      <c r="O11" s="659"/>
      <c r="P11" s="659"/>
      <c r="Q11" s="660"/>
      <c r="R11" s="661" t="s">
        <v>127</v>
      </c>
      <c r="S11" s="664"/>
      <c r="T11" s="664"/>
      <c r="U11" s="664"/>
      <c r="V11" s="664"/>
      <c r="W11" s="664"/>
      <c r="X11" s="664"/>
      <c r="Y11" s="665"/>
      <c r="Z11" s="723" t="s">
        <v>226</v>
      </c>
      <c r="AA11" s="723"/>
      <c r="AB11" s="723"/>
      <c r="AC11" s="723"/>
      <c r="AD11" s="724" t="s">
        <v>226</v>
      </c>
      <c r="AE11" s="724"/>
      <c r="AF11" s="724"/>
      <c r="AG11" s="724"/>
      <c r="AH11" s="724"/>
      <c r="AI11" s="724"/>
      <c r="AJ11" s="724"/>
      <c r="AK11" s="724"/>
      <c r="AL11" s="666" t="s">
        <v>173</v>
      </c>
      <c r="AM11" s="667"/>
      <c r="AN11" s="667"/>
      <c r="AO11" s="725"/>
      <c r="AP11" s="658" t="s">
        <v>246</v>
      </c>
      <c r="AQ11" s="659"/>
      <c r="AR11" s="659"/>
      <c r="AS11" s="659"/>
      <c r="AT11" s="659"/>
      <c r="AU11" s="659"/>
      <c r="AV11" s="659"/>
      <c r="AW11" s="659"/>
      <c r="AX11" s="659"/>
      <c r="AY11" s="659"/>
      <c r="AZ11" s="659"/>
      <c r="BA11" s="659"/>
      <c r="BB11" s="659"/>
      <c r="BC11" s="659"/>
      <c r="BD11" s="659"/>
      <c r="BE11" s="659"/>
      <c r="BF11" s="660"/>
      <c r="BG11" s="661">
        <v>314851</v>
      </c>
      <c r="BH11" s="664"/>
      <c r="BI11" s="664"/>
      <c r="BJ11" s="664"/>
      <c r="BK11" s="664"/>
      <c r="BL11" s="664"/>
      <c r="BM11" s="664"/>
      <c r="BN11" s="665"/>
      <c r="BO11" s="723">
        <v>3.5</v>
      </c>
      <c r="BP11" s="723"/>
      <c r="BQ11" s="723"/>
      <c r="BR11" s="723"/>
      <c r="BS11" s="669" t="s">
        <v>226</v>
      </c>
      <c r="BT11" s="664"/>
      <c r="BU11" s="664"/>
      <c r="BV11" s="664"/>
      <c r="BW11" s="664"/>
      <c r="BX11" s="664"/>
      <c r="BY11" s="664"/>
      <c r="BZ11" s="664"/>
      <c r="CA11" s="664"/>
      <c r="CB11" s="704"/>
      <c r="CD11" s="705" t="s">
        <v>247</v>
      </c>
      <c r="CE11" s="702"/>
      <c r="CF11" s="702"/>
      <c r="CG11" s="702"/>
      <c r="CH11" s="702"/>
      <c r="CI11" s="702"/>
      <c r="CJ11" s="702"/>
      <c r="CK11" s="702"/>
      <c r="CL11" s="702"/>
      <c r="CM11" s="702"/>
      <c r="CN11" s="702"/>
      <c r="CO11" s="702"/>
      <c r="CP11" s="702"/>
      <c r="CQ11" s="703"/>
      <c r="CR11" s="661">
        <v>106584</v>
      </c>
      <c r="CS11" s="664"/>
      <c r="CT11" s="664"/>
      <c r="CU11" s="664"/>
      <c r="CV11" s="664"/>
      <c r="CW11" s="664"/>
      <c r="CX11" s="664"/>
      <c r="CY11" s="665"/>
      <c r="CZ11" s="723">
        <v>0.5</v>
      </c>
      <c r="DA11" s="723"/>
      <c r="DB11" s="723"/>
      <c r="DC11" s="723"/>
      <c r="DD11" s="669">
        <v>7390</v>
      </c>
      <c r="DE11" s="664"/>
      <c r="DF11" s="664"/>
      <c r="DG11" s="664"/>
      <c r="DH11" s="664"/>
      <c r="DI11" s="664"/>
      <c r="DJ11" s="664"/>
      <c r="DK11" s="664"/>
      <c r="DL11" s="664"/>
      <c r="DM11" s="664"/>
      <c r="DN11" s="664"/>
      <c r="DO11" s="664"/>
      <c r="DP11" s="665"/>
      <c r="DQ11" s="669">
        <v>89199</v>
      </c>
      <c r="DR11" s="664"/>
      <c r="DS11" s="664"/>
      <c r="DT11" s="664"/>
      <c r="DU11" s="664"/>
      <c r="DV11" s="664"/>
      <c r="DW11" s="664"/>
      <c r="DX11" s="664"/>
      <c r="DY11" s="664"/>
      <c r="DZ11" s="664"/>
      <c r="EA11" s="664"/>
      <c r="EB11" s="664"/>
      <c r="EC11" s="704"/>
    </row>
    <row r="12" spans="2:143" ht="11.25" customHeight="1" x14ac:dyDescent="0.2">
      <c r="B12" s="658" t="s">
        <v>248</v>
      </c>
      <c r="C12" s="659"/>
      <c r="D12" s="659"/>
      <c r="E12" s="659"/>
      <c r="F12" s="659"/>
      <c r="G12" s="659"/>
      <c r="H12" s="659"/>
      <c r="I12" s="659"/>
      <c r="J12" s="659"/>
      <c r="K12" s="659"/>
      <c r="L12" s="659"/>
      <c r="M12" s="659"/>
      <c r="N12" s="659"/>
      <c r="O12" s="659"/>
      <c r="P12" s="659"/>
      <c r="Q12" s="660"/>
      <c r="R12" s="661">
        <v>1055351</v>
      </c>
      <c r="S12" s="664"/>
      <c r="T12" s="664"/>
      <c r="U12" s="664"/>
      <c r="V12" s="664"/>
      <c r="W12" s="664"/>
      <c r="X12" s="664"/>
      <c r="Y12" s="665"/>
      <c r="Z12" s="723">
        <v>4.9000000000000004</v>
      </c>
      <c r="AA12" s="723"/>
      <c r="AB12" s="723"/>
      <c r="AC12" s="723"/>
      <c r="AD12" s="724">
        <v>1055351</v>
      </c>
      <c r="AE12" s="724"/>
      <c r="AF12" s="724"/>
      <c r="AG12" s="724"/>
      <c r="AH12" s="724"/>
      <c r="AI12" s="724"/>
      <c r="AJ12" s="724"/>
      <c r="AK12" s="724"/>
      <c r="AL12" s="666">
        <v>9.6</v>
      </c>
      <c r="AM12" s="667"/>
      <c r="AN12" s="667"/>
      <c r="AO12" s="725"/>
      <c r="AP12" s="658" t="s">
        <v>249</v>
      </c>
      <c r="AQ12" s="659"/>
      <c r="AR12" s="659"/>
      <c r="AS12" s="659"/>
      <c r="AT12" s="659"/>
      <c r="AU12" s="659"/>
      <c r="AV12" s="659"/>
      <c r="AW12" s="659"/>
      <c r="AX12" s="659"/>
      <c r="AY12" s="659"/>
      <c r="AZ12" s="659"/>
      <c r="BA12" s="659"/>
      <c r="BB12" s="659"/>
      <c r="BC12" s="659"/>
      <c r="BD12" s="659"/>
      <c r="BE12" s="659"/>
      <c r="BF12" s="660"/>
      <c r="BG12" s="661">
        <v>3667798</v>
      </c>
      <c r="BH12" s="664"/>
      <c r="BI12" s="664"/>
      <c r="BJ12" s="664"/>
      <c r="BK12" s="664"/>
      <c r="BL12" s="664"/>
      <c r="BM12" s="664"/>
      <c r="BN12" s="665"/>
      <c r="BO12" s="723">
        <v>40.200000000000003</v>
      </c>
      <c r="BP12" s="723"/>
      <c r="BQ12" s="723"/>
      <c r="BR12" s="723"/>
      <c r="BS12" s="669" t="s">
        <v>226</v>
      </c>
      <c r="BT12" s="664"/>
      <c r="BU12" s="664"/>
      <c r="BV12" s="664"/>
      <c r="BW12" s="664"/>
      <c r="BX12" s="664"/>
      <c r="BY12" s="664"/>
      <c r="BZ12" s="664"/>
      <c r="CA12" s="664"/>
      <c r="CB12" s="704"/>
      <c r="CD12" s="705" t="s">
        <v>250</v>
      </c>
      <c r="CE12" s="702"/>
      <c r="CF12" s="702"/>
      <c r="CG12" s="702"/>
      <c r="CH12" s="702"/>
      <c r="CI12" s="702"/>
      <c r="CJ12" s="702"/>
      <c r="CK12" s="702"/>
      <c r="CL12" s="702"/>
      <c r="CM12" s="702"/>
      <c r="CN12" s="702"/>
      <c r="CO12" s="702"/>
      <c r="CP12" s="702"/>
      <c r="CQ12" s="703"/>
      <c r="CR12" s="661">
        <v>130447</v>
      </c>
      <c r="CS12" s="664"/>
      <c r="CT12" s="664"/>
      <c r="CU12" s="664"/>
      <c r="CV12" s="664"/>
      <c r="CW12" s="664"/>
      <c r="CX12" s="664"/>
      <c r="CY12" s="665"/>
      <c r="CZ12" s="723">
        <v>0.6</v>
      </c>
      <c r="DA12" s="723"/>
      <c r="DB12" s="723"/>
      <c r="DC12" s="723"/>
      <c r="DD12" s="669" t="s">
        <v>127</v>
      </c>
      <c r="DE12" s="664"/>
      <c r="DF12" s="664"/>
      <c r="DG12" s="664"/>
      <c r="DH12" s="664"/>
      <c r="DI12" s="664"/>
      <c r="DJ12" s="664"/>
      <c r="DK12" s="664"/>
      <c r="DL12" s="664"/>
      <c r="DM12" s="664"/>
      <c r="DN12" s="664"/>
      <c r="DO12" s="664"/>
      <c r="DP12" s="665"/>
      <c r="DQ12" s="669">
        <v>90861</v>
      </c>
      <c r="DR12" s="664"/>
      <c r="DS12" s="664"/>
      <c r="DT12" s="664"/>
      <c r="DU12" s="664"/>
      <c r="DV12" s="664"/>
      <c r="DW12" s="664"/>
      <c r="DX12" s="664"/>
      <c r="DY12" s="664"/>
      <c r="DZ12" s="664"/>
      <c r="EA12" s="664"/>
      <c r="EB12" s="664"/>
      <c r="EC12" s="704"/>
    </row>
    <row r="13" spans="2:143" ht="11.25" customHeight="1" x14ac:dyDescent="0.2">
      <c r="B13" s="658" t="s">
        <v>251</v>
      </c>
      <c r="C13" s="659"/>
      <c r="D13" s="659"/>
      <c r="E13" s="659"/>
      <c r="F13" s="659"/>
      <c r="G13" s="659"/>
      <c r="H13" s="659"/>
      <c r="I13" s="659"/>
      <c r="J13" s="659"/>
      <c r="K13" s="659"/>
      <c r="L13" s="659"/>
      <c r="M13" s="659"/>
      <c r="N13" s="659"/>
      <c r="O13" s="659"/>
      <c r="P13" s="659"/>
      <c r="Q13" s="660"/>
      <c r="R13" s="661">
        <v>24241</v>
      </c>
      <c r="S13" s="664"/>
      <c r="T13" s="664"/>
      <c r="U13" s="664"/>
      <c r="V13" s="664"/>
      <c r="W13" s="664"/>
      <c r="X13" s="664"/>
      <c r="Y13" s="665"/>
      <c r="Z13" s="723">
        <v>0.1</v>
      </c>
      <c r="AA13" s="723"/>
      <c r="AB13" s="723"/>
      <c r="AC13" s="723"/>
      <c r="AD13" s="724">
        <v>24241</v>
      </c>
      <c r="AE13" s="724"/>
      <c r="AF13" s="724"/>
      <c r="AG13" s="724"/>
      <c r="AH13" s="724"/>
      <c r="AI13" s="724"/>
      <c r="AJ13" s="724"/>
      <c r="AK13" s="724"/>
      <c r="AL13" s="666">
        <v>0.2</v>
      </c>
      <c r="AM13" s="667"/>
      <c r="AN13" s="667"/>
      <c r="AO13" s="725"/>
      <c r="AP13" s="658" t="s">
        <v>252</v>
      </c>
      <c r="AQ13" s="659"/>
      <c r="AR13" s="659"/>
      <c r="AS13" s="659"/>
      <c r="AT13" s="659"/>
      <c r="AU13" s="659"/>
      <c r="AV13" s="659"/>
      <c r="AW13" s="659"/>
      <c r="AX13" s="659"/>
      <c r="AY13" s="659"/>
      <c r="AZ13" s="659"/>
      <c r="BA13" s="659"/>
      <c r="BB13" s="659"/>
      <c r="BC13" s="659"/>
      <c r="BD13" s="659"/>
      <c r="BE13" s="659"/>
      <c r="BF13" s="660"/>
      <c r="BG13" s="661">
        <v>3647878</v>
      </c>
      <c r="BH13" s="664"/>
      <c r="BI13" s="664"/>
      <c r="BJ13" s="664"/>
      <c r="BK13" s="664"/>
      <c r="BL13" s="664"/>
      <c r="BM13" s="664"/>
      <c r="BN13" s="665"/>
      <c r="BO13" s="723">
        <v>40</v>
      </c>
      <c r="BP13" s="723"/>
      <c r="BQ13" s="723"/>
      <c r="BR13" s="723"/>
      <c r="BS13" s="669" t="s">
        <v>127</v>
      </c>
      <c r="BT13" s="664"/>
      <c r="BU13" s="664"/>
      <c r="BV13" s="664"/>
      <c r="BW13" s="664"/>
      <c r="BX13" s="664"/>
      <c r="BY13" s="664"/>
      <c r="BZ13" s="664"/>
      <c r="CA13" s="664"/>
      <c r="CB13" s="704"/>
      <c r="CD13" s="705" t="s">
        <v>253</v>
      </c>
      <c r="CE13" s="702"/>
      <c r="CF13" s="702"/>
      <c r="CG13" s="702"/>
      <c r="CH13" s="702"/>
      <c r="CI13" s="702"/>
      <c r="CJ13" s="702"/>
      <c r="CK13" s="702"/>
      <c r="CL13" s="702"/>
      <c r="CM13" s="702"/>
      <c r="CN13" s="702"/>
      <c r="CO13" s="702"/>
      <c r="CP13" s="702"/>
      <c r="CQ13" s="703"/>
      <c r="CR13" s="661">
        <v>1300946</v>
      </c>
      <c r="CS13" s="664"/>
      <c r="CT13" s="664"/>
      <c r="CU13" s="664"/>
      <c r="CV13" s="664"/>
      <c r="CW13" s="664"/>
      <c r="CX13" s="664"/>
      <c r="CY13" s="665"/>
      <c r="CZ13" s="723">
        <v>6.3</v>
      </c>
      <c r="DA13" s="723"/>
      <c r="DB13" s="723"/>
      <c r="DC13" s="723"/>
      <c r="DD13" s="669">
        <v>593762</v>
      </c>
      <c r="DE13" s="664"/>
      <c r="DF13" s="664"/>
      <c r="DG13" s="664"/>
      <c r="DH13" s="664"/>
      <c r="DI13" s="664"/>
      <c r="DJ13" s="664"/>
      <c r="DK13" s="664"/>
      <c r="DL13" s="664"/>
      <c r="DM13" s="664"/>
      <c r="DN13" s="664"/>
      <c r="DO13" s="664"/>
      <c r="DP13" s="665"/>
      <c r="DQ13" s="669">
        <v>865674</v>
      </c>
      <c r="DR13" s="664"/>
      <c r="DS13" s="664"/>
      <c r="DT13" s="664"/>
      <c r="DU13" s="664"/>
      <c r="DV13" s="664"/>
      <c r="DW13" s="664"/>
      <c r="DX13" s="664"/>
      <c r="DY13" s="664"/>
      <c r="DZ13" s="664"/>
      <c r="EA13" s="664"/>
      <c r="EB13" s="664"/>
      <c r="EC13" s="704"/>
    </row>
    <row r="14" spans="2:143" ht="11.25" customHeight="1" x14ac:dyDescent="0.2">
      <c r="B14" s="658" t="s">
        <v>254</v>
      </c>
      <c r="C14" s="659"/>
      <c r="D14" s="659"/>
      <c r="E14" s="659"/>
      <c r="F14" s="659"/>
      <c r="G14" s="659"/>
      <c r="H14" s="659"/>
      <c r="I14" s="659"/>
      <c r="J14" s="659"/>
      <c r="K14" s="659"/>
      <c r="L14" s="659"/>
      <c r="M14" s="659"/>
      <c r="N14" s="659"/>
      <c r="O14" s="659"/>
      <c r="P14" s="659"/>
      <c r="Q14" s="660"/>
      <c r="R14" s="661" t="s">
        <v>173</v>
      </c>
      <c r="S14" s="664"/>
      <c r="T14" s="664"/>
      <c r="U14" s="664"/>
      <c r="V14" s="664"/>
      <c r="W14" s="664"/>
      <c r="X14" s="664"/>
      <c r="Y14" s="665"/>
      <c r="Z14" s="723" t="s">
        <v>226</v>
      </c>
      <c r="AA14" s="723"/>
      <c r="AB14" s="723"/>
      <c r="AC14" s="723"/>
      <c r="AD14" s="724" t="s">
        <v>127</v>
      </c>
      <c r="AE14" s="724"/>
      <c r="AF14" s="724"/>
      <c r="AG14" s="724"/>
      <c r="AH14" s="724"/>
      <c r="AI14" s="724"/>
      <c r="AJ14" s="724"/>
      <c r="AK14" s="724"/>
      <c r="AL14" s="666" t="s">
        <v>226</v>
      </c>
      <c r="AM14" s="667"/>
      <c r="AN14" s="667"/>
      <c r="AO14" s="725"/>
      <c r="AP14" s="658" t="s">
        <v>255</v>
      </c>
      <c r="AQ14" s="659"/>
      <c r="AR14" s="659"/>
      <c r="AS14" s="659"/>
      <c r="AT14" s="659"/>
      <c r="AU14" s="659"/>
      <c r="AV14" s="659"/>
      <c r="AW14" s="659"/>
      <c r="AX14" s="659"/>
      <c r="AY14" s="659"/>
      <c r="AZ14" s="659"/>
      <c r="BA14" s="659"/>
      <c r="BB14" s="659"/>
      <c r="BC14" s="659"/>
      <c r="BD14" s="659"/>
      <c r="BE14" s="659"/>
      <c r="BF14" s="660"/>
      <c r="BG14" s="661">
        <v>99251</v>
      </c>
      <c r="BH14" s="664"/>
      <c r="BI14" s="664"/>
      <c r="BJ14" s="664"/>
      <c r="BK14" s="664"/>
      <c r="BL14" s="664"/>
      <c r="BM14" s="664"/>
      <c r="BN14" s="665"/>
      <c r="BO14" s="723">
        <v>1.1000000000000001</v>
      </c>
      <c r="BP14" s="723"/>
      <c r="BQ14" s="723"/>
      <c r="BR14" s="723"/>
      <c r="BS14" s="669" t="s">
        <v>226</v>
      </c>
      <c r="BT14" s="664"/>
      <c r="BU14" s="664"/>
      <c r="BV14" s="664"/>
      <c r="BW14" s="664"/>
      <c r="BX14" s="664"/>
      <c r="BY14" s="664"/>
      <c r="BZ14" s="664"/>
      <c r="CA14" s="664"/>
      <c r="CB14" s="704"/>
      <c r="CD14" s="705" t="s">
        <v>256</v>
      </c>
      <c r="CE14" s="702"/>
      <c r="CF14" s="702"/>
      <c r="CG14" s="702"/>
      <c r="CH14" s="702"/>
      <c r="CI14" s="702"/>
      <c r="CJ14" s="702"/>
      <c r="CK14" s="702"/>
      <c r="CL14" s="702"/>
      <c r="CM14" s="702"/>
      <c r="CN14" s="702"/>
      <c r="CO14" s="702"/>
      <c r="CP14" s="702"/>
      <c r="CQ14" s="703"/>
      <c r="CR14" s="661">
        <v>1238594</v>
      </c>
      <c r="CS14" s="664"/>
      <c r="CT14" s="664"/>
      <c r="CU14" s="664"/>
      <c r="CV14" s="664"/>
      <c r="CW14" s="664"/>
      <c r="CX14" s="664"/>
      <c r="CY14" s="665"/>
      <c r="CZ14" s="723">
        <v>6</v>
      </c>
      <c r="DA14" s="723"/>
      <c r="DB14" s="723"/>
      <c r="DC14" s="723"/>
      <c r="DD14" s="669">
        <v>39931</v>
      </c>
      <c r="DE14" s="664"/>
      <c r="DF14" s="664"/>
      <c r="DG14" s="664"/>
      <c r="DH14" s="664"/>
      <c r="DI14" s="664"/>
      <c r="DJ14" s="664"/>
      <c r="DK14" s="664"/>
      <c r="DL14" s="664"/>
      <c r="DM14" s="664"/>
      <c r="DN14" s="664"/>
      <c r="DO14" s="664"/>
      <c r="DP14" s="665"/>
      <c r="DQ14" s="669">
        <v>1206406</v>
      </c>
      <c r="DR14" s="664"/>
      <c r="DS14" s="664"/>
      <c r="DT14" s="664"/>
      <c r="DU14" s="664"/>
      <c r="DV14" s="664"/>
      <c r="DW14" s="664"/>
      <c r="DX14" s="664"/>
      <c r="DY14" s="664"/>
      <c r="DZ14" s="664"/>
      <c r="EA14" s="664"/>
      <c r="EB14" s="664"/>
      <c r="EC14" s="704"/>
    </row>
    <row r="15" spans="2:143" ht="11.25" customHeight="1" x14ac:dyDescent="0.2">
      <c r="B15" s="658" t="s">
        <v>257</v>
      </c>
      <c r="C15" s="659"/>
      <c r="D15" s="659"/>
      <c r="E15" s="659"/>
      <c r="F15" s="659"/>
      <c r="G15" s="659"/>
      <c r="H15" s="659"/>
      <c r="I15" s="659"/>
      <c r="J15" s="659"/>
      <c r="K15" s="659"/>
      <c r="L15" s="659"/>
      <c r="M15" s="659"/>
      <c r="N15" s="659"/>
      <c r="O15" s="659"/>
      <c r="P15" s="659"/>
      <c r="Q15" s="660"/>
      <c r="R15" s="661">
        <v>52866</v>
      </c>
      <c r="S15" s="664"/>
      <c r="T15" s="664"/>
      <c r="U15" s="664"/>
      <c r="V15" s="664"/>
      <c r="W15" s="664"/>
      <c r="X15" s="664"/>
      <c r="Y15" s="665"/>
      <c r="Z15" s="723">
        <v>0.2</v>
      </c>
      <c r="AA15" s="723"/>
      <c r="AB15" s="723"/>
      <c r="AC15" s="723"/>
      <c r="AD15" s="724">
        <v>52866</v>
      </c>
      <c r="AE15" s="724"/>
      <c r="AF15" s="724"/>
      <c r="AG15" s="724"/>
      <c r="AH15" s="724"/>
      <c r="AI15" s="724"/>
      <c r="AJ15" s="724"/>
      <c r="AK15" s="724"/>
      <c r="AL15" s="666">
        <v>0.5</v>
      </c>
      <c r="AM15" s="667"/>
      <c r="AN15" s="667"/>
      <c r="AO15" s="725"/>
      <c r="AP15" s="658" t="s">
        <v>258</v>
      </c>
      <c r="AQ15" s="659"/>
      <c r="AR15" s="659"/>
      <c r="AS15" s="659"/>
      <c r="AT15" s="659"/>
      <c r="AU15" s="659"/>
      <c r="AV15" s="659"/>
      <c r="AW15" s="659"/>
      <c r="AX15" s="659"/>
      <c r="AY15" s="659"/>
      <c r="AZ15" s="659"/>
      <c r="BA15" s="659"/>
      <c r="BB15" s="659"/>
      <c r="BC15" s="659"/>
      <c r="BD15" s="659"/>
      <c r="BE15" s="659"/>
      <c r="BF15" s="660"/>
      <c r="BG15" s="661">
        <v>358398</v>
      </c>
      <c r="BH15" s="664"/>
      <c r="BI15" s="664"/>
      <c r="BJ15" s="664"/>
      <c r="BK15" s="664"/>
      <c r="BL15" s="664"/>
      <c r="BM15" s="664"/>
      <c r="BN15" s="665"/>
      <c r="BO15" s="723">
        <v>3.9</v>
      </c>
      <c r="BP15" s="723"/>
      <c r="BQ15" s="723"/>
      <c r="BR15" s="723"/>
      <c r="BS15" s="669" t="s">
        <v>226</v>
      </c>
      <c r="BT15" s="664"/>
      <c r="BU15" s="664"/>
      <c r="BV15" s="664"/>
      <c r="BW15" s="664"/>
      <c r="BX15" s="664"/>
      <c r="BY15" s="664"/>
      <c r="BZ15" s="664"/>
      <c r="CA15" s="664"/>
      <c r="CB15" s="704"/>
      <c r="CD15" s="705" t="s">
        <v>259</v>
      </c>
      <c r="CE15" s="702"/>
      <c r="CF15" s="702"/>
      <c r="CG15" s="702"/>
      <c r="CH15" s="702"/>
      <c r="CI15" s="702"/>
      <c r="CJ15" s="702"/>
      <c r="CK15" s="702"/>
      <c r="CL15" s="702"/>
      <c r="CM15" s="702"/>
      <c r="CN15" s="702"/>
      <c r="CO15" s="702"/>
      <c r="CP15" s="702"/>
      <c r="CQ15" s="703"/>
      <c r="CR15" s="661">
        <v>4379799</v>
      </c>
      <c r="CS15" s="664"/>
      <c r="CT15" s="664"/>
      <c r="CU15" s="664"/>
      <c r="CV15" s="664"/>
      <c r="CW15" s="664"/>
      <c r="CX15" s="664"/>
      <c r="CY15" s="665"/>
      <c r="CZ15" s="723">
        <v>21.1</v>
      </c>
      <c r="DA15" s="723"/>
      <c r="DB15" s="723"/>
      <c r="DC15" s="723"/>
      <c r="DD15" s="669">
        <v>2414099</v>
      </c>
      <c r="DE15" s="664"/>
      <c r="DF15" s="664"/>
      <c r="DG15" s="664"/>
      <c r="DH15" s="664"/>
      <c r="DI15" s="664"/>
      <c r="DJ15" s="664"/>
      <c r="DK15" s="664"/>
      <c r="DL15" s="664"/>
      <c r="DM15" s="664"/>
      <c r="DN15" s="664"/>
      <c r="DO15" s="664"/>
      <c r="DP15" s="665"/>
      <c r="DQ15" s="669">
        <v>1831808</v>
      </c>
      <c r="DR15" s="664"/>
      <c r="DS15" s="664"/>
      <c r="DT15" s="664"/>
      <c r="DU15" s="664"/>
      <c r="DV15" s="664"/>
      <c r="DW15" s="664"/>
      <c r="DX15" s="664"/>
      <c r="DY15" s="664"/>
      <c r="DZ15" s="664"/>
      <c r="EA15" s="664"/>
      <c r="EB15" s="664"/>
      <c r="EC15" s="704"/>
    </row>
    <row r="16" spans="2:143" ht="11.25" customHeight="1" x14ac:dyDescent="0.2">
      <c r="B16" s="658" t="s">
        <v>260</v>
      </c>
      <c r="C16" s="659"/>
      <c r="D16" s="659"/>
      <c r="E16" s="659"/>
      <c r="F16" s="659"/>
      <c r="G16" s="659"/>
      <c r="H16" s="659"/>
      <c r="I16" s="659"/>
      <c r="J16" s="659"/>
      <c r="K16" s="659"/>
      <c r="L16" s="659"/>
      <c r="M16" s="659"/>
      <c r="N16" s="659"/>
      <c r="O16" s="659"/>
      <c r="P16" s="659"/>
      <c r="Q16" s="660"/>
      <c r="R16" s="661" t="s">
        <v>226</v>
      </c>
      <c r="S16" s="664"/>
      <c r="T16" s="664"/>
      <c r="U16" s="664"/>
      <c r="V16" s="664"/>
      <c r="W16" s="664"/>
      <c r="X16" s="664"/>
      <c r="Y16" s="665"/>
      <c r="Z16" s="723" t="s">
        <v>226</v>
      </c>
      <c r="AA16" s="723"/>
      <c r="AB16" s="723"/>
      <c r="AC16" s="723"/>
      <c r="AD16" s="724" t="s">
        <v>226</v>
      </c>
      <c r="AE16" s="724"/>
      <c r="AF16" s="724"/>
      <c r="AG16" s="724"/>
      <c r="AH16" s="724"/>
      <c r="AI16" s="724"/>
      <c r="AJ16" s="724"/>
      <c r="AK16" s="724"/>
      <c r="AL16" s="666" t="s">
        <v>226</v>
      </c>
      <c r="AM16" s="667"/>
      <c r="AN16" s="667"/>
      <c r="AO16" s="725"/>
      <c r="AP16" s="658" t="s">
        <v>261</v>
      </c>
      <c r="AQ16" s="659"/>
      <c r="AR16" s="659"/>
      <c r="AS16" s="659"/>
      <c r="AT16" s="659"/>
      <c r="AU16" s="659"/>
      <c r="AV16" s="659"/>
      <c r="AW16" s="659"/>
      <c r="AX16" s="659"/>
      <c r="AY16" s="659"/>
      <c r="AZ16" s="659"/>
      <c r="BA16" s="659"/>
      <c r="BB16" s="659"/>
      <c r="BC16" s="659"/>
      <c r="BD16" s="659"/>
      <c r="BE16" s="659"/>
      <c r="BF16" s="660"/>
      <c r="BG16" s="661" t="s">
        <v>226</v>
      </c>
      <c r="BH16" s="664"/>
      <c r="BI16" s="664"/>
      <c r="BJ16" s="664"/>
      <c r="BK16" s="664"/>
      <c r="BL16" s="664"/>
      <c r="BM16" s="664"/>
      <c r="BN16" s="665"/>
      <c r="BO16" s="723" t="s">
        <v>127</v>
      </c>
      <c r="BP16" s="723"/>
      <c r="BQ16" s="723"/>
      <c r="BR16" s="723"/>
      <c r="BS16" s="669" t="s">
        <v>127</v>
      </c>
      <c r="BT16" s="664"/>
      <c r="BU16" s="664"/>
      <c r="BV16" s="664"/>
      <c r="BW16" s="664"/>
      <c r="BX16" s="664"/>
      <c r="BY16" s="664"/>
      <c r="BZ16" s="664"/>
      <c r="CA16" s="664"/>
      <c r="CB16" s="704"/>
      <c r="CD16" s="705" t="s">
        <v>262</v>
      </c>
      <c r="CE16" s="702"/>
      <c r="CF16" s="702"/>
      <c r="CG16" s="702"/>
      <c r="CH16" s="702"/>
      <c r="CI16" s="702"/>
      <c r="CJ16" s="702"/>
      <c r="CK16" s="702"/>
      <c r="CL16" s="702"/>
      <c r="CM16" s="702"/>
      <c r="CN16" s="702"/>
      <c r="CO16" s="702"/>
      <c r="CP16" s="702"/>
      <c r="CQ16" s="703"/>
      <c r="CR16" s="661">
        <v>8987</v>
      </c>
      <c r="CS16" s="664"/>
      <c r="CT16" s="664"/>
      <c r="CU16" s="664"/>
      <c r="CV16" s="664"/>
      <c r="CW16" s="664"/>
      <c r="CX16" s="664"/>
      <c r="CY16" s="665"/>
      <c r="CZ16" s="723">
        <v>0</v>
      </c>
      <c r="DA16" s="723"/>
      <c r="DB16" s="723"/>
      <c r="DC16" s="723"/>
      <c r="DD16" s="669" t="s">
        <v>226</v>
      </c>
      <c r="DE16" s="664"/>
      <c r="DF16" s="664"/>
      <c r="DG16" s="664"/>
      <c r="DH16" s="664"/>
      <c r="DI16" s="664"/>
      <c r="DJ16" s="664"/>
      <c r="DK16" s="664"/>
      <c r="DL16" s="664"/>
      <c r="DM16" s="664"/>
      <c r="DN16" s="664"/>
      <c r="DO16" s="664"/>
      <c r="DP16" s="665"/>
      <c r="DQ16" s="669">
        <v>5995</v>
      </c>
      <c r="DR16" s="664"/>
      <c r="DS16" s="664"/>
      <c r="DT16" s="664"/>
      <c r="DU16" s="664"/>
      <c r="DV16" s="664"/>
      <c r="DW16" s="664"/>
      <c r="DX16" s="664"/>
      <c r="DY16" s="664"/>
      <c r="DZ16" s="664"/>
      <c r="EA16" s="664"/>
      <c r="EB16" s="664"/>
      <c r="EC16" s="704"/>
    </row>
    <row r="17" spans="2:133" ht="11.25" customHeight="1" x14ac:dyDescent="0.2">
      <c r="B17" s="658" t="s">
        <v>263</v>
      </c>
      <c r="C17" s="659"/>
      <c r="D17" s="659"/>
      <c r="E17" s="659"/>
      <c r="F17" s="659"/>
      <c r="G17" s="659"/>
      <c r="H17" s="659"/>
      <c r="I17" s="659"/>
      <c r="J17" s="659"/>
      <c r="K17" s="659"/>
      <c r="L17" s="659"/>
      <c r="M17" s="659"/>
      <c r="N17" s="659"/>
      <c r="O17" s="659"/>
      <c r="P17" s="659"/>
      <c r="Q17" s="660"/>
      <c r="R17" s="661">
        <v>67399</v>
      </c>
      <c r="S17" s="664"/>
      <c r="T17" s="664"/>
      <c r="U17" s="664"/>
      <c r="V17" s="664"/>
      <c r="W17" s="664"/>
      <c r="X17" s="664"/>
      <c r="Y17" s="665"/>
      <c r="Z17" s="723">
        <v>0.3</v>
      </c>
      <c r="AA17" s="723"/>
      <c r="AB17" s="723"/>
      <c r="AC17" s="723"/>
      <c r="AD17" s="724">
        <v>67399</v>
      </c>
      <c r="AE17" s="724"/>
      <c r="AF17" s="724"/>
      <c r="AG17" s="724"/>
      <c r="AH17" s="724"/>
      <c r="AI17" s="724"/>
      <c r="AJ17" s="724"/>
      <c r="AK17" s="724"/>
      <c r="AL17" s="666">
        <v>0.6</v>
      </c>
      <c r="AM17" s="667"/>
      <c r="AN17" s="667"/>
      <c r="AO17" s="725"/>
      <c r="AP17" s="658" t="s">
        <v>264</v>
      </c>
      <c r="AQ17" s="659"/>
      <c r="AR17" s="659"/>
      <c r="AS17" s="659"/>
      <c r="AT17" s="659"/>
      <c r="AU17" s="659"/>
      <c r="AV17" s="659"/>
      <c r="AW17" s="659"/>
      <c r="AX17" s="659"/>
      <c r="AY17" s="659"/>
      <c r="AZ17" s="659"/>
      <c r="BA17" s="659"/>
      <c r="BB17" s="659"/>
      <c r="BC17" s="659"/>
      <c r="BD17" s="659"/>
      <c r="BE17" s="659"/>
      <c r="BF17" s="660"/>
      <c r="BG17" s="661" t="s">
        <v>226</v>
      </c>
      <c r="BH17" s="664"/>
      <c r="BI17" s="664"/>
      <c r="BJ17" s="664"/>
      <c r="BK17" s="664"/>
      <c r="BL17" s="664"/>
      <c r="BM17" s="664"/>
      <c r="BN17" s="665"/>
      <c r="BO17" s="723" t="s">
        <v>127</v>
      </c>
      <c r="BP17" s="723"/>
      <c r="BQ17" s="723"/>
      <c r="BR17" s="723"/>
      <c r="BS17" s="669" t="s">
        <v>127</v>
      </c>
      <c r="BT17" s="664"/>
      <c r="BU17" s="664"/>
      <c r="BV17" s="664"/>
      <c r="BW17" s="664"/>
      <c r="BX17" s="664"/>
      <c r="BY17" s="664"/>
      <c r="BZ17" s="664"/>
      <c r="CA17" s="664"/>
      <c r="CB17" s="704"/>
      <c r="CD17" s="705" t="s">
        <v>265</v>
      </c>
      <c r="CE17" s="702"/>
      <c r="CF17" s="702"/>
      <c r="CG17" s="702"/>
      <c r="CH17" s="702"/>
      <c r="CI17" s="702"/>
      <c r="CJ17" s="702"/>
      <c r="CK17" s="702"/>
      <c r="CL17" s="702"/>
      <c r="CM17" s="702"/>
      <c r="CN17" s="702"/>
      <c r="CO17" s="702"/>
      <c r="CP17" s="702"/>
      <c r="CQ17" s="703"/>
      <c r="CR17" s="661">
        <v>1629157</v>
      </c>
      <c r="CS17" s="664"/>
      <c r="CT17" s="664"/>
      <c r="CU17" s="664"/>
      <c r="CV17" s="664"/>
      <c r="CW17" s="664"/>
      <c r="CX17" s="664"/>
      <c r="CY17" s="665"/>
      <c r="CZ17" s="723">
        <v>7.8</v>
      </c>
      <c r="DA17" s="723"/>
      <c r="DB17" s="723"/>
      <c r="DC17" s="723"/>
      <c r="DD17" s="669" t="s">
        <v>226</v>
      </c>
      <c r="DE17" s="664"/>
      <c r="DF17" s="664"/>
      <c r="DG17" s="664"/>
      <c r="DH17" s="664"/>
      <c r="DI17" s="664"/>
      <c r="DJ17" s="664"/>
      <c r="DK17" s="664"/>
      <c r="DL17" s="664"/>
      <c r="DM17" s="664"/>
      <c r="DN17" s="664"/>
      <c r="DO17" s="664"/>
      <c r="DP17" s="665"/>
      <c r="DQ17" s="669">
        <v>1629157</v>
      </c>
      <c r="DR17" s="664"/>
      <c r="DS17" s="664"/>
      <c r="DT17" s="664"/>
      <c r="DU17" s="664"/>
      <c r="DV17" s="664"/>
      <c r="DW17" s="664"/>
      <c r="DX17" s="664"/>
      <c r="DY17" s="664"/>
      <c r="DZ17" s="664"/>
      <c r="EA17" s="664"/>
      <c r="EB17" s="664"/>
      <c r="EC17" s="704"/>
    </row>
    <row r="18" spans="2:133" ht="11.25" customHeight="1" x14ac:dyDescent="0.2">
      <c r="B18" s="658" t="s">
        <v>266</v>
      </c>
      <c r="C18" s="659"/>
      <c r="D18" s="659"/>
      <c r="E18" s="659"/>
      <c r="F18" s="659"/>
      <c r="G18" s="659"/>
      <c r="H18" s="659"/>
      <c r="I18" s="659"/>
      <c r="J18" s="659"/>
      <c r="K18" s="659"/>
      <c r="L18" s="659"/>
      <c r="M18" s="659"/>
      <c r="N18" s="659"/>
      <c r="O18" s="659"/>
      <c r="P18" s="659"/>
      <c r="Q18" s="660"/>
      <c r="R18" s="661">
        <v>996482</v>
      </c>
      <c r="S18" s="664"/>
      <c r="T18" s="664"/>
      <c r="U18" s="664"/>
      <c r="V18" s="664"/>
      <c r="W18" s="664"/>
      <c r="X18" s="664"/>
      <c r="Y18" s="665"/>
      <c r="Z18" s="723">
        <v>4.5999999999999996</v>
      </c>
      <c r="AA18" s="723"/>
      <c r="AB18" s="723"/>
      <c r="AC18" s="723"/>
      <c r="AD18" s="724">
        <v>855762</v>
      </c>
      <c r="AE18" s="724"/>
      <c r="AF18" s="724"/>
      <c r="AG18" s="724"/>
      <c r="AH18" s="724"/>
      <c r="AI18" s="724"/>
      <c r="AJ18" s="724"/>
      <c r="AK18" s="724"/>
      <c r="AL18" s="666">
        <v>7.8</v>
      </c>
      <c r="AM18" s="667"/>
      <c r="AN18" s="667"/>
      <c r="AO18" s="725"/>
      <c r="AP18" s="658" t="s">
        <v>267</v>
      </c>
      <c r="AQ18" s="659"/>
      <c r="AR18" s="659"/>
      <c r="AS18" s="659"/>
      <c r="AT18" s="659"/>
      <c r="AU18" s="659"/>
      <c r="AV18" s="659"/>
      <c r="AW18" s="659"/>
      <c r="AX18" s="659"/>
      <c r="AY18" s="659"/>
      <c r="AZ18" s="659"/>
      <c r="BA18" s="659"/>
      <c r="BB18" s="659"/>
      <c r="BC18" s="659"/>
      <c r="BD18" s="659"/>
      <c r="BE18" s="659"/>
      <c r="BF18" s="660"/>
      <c r="BG18" s="661" t="s">
        <v>226</v>
      </c>
      <c r="BH18" s="664"/>
      <c r="BI18" s="664"/>
      <c r="BJ18" s="664"/>
      <c r="BK18" s="664"/>
      <c r="BL18" s="664"/>
      <c r="BM18" s="664"/>
      <c r="BN18" s="665"/>
      <c r="BO18" s="723" t="s">
        <v>226</v>
      </c>
      <c r="BP18" s="723"/>
      <c r="BQ18" s="723"/>
      <c r="BR18" s="723"/>
      <c r="BS18" s="669" t="s">
        <v>127</v>
      </c>
      <c r="BT18" s="664"/>
      <c r="BU18" s="664"/>
      <c r="BV18" s="664"/>
      <c r="BW18" s="664"/>
      <c r="BX18" s="664"/>
      <c r="BY18" s="664"/>
      <c r="BZ18" s="664"/>
      <c r="CA18" s="664"/>
      <c r="CB18" s="704"/>
      <c r="CD18" s="705" t="s">
        <v>268</v>
      </c>
      <c r="CE18" s="702"/>
      <c r="CF18" s="702"/>
      <c r="CG18" s="702"/>
      <c r="CH18" s="702"/>
      <c r="CI18" s="702"/>
      <c r="CJ18" s="702"/>
      <c r="CK18" s="702"/>
      <c r="CL18" s="702"/>
      <c r="CM18" s="702"/>
      <c r="CN18" s="702"/>
      <c r="CO18" s="702"/>
      <c r="CP18" s="702"/>
      <c r="CQ18" s="703"/>
      <c r="CR18" s="661" t="s">
        <v>173</v>
      </c>
      <c r="CS18" s="664"/>
      <c r="CT18" s="664"/>
      <c r="CU18" s="664"/>
      <c r="CV18" s="664"/>
      <c r="CW18" s="664"/>
      <c r="CX18" s="664"/>
      <c r="CY18" s="665"/>
      <c r="CZ18" s="723" t="s">
        <v>127</v>
      </c>
      <c r="DA18" s="723"/>
      <c r="DB18" s="723"/>
      <c r="DC18" s="723"/>
      <c r="DD18" s="669" t="s">
        <v>127</v>
      </c>
      <c r="DE18" s="664"/>
      <c r="DF18" s="664"/>
      <c r="DG18" s="664"/>
      <c r="DH18" s="664"/>
      <c r="DI18" s="664"/>
      <c r="DJ18" s="664"/>
      <c r="DK18" s="664"/>
      <c r="DL18" s="664"/>
      <c r="DM18" s="664"/>
      <c r="DN18" s="664"/>
      <c r="DO18" s="664"/>
      <c r="DP18" s="665"/>
      <c r="DQ18" s="669" t="s">
        <v>226</v>
      </c>
      <c r="DR18" s="664"/>
      <c r="DS18" s="664"/>
      <c r="DT18" s="664"/>
      <c r="DU18" s="664"/>
      <c r="DV18" s="664"/>
      <c r="DW18" s="664"/>
      <c r="DX18" s="664"/>
      <c r="DY18" s="664"/>
      <c r="DZ18" s="664"/>
      <c r="EA18" s="664"/>
      <c r="EB18" s="664"/>
      <c r="EC18" s="704"/>
    </row>
    <row r="19" spans="2:133" ht="11.25" customHeight="1" x14ac:dyDescent="0.2">
      <c r="B19" s="658" t="s">
        <v>269</v>
      </c>
      <c r="C19" s="659"/>
      <c r="D19" s="659"/>
      <c r="E19" s="659"/>
      <c r="F19" s="659"/>
      <c r="G19" s="659"/>
      <c r="H19" s="659"/>
      <c r="I19" s="659"/>
      <c r="J19" s="659"/>
      <c r="K19" s="659"/>
      <c r="L19" s="659"/>
      <c r="M19" s="659"/>
      <c r="N19" s="659"/>
      <c r="O19" s="659"/>
      <c r="P19" s="659"/>
      <c r="Q19" s="660"/>
      <c r="R19" s="661">
        <v>855762</v>
      </c>
      <c r="S19" s="664"/>
      <c r="T19" s="664"/>
      <c r="U19" s="664"/>
      <c r="V19" s="664"/>
      <c r="W19" s="664"/>
      <c r="X19" s="664"/>
      <c r="Y19" s="665"/>
      <c r="Z19" s="723">
        <v>4</v>
      </c>
      <c r="AA19" s="723"/>
      <c r="AB19" s="723"/>
      <c r="AC19" s="723"/>
      <c r="AD19" s="724">
        <v>855762</v>
      </c>
      <c r="AE19" s="724"/>
      <c r="AF19" s="724"/>
      <c r="AG19" s="724"/>
      <c r="AH19" s="724"/>
      <c r="AI19" s="724"/>
      <c r="AJ19" s="724"/>
      <c r="AK19" s="724"/>
      <c r="AL19" s="666">
        <v>7.8</v>
      </c>
      <c r="AM19" s="667"/>
      <c r="AN19" s="667"/>
      <c r="AO19" s="725"/>
      <c r="AP19" s="658" t="s">
        <v>270</v>
      </c>
      <c r="AQ19" s="659"/>
      <c r="AR19" s="659"/>
      <c r="AS19" s="659"/>
      <c r="AT19" s="659"/>
      <c r="AU19" s="659"/>
      <c r="AV19" s="659"/>
      <c r="AW19" s="659"/>
      <c r="AX19" s="659"/>
      <c r="AY19" s="659"/>
      <c r="AZ19" s="659"/>
      <c r="BA19" s="659"/>
      <c r="BB19" s="659"/>
      <c r="BC19" s="659"/>
      <c r="BD19" s="659"/>
      <c r="BE19" s="659"/>
      <c r="BF19" s="660"/>
      <c r="BG19" s="661">
        <v>553210</v>
      </c>
      <c r="BH19" s="664"/>
      <c r="BI19" s="664"/>
      <c r="BJ19" s="664"/>
      <c r="BK19" s="664"/>
      <c r="BL19" s="664"/>
      <c r="BM19" s="664"/>
      <c r="BN19" s="665"/>
      <c r="BO19" s="723">
        <v>6.1</v>
      </c>
      <c r="BP19" s="723"/>
      <c r="BQ19" s="723"/>
      <c r="BR19" s="723"/>
      <c r="BS19" s="669" t="s">
        <v>127</v>
      </c>
      <c r="BT19" s="664"/>
      <c r="BU19" s="664"/>
      <c r="BV19" s="664"/>
      <c r="BW19" s="664"/>
      <c r="BX19" s="664"/>
      <c r="BY19" s="664"/>
      <c r="BZ19" s="664"/>
      <c r="CA19" s="664"/>
      <c r="CB19" s="704"/>
      <c r="CD19" s="705" t="s">
        <v>271</v>
      </c>
      <c r="CE19" s="702"/>
      <c r="CF19" s="702"/>
      <c r="CG19" s="702"/>
      <c r="CH19" s="702"/>
      <c r="CI19" s="702"/>
      <c r="CJ19" s="702"/>
      <c r="CK19" s="702"/>
      <c r="CL19" s="702"/>
      <c r="CM19" s="702"/>
      <c r="CN19" s="702"/>
      <c r="CO19" s="702"/>
      <c r="CP19" s="702"/>
      <c r="CQ19" s="703"/>
      <c r="CR19" s="661" t="s">
        <v>226</v>
      </c>
      <c r="CS19" s="664"/>
      <c r="CT19" s="664"/>
      <c r="CU19" s="664"/>
      <c r="CV19" s="664"/>
      <c r="CW19" s="664"/>
      <c r="CX19" s="664"/>
      <c r="CY19" s="665"/>
      <c r="CZ19" s="723" t="s">
        <v>127</v>
      </c>
      <c r="DA19" s="723"/>
      <c r="DB19" s="723"/>
      <c r="DC19" s="723"/>
      <c r="DD19" s="669" t="s">
        <v>226</v>
      </c>
      <c r="DE19" s="664"/>
      <c r="DF19" s="664"/>
      <c r="DG19" s="664"/>
      <c r="DH19" s="664"/>
      <c r="DI19" s="664"/>
      <c r="DJ19" s="664"/>
      <c r="DK19" s="664"/>
      <c r="DL19" s="664"/>
      <c r="DM19" s="664"/>
      <c r="DN19" s="664"/>
      <c r="DO19" s="664"/>
      <c r="DP19" s="665"/>
      <c r="DQ19" s="669" t="s">
        <v>127</v>
      </c>
      <c r="DR19" s="664"/>
      <c r="DS19" s="664"/>
      <c r="DT19" s="664"/>
      <c r="DU19" s="664"/>
      <c r="DV19" s="664"/>
      <c r="DW19" s="664"/>
      <c r="DX19" s="664"/>
      <c r="DY19" s="664"/>
      <c r="DZ19" s="664"/>
      <c r="EA19" s="664"/>
      <c r="EB19" s="664"/>
      <c r="EC19" s="704"/>
    </row>
    <row r="20" spans="2:133" ht="11.25" customHeight="1" x14ac:dyDescent="0.2">
      <c r="B20" s="658" t="s">
        <v>272</v>
      </c>
      <c r="C20" s="659"/>
      <c r="D20" s="659"/>
      <c r="E20" s="659"/>
      <c r="F20" s="659"/>
      <c r="G20" s="659"/>
      <c r="H20" s="659"/>
      <c r="I20" s="659"/>
      <c r="J20" s="659"/>
      <c r="K20" s="659"/>
      <c r="L20" s="659"/>
      <c r="M20" s="659"/>
      <c r="N20" s="659"/>
      <c r="O20" s="659"/>
      <c r="P20" s="659"/>
      <c r="Q20" s="660"/>
      <c r="R20" s="661">
        <v>140720</v>
      </c>
      <c r="S20" s="664"/>
      <c r="T20" s="664"/>
      <c r="U20" s="664"/>
      <c r="V20" s="664"/>
      <c r="W20" s="664"/>
      <c r="X20" s="664"/>
      <c r="Y20" s="665"/>
      <c r="Z20" s="723">
        <v>0.7</v>
      </c>
      <c r="AA20" s="723"/>
      <c r="AB20" s="723"/>
      <c r="AC20" s="723"/>
      <c r="AD20" s="724" t="s">
        <v>226</v>
      </c>
      <c r="AE20" s="724"/>
      <c r="AF20" s="724"/>
      <c r="AG20" s="724"/>
      <c r="AH20" s="724"/>
      <c r="AI20" s="724"/>
      <c r="AJ20" s="724"/>
      <c r="AK20" s="724"/>
      <c r="AL20" s="666" t="s">
        <v>226</v>
      </c>
      <c r="AM20" s="667"/>
      <c r="AN20" s="667"/>
      <c r="AO20" s="725"/>
      <c r="AP20" s="658" t="s">
        <v>273</v>
      </c>
      <c r="AQ20" s="659"/>
      <c r="AR20" s="659"/>
      <c r="AS20" s="659"/>
      <c r="AT20" s="659"/>
      <c r="AU20" s="659"/>
      <c r="AV20" s="659"/>
      <c r="AW20" s="659"/>
      <c r="AX20" s="659"/>
      <c r="AY20" s="659"/>
      <c r="AZ20" s="659"/>
      <c r="BA20" s="659"/>
      <c r="BB20" s="659"/>
      <c r="BC20" s="659"/>
      <c r="BD20" s="659"/>
      <c r="BE20" s="659"/>
      <c r="BF20" s="660"/>
      <c r="BG20" s="661">
        <v>553210</v>
      </c>
      <c r="BH20" s="664"/>
      <c r="BI20" s="664"/>
      <c r="BJ20" s="664"/>
      <c r="BK20" s="664"/>
      <c r="BL20" s="664"/>
      <c r="BM20" s="664"/>
      <c r="BN20" s="665"/>
      <c r="BO20" s="723">
        <v>6.1</v>
      </c>
      <c r="BP20" s="723"/>
      <c r="BQ20" s="723"/>
      <c r="BR20" s="723"/>
      <c r="BS20" s="669" t="s">
        <v>127</v>
      </c>
      <c r="BT20" s="664"/>
      <c r="BU20" s="664"/>
      <c r="BV20" s="664"/>
      <c r="BW20" s="664"/>
      <c r="BX20" s="664"/>
      <c r="BY20" s="664"/>
      <c r="BZ20" s="664"/>
      <c r="CA20" s="664"/>
      <c r="CB20" s="704"/>
      <c r="CD20" s="705" t="s">
        <v>274</v>
      </c>
      <c r="CE20" s="702"/>
      <c r="CF20" s="702"/>
      <c r="CG20" s="702"/>
      <c r="CH20" s="702"/>
      <c r="CI20" s="702"/>
      <c r="CJ20" s="702"/>
      <c r="CK20" s="702"/>
      <c r="CL20" s="702"/>
      <c r="CM20" s="702"/>
      <c r="CN20" s="702"/>
      <c r="CO20" s="702"/>
      <c r="CP20" s="702"/>
      <c r="CQ20" s="703"/>
      <c r="CR20" s="661">
        <v>20788927</v>
      </c>
      <c r="CS20" s="664"/>
      <c r="CT20" s="664"/>
      <c r="CU20" s="664"/>
      <c r="CV20" s="664"/>
      <c r="CW20" s="664"/>
      <c r="CX20" s="664"/>
      <c r="CY20" s="665"/>
      <c r="CZ20" s="723">
        <v>100</v>
      </c>
      <c r="DA20" s="723"/>
      <c r="DB20" s="723"/>
      <c r="DC20" s="723"/>
      <c r="DD20" s="669">
        <v>3223912</v>
      </c>
      <c r="DE20" s="664"/>
      <c r="DF20" s="664"/>
      <c r="DG20" s="664"/>
      <c r="DH20" s="664"/>
      <c r="DI20" s="664"/>
      <c r="DJ20" s="664"/>
      <c r="DK20" s="664"/>
      <c r="DL20" s="664"/>
      <c r="DM20" s="664"/>
      <c r="DN20" s="664"/>
      <c r="DO20" s="664"/>
      <c r="DP20" s="665"/>
      <c r="DQ20" s="669">
        <v>13850238</v>
      </c>
      <c r="DR20" s="664"/>
      <c r="DS20" s="664"/>
      <c r="DT20" s="664"/>
      <c r="DU20" s="664"/>
      <c r="DV20" s="664"/>
      <c r="DW20" s="664"/>
      <c r="DX20" s="664"/>
      <c r="DY20" s="664"/>
      <c r="DZ20" s="664"/>
      <c r="EA20" s="664"/>
      <c r="EB20" s="664"/>
      <c r="EC20" s="704"/>
    </row>
    <row r="21" spans="2:133" ht="11.25" customHeight="1" x14ac:dyDescent="0.2">
      <c r="B21" s="658" t="s">
        <v>275</v>
      </c>
      <c r="C21" s="659"/>
      <c r="D21" s="659"/>
      <c r="E21" s="659"/>
      <c r="F21" s="659"/>
      <c r="G21" s="659"/>
      <c r="H21" s="659"/>
      <c r="I21" s="659"/>
      <c r="J21" s="659"/>
      <c r="K21" s="659"/>
      <c r="L21" s="659"/>
      <c r="M21" s="659"/>
      <c r="N21" s="659"/>
      <c r="O21" s="659"/>
      <c r="P21" s="659"/>
      <c r="Q21" s="660"/>
      <c r="R21" s="661" t="s">
        <v>226</v>
      </c>
      <c r="S21" s="664"/>
      <c r="T21" s="664"/>
      <c r="U21" s="664"/>
      <c r="V21" s="664"/>
      <c r="W21" s="664"/>
      <c r="X21" s="664"/>
      <c r="Y21" s="665"/>
      <c r="Z21" s="723" t="s">
        <v>226</v>
      </c>
      <c r="AA21" s="723"/>
      <c r="AB21" s="723"/>
      <c r="AC21" s="723"/>
      <c r="AD21" s="724" t="s">
        <v>127</v>
      </c>
      <c r="AE21" s="724"/>
      <c r="AF21" s="724"/>
      <c r="AG21" s="724"/>
      <c r="AH21" s="724"/>
      <c r="AI21" s="724"/>
      <c r="AJ21" s="724"/>
      <c r="AK21" s="724"/>
      <c r="AL21" s="666" t="s">
        <v>127</v>
      </c>
      <c r="AM21" s="667"/>
      <c r="AN21" s="667"/>
      <c r="AO21" s="725"/>
      <c r="AP21" s="769" t="s">
        <v>276</v>
      </c>
      <c r="AQ21" s="776"/>
      <c r="AR21" s="776"/>
      <c r="AS21" s="776"/>
      <c r="AT21" s="776"/>
      <c r="AU21" s="776"/>
      <c r="AV21" s="776"/>
      <c r="AW21" s="776"/>
      <c r="AX21" s="776"/>
      <c r="AY21" s="776"/>
      <c r="AZ21" s="776"/>
      <c r="BA21" s="776"/>
      <c r="BB21" s="776"/>
      <c r="BC21" s="776"/>
      <c r="BD21" s="776"/>
      <c r="BE21" s="776"/>
      <c r="BF21" s="771"/>
      <c r="BG21" s="661" t="s">
        <v>127</v>
      </c>
      <c r="BH21" s="664"/>
      <c r="BI21" s="664"/>
      <c r="BJ21" s="664"/>
      <c r="BK21" s="664"/>
      <c r="BL21" s="664"/>
      <c r="BM21" s="664"/>
      <c r="BN21" s="665"/>
      <c r="BO21" s="723" t="s">
        <v>173</v>
      </c>
      <c r="BP21" s="723"/>
      <c r="BQ21" s="723"/>
      <c r="BR21" s="723"/>
      <c r="BS21" s="669" t="s">
        <v>226</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2">
      <c r="B22" s="658" t="s">
        <v>277</v>
      </c>
      <c r="C22" s="659"/>
      <c r="D22" s="659"/>
      <c r="E22" s="659"/>
      <c r="F22" s="659"/>
      <c r="G22" s="659"/>
      <c r="H22" s="659"/>
      <c r="I22" s="659"/>
      <c r="J22" s="659"/>
      <c r="K22" s="659"/>
      <c r="L22" s="659"/>
      <c r="M22" s="659"/>
      <c r="N22" s="659"/>
      <c r="O22" s="659"/>
      <c r="P22" s="659"/>
      <c r="Q22" s="660"/>
      <c r="R22" s="661">
        <v>11560697</v>
      </c>
      <c r="S22" s="664"/>
      <c r="T22" s="664"/>
      <c r="U22" s="664"/>
      <c r="V22" s="664"/>
      <c r="W22" s="664"/>
      <c r="X22" s="664"/>
      <c r="Y22" s="665"/>
      <c r="Z22" s="723">
        <v>53.5</v>
      </c>
      <c r="AA22" s="723"/>
      <c r="AB22" s="723"/>
      <c r="AC22" s="723"/>
      <c r="AD22" s="724">
        <v>10866767</v>
      </c>
      <c r="AE22" s="724"/>
      <c r="AF22" s="724"/>
      <c r="AG22" s="724"/>
      <c r="AH22" s="724"/>
      <c r="AI22" s="724"/>
      <c r="AJ22" s="724"/>
      <c r="AK22" s="724"/>
      <c r="AL22" s="666">
        <v>99.3</v>
      </c>
      <c r="AM22" s="667"/>
      <c r="AN22" s="667"/>
      <c r="AO22" s="725"/>
      <c r="AP22" s="769" t="s">
        <v>278</v>
      </c>
      <c r="AQ22" s="776"/>
      <c r="AR22" s="776"/>
      <c r="AS22" s="776"/>
      <c r="AT22" s="776"/>
      <c r="AU22" s="776"/>
      <c r="AV22" s="776"/>
      <c r="AW22" s="776"/>
      <c r="AX22" s="776"/>
      <c r="AY22" s="776"/>
      <c r="AZ22" s="776"/>
      <c r="BA22" s="776"/>
      <c r="BB22" s="776"/>
      <c r="BC22" s="776"/>
      <c r="BD22" s="776"/>
      <c r="BE22" s="776"/>
      <c r="BF22" s="771"/>
      <c r="BG22" s="661" t="s">
        <v>226</v>
      </c>
      <c r="BH22" s="664"/>
      <c r="BI22" s="664"/>
      <c r="BJ22" s="664"/>
      <c r="BK22" s="664"/>
      <c r="BL22" s="664"/>
      <c r="BM22" s="664"/>
      <c r="BN22" s="665"/>
      <c r="BO22" s="723" t="s">
        <v>127</v>
      </c>
      <c r="BP22" s="723"/>
      <c r="BQ22" s="723"/>
      <c r="BR22" s="723"/>
      <c r="BS22" s="669" t="s">
        <v>226</v>
      </c>
      <c r="BT22" s="664"/>
      <c r="BU22" s="664"/>
      <c r="BV22" s="664"/>
      <c r="BW22" s="664"/>
      <c r="BX22" s="664"/>
      <c r="BY22" s="664"/>
      <c r="BZ22" s="664"/>
      <c r="CA22" s="664"/>
      <c r="CB22" s="704"/>
      <c r="CD22" s="778" t="s">
        <v>279</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2">
      <c r="B23" s="658" t="s">
        <v>280</v>
      </c>
      <c r="C23" s="659"/>
      <c r="D23" s="659"/>
      <c r="E23" s="659"/>
      <c r="F23" s="659"/>
      <c r="G23" s="659"/>
      <c r="H23" s="659"/>
      <c r="I23" s="659"/>
      <c r="J23" s="659"/>
      <c r="K23" s="659"/>
      <c r="L23" s="659"/>
      <c r="M23" s="659"/>
      <c r="N23" s="659"/>
      <c r="O23" s="659"/>
      <c r="P23" s="659"/>
      <c r="Q23" s="660"/>
      <c r="R23" s="661">
        <v>6511</v>
      </c>
      <c r="S23" s="664"/>
      <c r="T23" s="664"/>
      <c r="U23" s="664"/>
      <c r="V23" s="664"/>
      <c r="W23" s="664"/>
      <c r="X23" s="664"/>
      <c r="Y23" s="665"/>
      <c r="Z23" s="723">
        <v>0</v>
      </c>
      <c r="AA23" s="723"/>
      <c r="AB23" s="723"/>
      <c r="AC23" s="723"/>
      <c r="AD23" s="724">
        <v>6511</v>
      </c>
      <c r="AE23" s="724"/>
      <c r="AF23" s="724"/>
      <c r="AG23" s="724"/>
      <c r="AH23" s="724"/>
      <c r="AI23" s="724"/>
      <c r="AJ23" s="724"/>
      <c r="AK23" s="724"/>
      <c r="AL23" s="666">
        <v>0.1</v>
      </c>
      <c r="AM23" s="667"/>
      <c r="AN23" s="667"/>
      <c r="AO23" s="725"/>
      <c r="AP23" s="769" t="s">
        <v>281</v>
      </c>
      <c r="AQ23" s="776"/>
      <c r="AR23" s="776"/>
      <c r="AS23" s="776"/>
      <c r="AT23" s="776"/>
      <c r="AU23" s="776"/>
      <c r="AV23" s="776"/>
      <c r="AW23" s="776"/>
      <c r="AX23" s="776"/>
      <c r="AY23" s="776"/>
      <c r="AZ23" s="776"/>
      <c r="BA23" s="776"/>
      <c r="BB23" s="776"/>
      <c r="BC23" s="776"/>
      <c r="BD23" s="776"/>
      <c r="BE23" s="776"/>
      <c r="BF23" s="771"/>
      <c r="BG23" s="661">
        <v>553210</v>
      </c>
      <c r="BH23" s="664"/>
      <c r="BI23" s="664"/>
      <c r="BJ23" s="664"/>
      <c r="BK23" s="664"/>
      <c r="BL23" s="664"/>
      <c r="BM23" s="664"/>
      <c r="BN23" s="665"/>
      <c r="BO23" s="723">
        <v>6.1</v>
      </c>
      <c r="BP23" s="723"/>
      <c r="BQ23" s="723"/>
      <c r="BR23" s="723"/>
      <c r="BS23" s="669" t="s">
        <v>226</v>
      </c>
      <c r="BT23" s="664"/>
      <c r="BU23" s="664"/>
      <c r="BV23" s="664"/>
      <c r="BW23" s="664"/>
      <c r="BX23" s="664"/>
      <c r="BY23" s="664"/>
      <c r="BZ23" s="664"/>
      <c r="CA23" s="664"/>
      <c r="CB23" s="704"/>
      <c r="CD23" s="778" t="s">
        <v>220</v>
      </c>
      <c r="CE23" s="779"/>
      <c r="CF23" s="779"/>
      <c r="CG23" s="779"/>
      <c r="CH23" s="779"/>
      <c r="CI23" s="779"/>
      <c r="CJ23" s="779"/>
      <c r="CK23" s="779"/>
      <c r="CL23" s="779"/>
      <c r="CM23" s="779"/>
      <c r="CN23" s="779"/>
      <c r="CO23" s="779"/>
      <c r="CP23" s="779"/>
      <c r="CQ23" s="780"/>
      <c r="CR23" s="778" t="s">
        <v>282</v>
      </c>
      <c r="CS23" s="779"/>
      <c r="CT23" s="779"/>
      <c r="CU23" s="779"/>
      <c r="CV23" s="779"/>
      <c r="CW23" s="779"/>
      <c r="CX23" s="779"/>
      <c r="CY23" s="780"/>
      <c r="CZ23" s="778" t="s">
        <v>283</v>
      </c>
      <c r="DA23" s="779"/>
      <c r="DB23" s="779"/>
      <c r="DC23" s="780"/>
      <c r="DD23" s="778" t="s">
        <v>284</v>
      </c>
      <c r="DE23" s="779"/>
      <c r="DF23" s="779"/>
      <c r="DG23" s="779"/>
      <c r="DH23" s="779"/>
      <c r="DI23" s="779"/>
      <c r="DJ23" s="779"/>
      <c r="DK23" s="780"/>
      <c r="DL23" s="787" t="s">
        <v>285</v>
      </c>
      <c r="DM23" s="788"/>
      <c r="DN23" s="788"/>
      <c r="DO23" s="788"/>
      <c r="DP23" s="788"/>
      <c r="DQ23" s="788"/>
      <c r="DR23" s="788"/>
      <c r="DS23" s="788"/>
      <c r="DT23" s="788"/>
      <c r="DU23" s="788"/>
      <c r="DV23" s="789"/>
      <c r="DW23" s="778" t="s">
        <v>286</v>
      </c>
      <c r="DX23" s="779"/>
      <c r="DY23" s="779"/>
      <c r="DZ23" s="779"/>
      <c r="EA23" s="779"/>
      <c r="EB23" s="779"/>
      <c r="EC23" s="780"/>
    </row>
    <row r="24" spans="2:133" ht="11.25" customHeight="1" x14ac:dyDescent="0.2">
      <c r="B24" s="658" t="s">
        <v>287</v>
      </c>
      <c r="C24" s="659"/>
      <c r="D24" s="659"/>
      <c r="E24" s="659"/>
      <c r="F24" s="659"/>
      <c r="G24" s="659"/>
      <c r="H24" s="659"/>
      <c r="I24" s="659"/>
      <c r="J24" s="659"/>
      <c r="K24" s="659"/>
      <c r="L24" s="659"/>
      <c r="M24" s="659"/>
      <c r="N24" s="659"/>
      <c r="O24" s="659"/>
      <c r="P24" s="659"/>
      <c r="Q24" s="660"/>
      <c r="R24" s="661">
        <v>526563</v>
      </c>
      <c r="S24" s="664"/>
      <c r="T24" s="664"/>
      <c r="U24" s="664"/>
      <c r="V24" s="664"/>
      <c r="W24" s="664"/>
      <c r="X24" s="664"/>
      <c r="Y24" s="665"/>
      <c r="Z24" s="723">
        <v>2.4</v>
      </c>
      <c r="AA24" s="723"/>
      <c r="AB24" s="723"/>
      <c r="AC24" s="723"/>
      <c r="AD24" s="724">
        <v>6111</v>
      </c>
      <c r="AE24" s="724"/>
      <c r="AF24" s="724"/>
      <c r="AG24" s="724"/>
      <c r="AH24" s="724"/>
      <c r="AI24" s="724"/>
      <c r="AJ24" s="724"/>
      <c r="AK24" s="724"/>
      <c r="AL24" s="666">
        <v>0.1</v>
      </c>
      <c r="AM24" s="667"/>
      <c r="AN24" s="667"/>
      <c r="AO24" s="725"/>
      <c r="AP24" s="769" t="s">
        <v>288</v>
      </c>
      <c r="AQ24" s="776"/>
      <c r="AR24" s="776"/>
      <c r="AS24" s="776"/>
      <c r="AT24" s="776"/>
      <c r="AU24" s="776"/>
      <c r="AV24" s="776"/>
      <c r="AW24" s="776"/>
      <c r="AX24" s="776"/>
      <c r="AY24" s="776"/>
      <c r="AZ24" s="776"/>
      <c r="BA24" s="776"/>
      <c r="BB24" s="776"/>
      <c r="BC24" s="776"/>
      <c r="BD24" s="776"/>
      <c r="BE24" s="776"/>
      <c r="BF24" s="771"/>
      <c r="BG24" s="661" t="s">
        <v>226</v>
      </c>
      <c r="BH24" s="664"/>
      <c r="BI24" s="664"/>
      <c r="BJ24" s="664"/>
      <c r="BK24" s="664"/>
      <c r="BL24" s="664"/>
      <c r="BM24" s="664"/>
      <c r="BN24" s="665"/>
      <c r="BO24" s="723" t="s">
        <v>226</v>
      </c>
      <c r="BP24" s="723"/>
      <c r="BQ24" s="723"/>
      <c r="BR24" s="723"/>
      <c r="BS24" s="669" t="s">
        <v>226</v>
      </c>
      <c r="BT24" s="664"/>
      <c r="BU24" s="664"/>
      <c r="BV24" s="664"/>
      <c r="BW24" s="664"/>
      <c r="BX24" s="664"/>
      <c r="BY24" s="664"/>
      <c r="BZ24" s="664"/>
      <c r="CA24" s="664"/>
      <c r="CB24" s="704"/>
      <c r="CD24" s="732" t="s">
        <v>289</v>
      </c>
      <c r="CE24" s="733"/>
      <c r="CF24" s="733"/>
      <c r="CG24" s="733"/>
      <c r="CH24" s="733"/>
      <c r="CI24" s="733"/>
      <c r="CJ24" s="733"/>
      <c r="CK24" s="733"/>
      <c r="CL24" s="733"/>
      <c r="CM24" s="733"/>
      <c r="CN24" s="733"/>
      <c r="CO24" s="733"/>
      <c r="CP24" s="733"/>
      <c r="CQ24" s="734"/>
      <c r="CR24" s="726">
        <v>9237197</v>
      </c>
      <c r="CS24" s="727"/>
      <c r="CT24" s="727"/>
      <c r="CU24" s="727"/>
      <c r="CV24" s="727"/>
      <c r="CW24" s="727"/>
      <c r="CX24" s="727"/>
      <c r="CY24" s="773"/>
      <c r="CZ24" s="774">
        <v>44.4</v>
      </c>
      <c r="DA24" s="743"/>
      <c r="DB24" s="743"/>
      <c r="DC24" s="777"/>
      <c r="DD24" s="772">
        <v>6042262</v>
      </c>
      <c r="DE24" s="727"/>
      <c r="DF24" s="727"/>
      <c r="DG24" s="727"/>
      <c r="DH24" s="727"/>
      <c r="DI24" s="727"/>
      <c r="DJ24" s="727"/>
      <c r="DK24" s="773"/>
      <c r="DL24" s="772">
        <v>5690500</v>
      </c>
      <c r="DM24" s="727"/>
      <c r="DN24" s="727"/>
      <c r="DO24" s="727"/>
      <c r="DP24" s="727"/>
      <c r="DQ24" s="727"/>
      <c r="DR24" s="727"/>
      <c r="DS24" s="727"/>
      <c r="DT24" s="727"/>
      <c r="DU24" s="727"/>
      <c r="DV24" s="773"/>
      <c r="DW24" s="774">
        <v>48.5</v>
      </c>
      <c r="DX24" s="743"/>
      <c r="DY24" s="743"/>
      <c r="DZ24" s="743"/>
      <c r="EA24" s="743"/>
      <c r="EB24" s="743"/>
      <c r="EC24" s="775"/>
    </row>
    <row r="25" spans="2:133" ht="11.25" customHeight="1" x14ac:dyDescent="0.2">
      <c r="B25" s="658" t="s">
        <v>290</v>
      </c>
      <c r="C25" s="659"/>
      <c r="D25" s="659"/>
      <c r="E25" s="659"/>
      <c r="F25" s="659"/>
      <c r="G25" s="659"/>
      <c r="H25" s="659"/>
      <c r="I25" s="659"/>
      <c r="J25" s="659"/>
      <c r="K25" s="659"/>
      <c r="L25" s="659"/>
      <c r="M25" s="659"/>
      <c r="N25" s="659"/>
      <c r="O25" s="659"/>
      <c r="P25" s="659"/>
      <c r="Q25" s="660"/>
      <c r="R25" s="661">
        <v>237367</v>
      </c>
      <c r="S25" s="664"/>
      <c r="T25" s="664"/>
      <c r="U25" s="664"/>
      <c r="V25" s="664"/>
      <c r="W25" s="664"/>
      <c r="X25" s="664"/>
      <c r="Y25" s="665"/>
      <c r="Z25" s="723">
        <v>1.1000000000000001</v>
      </c>
      <c r="AA25" s="723"/>
      <c r="AB25" s="723"/>
      <c r="AC25" s="723"/>
      <c r="AD25" s="724">
        <v>36946</v>
      </c>
      <c r="AE25" s="724"/>
      <c r="AF25" s="724"/>
      <c r="AG25" s="724"/>
      <c r="AH25" s="724"/>
      <c r="AI25" s="724"/>
      <c r="AJ25" s="724"/>
      <c r="AK25" s="724"/>
      <c r="AL25" s="666">
        <v>0.3</v>
      </c>
      <c r="AM25" s="667"/>
      <c r="AN25" s="667"/>
      <c r="AO25" s="725"/>
      <c r="AP25" s="769" t="s">
        <v>291</v>
      </c>
      <c r="AQ25" s="776"/>
      <c r="AR25" s="776"/>
      <c r="AS25" s="776"/>
      <c r="AT25" s="776"/>
      <c r="AU25" s="776"/>
      <c r="AV25" s="776"/>
      <c r="AW25" s="776"/>
      <c r="AX25" s="776"/>
      <c r="AY25" s="776"/>
      <c r="AZ25" s="776"/>
      <c r="BA25" s="776"/>
      <c r="BB25" s="776"/>
      <c r="BC25" s="776"/>
      <c r="BD25" s="776"/>
      <c r="BE25" s="776"/>
      <c r="BF25" s="771"/>
      <c r="BG25" s="661" t="s">
        <v>127</v>
      </c>
      <c r="BH25" s="664"/>
      <c r="BI25" s="664"/>
      <c r="BJ25" s="664"/>
      <c r="BK25" s="664"/>
      <c r="BL25" s="664"/>
      <c r="BM25" s="664"/>
      <c r="BN25" s="665"/>
      <c r="BO25" s="723" t="s">
        <v>127</v>
      </c>
      <c r="BP25" s="723"/>
      <c r="BQ25" s="723"/>
      <c r="BR25" s="723"/>
      <c r="BS25" s="669" t="s">
        <v>127</v>
      </c>
      <c r="BT25" s="664"/>
      <c r="BU25" s="664"/>
      <c r="BV25" s="664"/>
      <c r="BW25" s="664"/>
      <c r="BX25" s="664"/>
      <c r="BY25" s="664"/>
      <c r="BZ25" s="664"/>
      <c r="CA25" s="664"/>
      <c r="CB25" s="704"/>
      <c r="CD25" s="705" t="s">
        <v>292</v>
      </c>
      <c r="CE25" s="702"/>
      <c r="CF25" s="702"/>
      <c r="CG25" s="702"/>
      <c r="CH25" s="702"/>
      <c r="CI25" s="702"/>
      <c r="CJ25" s="702"/>
      <c r="CK25" s="702"/>
      <c r="CL25" s="702"/>
      <c r="CM25" s="702"/>
      <c r="CN25" s="702"/>
      <c r="CO25" s="702"/>
      <c r="CP25" s="702"/>
      <c r="CQ25" s="703"/>
      <c r="CR25" s="661">
        <v>3164419</v>
      </c>
      <c r="CS25" s="662"/>
      <c r="CT25" s="662"/>
      <c r="CU25" s="662"/>
      <c r="CV25" s="662"/>
      <c r="CW25" s="662"/>
      <c r="CX25" s="662"/>
      <c r="CY25" s="663"/>
      <c r="CZ25" s="666">
        <v>15.2</v>
      </c>
      <c r="DA25" s="695"/>
      <c r="DB25" s="695"/>
      <c r="DC25" s="696"/>
      <c r="DD25" s="669">
        <v>3016242</v>
      </c>
      <c r="DE25" s="662"/>
      <c r="DF25" s="662"/>
      <c r="DG25" s="662"/>
      <c r="DH25" s="662"/>
      <c r="DI25" s="662"/>
      <c r="DJ25" s="662"/>
      <c r="DK25" s="663"/>
      <c r="DL25" s="669">
        <v>2754057</v>
      </c>
      <c r="DM25" s="662"/>
      <c r="DN25" s="662"/>
      <c r="DO25" s="662"/>
      <c r="DP25" s="662"/>
      <c r="DQ25" s="662"/>
      <c r="DR25" s="662"/>
      <c r="DS25" s="662"/>
      <c r="DT25" s="662"/>
      <c r="DU25" s="662"/>
      <c r="DV25" s="663"/>
      <c r="DW25" s="666">
        <v>23.5</v>
      </c>
      <c r="DX25" s="695"/>
      <c r="DY25" s="695"/>
      <c r="DZ25" s="695"/>
      <c r="EA25" s="695"/>
      <c r="EB25" s="695"/>
      <c r="EC25" s="697"/>
    </row>
    <row r="26" spans="2:133" ht="11.25" customHeight="1" x14ac:dyDescent="0.2">
      <c r="B26" s="658" t="s">
        <v>293</v>
      </c>
      <c r="C26" s="659"/>
      <c r="D26" s="659"/>
      <c r="E26" s="659"/>
      <c r="F26" s="659"/>
      <c r="G26" s="659"/>
      <c r="H26" s="659"/>
      <c r="I26" s="659"/>
      <c r="J26" s="659"/>
      <c r="K26" s="659"/>
      <c r="L26" s="659"/>
      <c r="M26" s="659"/>
      <c r="N26" s="659"/>
      <c r="O26" s="659"/>
      <c r="P26" s="659"/>
      <c r="Q26" s="660"/>
      <c r="R26" s="661">
        <v>39718</v>
      </c>
      <c r="S26" s="664"/>
      <c r="T26" s="664"/>
      <c r="U26" s="664"/>
      <c r="V26" s="664"/>
      <c r="W26" s="664"/>
      <c r="X26" s="664"/>
      <c r="Y26" s="665"/>
      <c r="Z26" s="723">
        <v>0.2</v>
      </c>
      <c r="AA26" s="723"/>
      <c r="AB26" s="723"/>
      <c r="AC26" s="723"/>
      <c r="AD26" s="724">
        <v>85</v>
      </c>
      <c r="AE26" s="724"/>
      <c r="AF26" s="724"/>
      <c r="AG26" s="724"/>
      <c r="AH26" s="724"/>
      <c r="AI26" s="724"/>
      <c r="AJ26" s="724"/>
      <c r="AK26" s="724"/>
      <c r="AL26" s="666">
        <v>0</v>
      </c>
      <c r="AM26" s="667"/>
      <c r="AN26" s="667"/>
      <c r="AO26" s="725"/>
      <c r="AP26" s="769" t="s">
        <v>294</v>
      </c>
      <c r="AQ26" s="770"/>
      <c r="AR26" s="770"/>
      <c r="AS26" s="770"/>
      <c r="AT26" s="770"/>
      <c r="AU26" s="770"/>
      <c r="AV26" s="770"/>
      <c r="AW26" s="770"/>
      <c r="AX26" s="770"/>
      <c r="AY26" s="770"/>
      <c r="AZ26" s="770"/>
      <c r="BA26" s="770"/>
      <c r="BB26" s="770"/>
      <c r="BC26" s="770"/>
      <c r="BD26" s="770"/>
      <c r="BE26" s="770"/>
      <c r="BF26" s="771"/>
      <c r="BG26" s="661" t="s">
        <v>226</v>
      </c>
      <c r="BH26" s="664"/>
      <c r="BI26" s="664"/>
      <c r="BJ26" s="664"/>
      <c r="BK26" s="664"/>
      <c r="BL26" s="664"/>
      <c r="BM26" s="664"/>
      <c r="BN26" s="665"/>
      <c r="BO26" s="723" t="s">
        <v>226</v>
      </c>
      <c r="BP26" s="723"/>
      <c r="BQ26" s="723"/>
      <c r="BR26" s="723"/>
      <c r="BS26" s="669" t="s">
        <v>127</v>
      </c>
      <c r="BT26" s="664"/>
      <c r="BU26" s="664"/>
      <c r="BV26" s="664"/>
      <c r="BW26" s="664"/>
      <c r="BX26" s="664"/>
      <c r="BY26" s="664"/>
      <c r="BZ26" s="664"/>
      <c r="CA26" s="664"/>
      <c r="CB26" s="704"/>
      <c r="CD26" s="705" t="s">
        <v>295</v>
      </c>
      <c r="CE26" s="702"/>
      <c r="CF26" s="702"/>
      <c r="CG26" s="702"/>
      <c r="CH26" s="702"/>
      <c r="CI26" s="702"/>
      <c r="CJ26" s="702"/>
      <c r="CK26" s="702"/>
      <c r="CL26" s="702"/>
      <c r="CM26" s="702"/>
      <c r="CN26" s="702"/>
      <c r="CO26" s="702"/>
      <c r="CP26" s="702"/>
      <c r="CQ26" s="703"/>
      <c r="CR26" s="661">
        <v>2204418</v>
      </c>
      <c r="CS26" s="664"/>
      <c r="CT26" s="664"/>
      <c r="CU26" s="664"/>
      <c r="CV26" s="664"/>
      <c r="CW26" s="664"/>
      <c r="CX26" s="664"/>
      <c r="CY26" s="665"/>
      <c r="CZ26" s="666">
        <v>10.6</v>
      </c>
      <c r="DA26" s="695"/>
      <c r="DB26" s="695"/>
      <c r="DC26" s="696"/>
      <c r="DD26" s="669">
        <v>2065793</v>
      </c>
      <c r="DE26" s="664"/>
      <c r="DF26" s="664"/>
      <c r="DG26" s="664"/>
      <c r="DH26" s="664"/>
      <c r="DI26" s="664"/>
      <c r="DJ26" s="664"/>
      <c r="DK26" s="665"/>
      <c r="DL26" s="669" t="s">
        <v>127</v>
      </c>
      <c r="DM26" s="664"/>
      <c r="DN26" s="664"/>
      <c r="DO26" s="664"/>
      <c r="DP26" s="664"/>
      <c r="DQ26" s="664"/>
      <c r="DR26" s="664"/>
      <c r="DS26" s="664"/>
      <c r="DT26" s="664"/>
      <c r="DU26" s="664"/>
      <c r="DV26" s="665"/>
      <c r="DW26" s="666" t="s">
        <v>127</v>
      </c>
      <c r="DX26" s="695"/>
      <c r="DY26" s="695"/>
      <c r="DZ26" s="695"/>
      <c r="EA26" s="695"/>
      <c r="EB26" s="695"/>
      <c r="EC26" s="697"/>
    </row>
    <row r="27" spans="2:133" ht="11.25" customHeight="1" x14ac:dyDescent="0.2">
      <c r="B27" s="658" t="s">
        <v>296</v>
      </c>
      <c r="C27" s="659"/>
      <c r="D27" s="659"/>
      <c r="E27" s="659"/>
      <c r="F27" s="659"/>
      <c r="G27" s="659"/>
      <c r="H27" s="659"/>
      <c r="I27" s="659"/>
      <c r="J27" s="659"/>
      <c r="K27" s="659"/>
      <c r="L27" s="659"/>
      <c r="M27" s="659"/>
      <c r="N27" s="659"/>
      <c r="O27" s="659"/>
      <c r="P27" s="659"/>
      <c r="Q27" s="660"/>
      <c r="R27" s="661">
        <v>2645023</v>
      </c>
      <c r="S27" s="664"/>
      <c r="T27" s="664"/>
      <c r="U27" s="664"/>
      <c r="V27" s="664"/>
      <c r="W27" s="664"/>
      <c r="X27" s="664"/>
      <c r="Y27" s="665"/>
      <c r="Z27" s="723">
        <v>12.2</v>
      </c>
      <c r="AA27" s="723"/>
      <c r="AB27" s="723"/>
      <c r="AC27" s="723"/>
      <c r="AD27" s="724" t="s">
        <v>226</v>
      </c>
      <c r="AE27" s="724"/>
      <c r="AF27" s="724"/>
      <c r="AG27" s="724"/>
      <c r="AH27" s="724"/>
      <c r="AI27" s="724"/>
      <c r="AJ27" s="724"/>
      <c r="AK27" s="724"/>
      <c r="AL27" s="666" t="s">
        <v>226</v>
      </c>
      <c r="AM27" s="667"/>
      <c r="AN27" s="667"/>
      <c r="AO27" s="725"/>
      <c r="AP27" s="658" t="s">
        <v>297</v>
      </c>
      <c r="AQ27" s="659"/>
      <c r="AR27" s="659"/>
      <c r="AS27" s="659"/>
      <c r="AT27" s="659"/>
      <c r="AU27" s="659"/>
      <c r="AV27" s="659"/>
      <c r="AW27" s="659"/>
      <c r="AX27" s="659"/>
      <c r="AY27" s="659"/>
      <c r="AZ27" s="659"/>
      <c r="BA27" s="659"/>
      <c r="BB27" s="659"/>
      <c r="BC27" s="659"/>
      <c r="BD27" s="659"/>
      <c r="BE27" s="659"/>
      <c r="BF27" s="660"/>
      <c r="BG27" s="661">
        <v>9118441</v>
      </c>
      <c r="BH27" s="664"/>
      <c r="BI27" s="664"/>
      <c r="BJ27" s="664"/>
      <c r="BK27" s="664"/>
      <c r="BL27" s="664"/>
      <c r="BM27" s="664"/>
      <c r="BN27" s="665"/>
      <c r="BO27" s="723">
        <v>100</v>
      </c>
      <c r="BP27" s="723"/>
      <c r="BQ27" s="723"/>
      <c r="BR27" s="723"/>
      <c r="BS27" s="669" t="s">
        <v>127</v>
      </c>
      <c r="BT27" s="664"/>
      <c r="BU27" s="664"/>
      <c r="BV27" s="664"/>
      <c r="BW27" s="664"/>
      <c r="BX27" s="664"/>
      <c r="BY27" s="664"/>
      <c r="BZ27" s="664"/>
      <c r="CA27" s="664"/>
      <c r="CB27" s="704"/>
      <c r="CD27" s="705" t="s">
        <v>298</v>
      </c>
      <c r="CE27" s="702"/>
      <c r="CF27" s="702"/>
      <c r="CG27" s="702"/>
      <c r="CH27" s="702"/>
      <c r="CI27" s="702"/>
      <c r="CJ27" s="702"/>
      <c r="CK27" s="702"/>
      <c r="CL27" s="702"/>
      <c r="CM27" s="702"/>
      <c r="CN27" s="702"/>
      <c r="CO27" s="702"/>
      <c r="CP27" s="702"/>
      <c r="CQ27" s="703"/>
      <c r="CR27" s="661">
        <v>4443621</v>
      </c>
      <c r="CS27" s="662"/>
      <c r="CT27" s="662"/>
      <c r="CU27" s="662"/>
      <c r="CV27" s="662"/>
      <c r="CW27" s="662"/>
      <c r="CX27" s="662"/>
      <c r="CY27" s="663"/>
      <c r="CZ27" s="666">
        <v>21.4</v>
      </c>
      <c r="DA27" s="695"/>
      <c r="DB27" s="695"/>
      <c r="DC27" s="696"/>
      <c r="DD27" s="669">
        <v>1396863</v>
      </c>
      <c r="DE27" s="662"/>
      <c r="DF27" s="662"/>
      <c r="DG27" s="662"/>
      <c r="DH27" s="662"/>
      <c r="DI27" s="662"/>
      <c r="DJ27" s="662"/>
      <c r="DK27" s="663"/>
      <c r="DL27" s="669">
        <v>1307286</v>
      </c>
      <c r="DM27" s="662"/>
      <c r="DN27" s="662"/>
      <c r="DO27" s="662"/>
      <c r="DP27" s="662"/>
      <c r="DQ27" s="662"/>
      <c r="DR27" s="662"/>
      <c r="DS27" s="662"/>
      <c r="DT27" s="662"/>
      <c r="DU27" s="662"/>
      <c r="DV27" s="663"/>
      <c r="DW27" s="666">
        <v>11.1</v>
      </c>
      <c r="DX27" s="695"/>
      <c r="DY27" s="695"/>
      <c r="DZ27" s="695"/>
      <c r="EA27" s="695"/>
      <c r="EB27" s="695"/>
      <c r="EC27" s="697"/>
    </row>
    <row r="28" spans="2:133" ht="11.25" customHeight="1" x14ac:dyDescent="0.2">
      <c r="B28" s="766" t="s">
        <v>299</v>
      </c>
      <c r="C28" s="767"/>
      <c r="D28" s="767"/>
      <c r="E28" s="767"/>
      <c r="F28" s="767"/>
      <c r="G28" s="767"/>
      <c r="H28" s="767"/>
      <c r="I28" s="767"/>
      <c r="J28" s="767"/>
      <c r="K28" s="767"/>
      <c r="L28" s="767"/>
      <c r="M28" s="767"/>
      <c r="N28" s="767"/>
      <c r="O28" s="767"/>
      <c r="P28" s="767"/>
      <c r="Q28" s="768"/>
      <c r="R28" s="661" t="s">
        <v>226</v>
      </c>
      <c r="S28" s="664"/>
      <c r="T28" s="664"/>
      <c r="U28" s="664"/>
      <c r="V28" s="664"/>
      <c r="W28" s="664"/>
      <c r="X28" s="664"/>
      <c r="Y28" s="665"/>
      <c r="Z28" s="723" t="s">
        <v>226</v>
      </c>
      <c r="AA28" s="723"/>
      <c r="AB28" s="723"/>
      <c r="AC28" s="723"/>
      <c r="AD28" s="724" t="s">
        <v>173</v>
      </c>
      <c r="AE28" s="724"/>
      <c r="AF28" s="724"/>
      <c r="AG28" s="724"/>
      <c r="AH28" s="724"/>
      <c r="AI28" s="724"/>
      <c r="AJ28" s="724"/>
      <c r="AK28" s="724"/>
      <c r="AL28" s="666" t="s">
        <v>127</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300</v>
      </c>
      <c r="CE28" s="702"/>
      <c r="CF28" s="702"/>
      <c r="CG28" s="702"/>
      <c r="CH28" s="702"/>
      <c r="CI28" s="702"/>
      <c r="CJ28" s="702"/>
      <c r="CK28" s="702"/>
      <c r="CL28" s="702"/>
      <c r="CM28" s="702"/>
      <c r="CN28" s="702"/>
      <c r="CO28" s="702"/>
      <c r="CP28" s="702"/>
      <c r="CQ28" s="703"/>
      <c r="CR28" s="661">
        <v>1629157</v>
      </c>
      <c r="CS28" s="664"/>
      <c r="CT28" s="664"/>
      <c r="CU28" s="664"/>
      <c r="CV28" s="664"/>
      <c r="CW28" s="664"/>
      <c r="CX28" s="664"/>
      <c r="CY28" s="665"/>
      <c r="CZ28" s="666">
        <v>7.8</v>
      </c>
      <c r="DA28" s="695"/>
      <c r="DB28" s="695"/>
      <c r="DC28" s="696"/>
      <c r="DD28" s="669">
        <v>1629157</v>
      </c>
      <c r="DE28" s="664"/>
      <c r="DF28" s="664"/>
      <c r="DG28" s="664"/>
      <c r="DH28" s="664"/>
      <c r="DI28" s="664"/>
      <c r="DJ28" s="664"/>
      <c r="DK28" s="665"/>
      <c r="DL28" s="669">
        <v>1629157</v>
      </c>
      <c r="DM28" s="664"/>
      <c r="DN28" s="664"/>
      <c r="DO28" s="664"/>
      <c r="DP28" s="664"/>
      <c r="DQ28" s="664"/>
      <c r="DR28" s="664"/>
      <c r="DS28" s="664"/>
      <c r="DT28" s="664"/>
      <c r="DU28" s="664"/>
      <c r="DV28" s="665"/>
      <c r="DW28" s="666">
        <v>13.9</v>
      </c>
      <c r="DX28" s="695"/>
      <c r="DY28" s="695"/>
      <c r="DZ28" s="695"/>
      <c r="EA28" s="695"/>
      <c r="EB28" s="695"/>
      <c r="EC28" s="697"/>
    </row>
    <row r="29" spans="2:133" ht="11.25" customHeight="1" x14ac:dyDescent="0.2">
      <c r="B29" s="658" t="s">
        <v>301</v>
      </c>
      <c r="C29" s="659"/>
      <c r="D29" s="659"/>
      <c r="E29" s="659"/>
      <c r="F29" s="659"/>
      <c r="G29" s="659"/>
      <c r="H29" s="659"/>
      <c r="I29" s="659"/>
      <c r="J29" s="659"/>
      <c r="K29" s="659"/>
      <c r="L29" s="659"/>
      <c r="M29" s="659"/>
      <c r="N29" s="659"/>
      <c r="O29" s="659"/>
      <c r="P29" s="659"/>
      <c r="Q29" s="660"/>
      <c r="R29" s="661">
        <v>1080106</v>
      </c>
      <c r="S29" s="664"/>
      <c r="T29" s="664"/>
      <c r="U29" s="664"/>
      <c r="V29" s="664"/>
      <c r="W29" s="664"/>
      <c r="X29" s="664"/>
      <c r="Y29" s="665"/>
      <c r="Z29" s="723">
        <v>5</v>
      </c>
      <c r="AA29" s="723"/>
      <c r="AB29" s="723"/>
      <c r="AC29" s="723"/>
      <c r="AD29" s="724" t="s">
        <v>127</v>
      </c>
      <c r="AE29" s="724"/>
      <c r="AF29" s="724"/>
      <c r="AG29" s="724"/>
      <c r="AH29" s="724"/>
      <c r="AI29" s="724"/>
      <c r="AJ29" s="724"/>
      <c r="AK29" s="724"/>
      <c r="AL29" s="666" t="s">
        <v>226</v>
      </c>
      <c r="AM29" s="667"/>
      <c r="AN29" s="667"/>
      <c r="AO29" s="725"/>
      <c r="AP29" s="735" t="s">
        <v>220</v>
      </c>
      <c r="AQ29" s="736"/>
      <c r="AR29" s="736"/>
      <c r="AS29" s="736"/>
      <c r="AT29" s="736"/>
      <c r="AU29" s="736"/>
      <c r="AV29" s="736"/>
      <c r="AW29" s="736"/>
      <c r="AX29" s="736"/>
      <c r="AY29" s="736"/>
      <c r="AZ29" s="736"/>
      <c r="BA29" s="736"/>
      <c r="BB29" s="736"/>
      <c r="BC29" s="736"/>
      <c r="BD29" s="736"/>
      <c r="BE29" s="736"/>
      <c r="BF29" s="737"/>
      <c r="BG29" s="735" t="s">
        <v>302</v>
      </c>
      <c r="BH29" s="763"/>
      <c r="BI29" s="763"/>
      <c r="BJ29" s="763"/>
      <c r="BK29" s="763"/>
      <c r="BL29" s="763"/>
      <c r="BM29" s="763"/>
      <c r="BN29" s="763"/>
      <c r="BO29" s="763"/>
      <c r="BP29" s="763"/>
      <c r="BQ29" s="764"/>
      <c r="BR29" s="735" t="s">
        <v>303</v>
      </c>
      <c r="BS29" s="763"/>
      <c r="BT29" s="763"/>
      <c r="BU29" s="763"/>
      <c r="BV29" s="763"/>
      <c r="BW29" s="763"/>
      <c r="BX29" s="763"/>
      <c r="BY29" s="763"/>
      <c r="BZ29" s="763"/>
      <c r="CA29" s="763"/>
      <c r="CB29" s="764"/>
      <c r="CD29" s="745" t="s">
        <v>304</v>
      </c>
      <c r="CE29" s="746"/>
      <c r="CF29" s="705" t="s">
        <v>305</v>
      </c>
      <c r="CG29" s="702"/>
      <c r="CH29" s="702"/>
      <c r="CI29" s="702"/>
      <c r="CJ29" s="702"/>
      <c r="CK29" s="702"/>
      <c r="CL29" s="702"/>
      <c r="CM29" s="702"/>
      <c r="CN29" s="702"/>
      <c r="CO29" s="702"/>
      <c r="CP29" s="702"/>
      <c r="CQ29" s="703"/>
      <c r="CR29" s="661">
        <v>1629157</v>
      </c>
      <c r="CS29" s="662"/>
      <c r="CT29" s="662"/>
      <c r="CU29" s="662"/>
      <c r="CV29" s="662"/>
      <c r="CW29" s="662"/>
      <c r="CX29" s="662"/>
      <c r="CY29" s="663"/>
      <c r="CZ29" s="666">
        <v>7.8</v>
      </c>
      <c r="DA29" s="695"/>
      <c r="DB29" s="695"/>
      <c r="DC29" s="696"/>
      <c r="DD29" s="669">
        <v>1629157</v>
      </c>
      <c r="DE29" s="662"/>
      <c r="DF29" s="662"/>
      <c r="DG29" s="662"/>
      <c r="DH29" s="662"/>
      <c r="DI29" s="662"/>
      <c r="DJ29" s="662"/>
      <c r="DK29" s="663"/>
      <c r="DL29" s="669">
        <v>1629157</v>
      </c>
      <c r="DM29" s="662"/>
      <c r="DN29" s="662"/>
      <c r="DO29" s="662"/>
      <c r="DP29" s="662"/>
      <c r="DQ29" s="662"/>
      <c r="DR29" s="662"/>
      <c r="DS29" s="662"/>
      <c r="DT29" s="662"/>
      <c r="DU29" s="662"/>
      <c r="DV29" s="663"/>
      <c r="DW29" s="666">
        <v>13.9</v>
      </c>
      <c r="DX29" s="695"/>
      <c r="DY29" s="695"/>
      <c r="DZ29" s="695"/>
      <c r="EA29" s="695"/>
      <c r="EB29" s="695"/>
      <c r="EC29" s="697"/>
    </row>
    <row r="30" spans="2:133" ht="11.25" customHeight="1" x14ac:dyDescent="0.2">
      <c r="B30" s="658" t="s">
        <v>306</v>
      </c>
      <c r="C30" s="659"/>
      <c r="D30" s="659"/>
      <c r="E30" s="659"/>
      <c r="F30" s="659"/>
      <c r="G30" s="659"/>
      <c r="H30" s="659"/>
      <c r="I30" s="659"/>
      <c r="J30" s="659"/>
      <c r="K30" s="659"/>
      <c r="L30" s="659"/>
      <c r="M30" s="659"/>
      <c r="N30" s="659"/>
      <c r="O30" s="659"/>
      <c r="P30" s="659"/>
      <c r="Q30" s="660"/>
      <c r="R30" s="661">
        <v>112955</v>
      </c>
      <c r="S30" s="664"/>
      <c r="T30" s="664"/>
      <c r="U30" s="664"/>
      <c r="V30" s="664"/>
      <c r="W30" s="664"/>
      <c r="X30" s="664"/>
      <c r="Y30" s="665"/>
      <c r="Z30" s="723">
        <v>0.5</v>
      </c>
      <c r="AA30" s="723"/>
      <c r="AB30" s="723"/>
      <c r="AC30" s="723"/>
      <c r="AD30" s="724">
        <v>3478</v>
      </c>
      <c r="AE30" s="724"/>
      <c r="AF30" s="724"/>
      <c r="AG30" s="724"/>
      <c r="AH30" s="724"/>
      <c r="AI30" s="724"/>
      <c r="AJ30" s="724"/>
      <c r="AK30" s="724"/>
      <c r="AL30" s="666">
        <v>0</v>
      </c>
      <c r="AM30" s="667"/>
      <c r="AN30" s="667"/>
      <c r="AO30" s="725"/>
      <c r="AP30" s="751" t="s">
        <v>307</v>
      </c>
      <c r="AQ30" s="752"/>
      <c r="AR30" s="752"/>
      <c r="AS30" s="752"/>
      <c r="AT30" s="757" t="s">
        <v>308</v>
      </c>
      <c r="AU30" s="230"/>
      <c r="AV30" s="230"/>
      <c r="AW30" s="230"/>
      <c r="AX30" s="760" t="s">
        <v>185</v>
      </c>
      <c r="AY30" s="761"/>
      <c r="AZ30" s="761"/>
      <c r="BA30" s="761"/>
      <c r="BB30" s="761"/>
      <c r="BC30" s="761"/>
      <c r="BD30" s="761"/>
      <c r="BE30" s="761"/>
      <c r="BF30" s="762"/>
      <c r="BG30" s="741">
        <v>98.5</v>
      </c>
      <c r="BH30" s="742"/>
      <c r="BI30" s="742"/>
      <c r="BJ30" s="742"/>
      <c r="BK30" s="742"/>
      <c r="BL30" s="742"/>
      <c r="BM30" s="743">
        <v>92.3</v>
      </c>
      <c r="BN30" s="742"/>
      <c r="BO30" s="742"/>
      <c r="BP30" s="742"/>
      <c r="BQ30" s="744"/>
      <c r="BR30" s="741">
        <v>98.5</v>
      </c>
      <c r="BS30" s="742"/>
      <c r="BT30" s="742"/>
      <c r="BU30" s="742"/>
      <c r="BV30" s="742"/>
      <c r="BW30" s="742"/>
      <c r="BX30" s="743">
        <v>92.4</v>
      </c>
      <c r="BY30" s="742"/>
      <c r="BZ30" s="742"/>
      <c r="CA30" s="742"/>
      <c r="CB30" s="744"/>
      <c r="CD30" s="747"/>
      <c r="CE30" s="748"/>
      <c r="CF30" s="705" t="s">
        <v>309</v>
      </c>
      <c r="CG30" s="702"/>
      <c r="CH30" s="702"/>
      <c r="CI30" s="702"/>
      <c r="CJ30" s="702"/>
      <c r="CK30" s="702"/>
      <c r="CL30" s="702"/>
      <c r="CM30" s="702"/>
      <c r="CN30" s="702"/>
      <c r="CO30" s="702"/>
      <c r="CP30" s="702"/>
      <c r="CQ30" s="703"/>
      <c r="CR30" s="661">
        <v>1519370</v>
      </c>
      <c r="CS30" s="664"/>
      <c r="CT30" s="664"/>
      <c r="CU30" s="664"/>
      <c r="CV30" s="664"/>
      <c r="CW30" s="664"/>
      <c r="CX30" s="664"/>
      <c r="CY30" s="665"/>
      <c r="CZ30" s="666">
        <v>7.3</v>
      </c>
      <c r="DA30" s="695"/>
      <c r="DB30" s="695"/>
      <c r="DC30" s="696"/>
      <c r="DD30" s="669">
        <v>1519370</v>
      </c>
      <c r="DE30" s="664"/>
      <c r="DF30" s="664"/>
      <c r="DG30" s="664"/>
      <c r="DH30" s="664"/>
      <c r="DI30" s="664"/>
      <c r="DJ30" s="664"/>
      <c r="DK30" s="665"/>
      <c r="DL30" s="669">
        <v>1519370</v>
      </c>
      <c r="DM30" s="664"/>
      <c r="DN30" s="664"/>
      <c r="DO30" s="664"/>
      <c r="DP30" s="664"/>
      <c r="DQ30" s="664"/>
      <c r="DR30" s="664"/>
      <c r="DS30" s="664"/>
      <c r="DT30" s="664"/>
      <c r="DU30" s="664"/>
      <c r="DV30" s="665"/>
      <c r="DW30" s="666">
        <v>12.9</v>
      </c>
      <c r="DX30" s="695"/>
      <c r="DY30" s="695"/>
      <c r="DZ30" s="695"/>
      <c r="EA30" s="695"/>
      <c r="EB30" s="695"/>
      <c r="EC30" s="697"/>
    </row>
    <row r="31" spans="2:133" ht="11.25" customHeight="1" x14ac:dyDescent="0.2">
      <c r="B31" s="658" t="s">
        <v>310</v>
      </c>
      <c r="C31" s="659"/>
      <c r="D31" s="659"/>
      <c r="E31" s="659"/>
      <c r="F31" s="659"/>
      <c r="G31" s="659"/>
      <c r="H31" s="659"/>
      <c r="I31" s="659"/>
      <c r="J31" s="659"/>
      <c r="K31" s="659"/>
      <c r="L31" s="659"/>
      <c r="M31" s="659"/>
      <c r="N31" s="659"/>
      <c r="O31" s="659"/>
      <c r="P31" s="659"/>
      <c r="Q31" s="660"/>
      <c r="R31" s="661">
        <v>25797</v>
      </c>
      <c r="S31" s="664"/>
      <c r="T31" s="664"/>
      <c r="U31" s="664"/>
      <c r="V31" s="664"/>
      <c r="W31" s="664"/>
      <c r="X31" s="664"/>
      <c r="Y31" s="665"/>
      <c r="Z31" s="723">
        <v>0.1</v>
      </c>
      <c r="AA31" s="723"/>
      <c r="AB31" s="723"/>
      <c r="AC31" s="723"/>
      <c r="AD31" s="724" t="s">
        <v>226</v>
      </c>
      <c r="AE31" s="724"/>
      <c r="AF31" s="724"/>
      <c r="AG31" s="724"/>
      <c r="AH31" s="724"/>
      <c r="AI31" s="724"/>
      <c r="AJ31" s="724"/>
      <c r="AK31" s="724"/>
      <c r="AL31" s="666" t="s">
        <v>226</v>
      </c>
      <c r="AM31" s="667"/>
      <c r="AN31" s="667"/>
      <c r="AO31" s="725"/>
      <c r="AP31" s="753"/>
      <c r="AQ31" s="754"/>
      <c r="AR31" s="754"/>
      <c r="AS31" s="754"/>
      <c r="AT31" s="758"/>
      <c r="AU31" s="229" t="s">
        <v>311</v>
      </c>
      <c r="AV31" s="229"/>
      <c r="AW31" s="229"/>
      <c r="AX31" s="658" t="s">
        <v>312</v>
      </c>
      <c r="AY31" s="659"/>
      <c r="AZ31" s="659"/>
      <c r="BA31" s="659"/>
      <c r="BB31" s="659"/>
      <c r="BC31" s="659"/>
      <c r="BD31" s="659"/>
      <c r="BE31" s="659"/>
      <c r="BF31" s="660"/>
      <c r="BG31" s="739">
        <v>98.5</v>
      </c>
      <c r="BH31" s="662"/>
      <c r="BI31" s="662"/>
      <c r="BJ31" s="662"/>
      <c r="BK31" s="662"/>
      <c r="BL31" s="662"/>
      <c r="BM31" s="667">
        <v>93.3</v>
      </c>
      <c r="BN31" s="740"/>
      <c r="BO31" s="740"/>
      <c r="BP31" s="740"/>
      <c r="BQ31" s="701"/>
      <c r="BR31" s="739">
        <v>98.7</v>
      </c>
      <c r="BS31" s="662"/>
      <c r="BT31" s="662"/>
      <c r="BU31" s="662"/>
      <c r="BV31" s="662"/>
      <c r="BW31" s="662"/>
      <c r="BX31" s="667">
        <v>93.3</v>
      </c>
      <c r="BY31" s="740"/>
      <c r="BZ31" s="740"/>
      <c r="CA31" s="740"/>
      <c r="CB31" s="701"/>
      <c r="CD31" s="747"/>
      <c r="CE31" s="748"/>
      <c r="CF31" s="705" t="s">
        <v>313</v>
      </c>
      <c r="CG31" s="702"/>
      <c r="CH31" s="702"/>
      <c r="CI31" s="702"/>
      <c r="CJ31" s="702"/>
      <c r="CK31" s="702"/>
      <c r="CL31" s="702"/>
      <c r="CM31" s="702"/>
      <c r="CN31" s="702"/>
      <c r="CO31" s="702"/>
      <c r="CP31" s="702"/>
      <c r="CQ31" s="703"/>
      <c r="CR31" s="661">
        <v>109787</v>
      </c>
      <c r="CS31" s="662"/>
      <c r="CT31" s="662"/>
      <c r="CU31" s="662"/>
      <c r="CV31" s="662"/>
      <c r="CW31" s="662"/>
      <c r="CX31" s="662"/>
      <c r="CY31" s="663"/>
      <c r="CZ31" s="666">
        <v>0.5</v>
      </c>
      <c r="DA31" s="695"/>
      <c r="DB31" s="695"/>
      <c r="DC31" s="696"/>
      <c r="DD31" s="669">
        <v>109787</v>
      </c>
      <c r="DE31" s="662"/>
      <c r="DF31" s="662"/>
      <c r="DG31" s="662"/>
      <c r="DH31" s="662"/>
      <c r="DI31" s="662"/>
      <c r="DJ31" s="662"/>
      <c r="DK31" s="663"/>
      <c r="DL31" s="669">
        <v>109787</v>
      </c>
      <c r="DM31" s="662"/>
      <c r="DN31" s="662"/>
      <c r="DO31" s="662"/>
      <c r="DP31" s="662"/>
      <c r="DQ31" s="662"/>
      <c r="DR31" s="662"/>
      <c r="DS31" s="662"/>
      <c r="DT31" s="662"/>
      <c r="DU31" s="662"/>
      <c r="DV31" s="663"/>
      <c r="DW31" s="666">
        <v>0.9</v>
      </c>
      <c r="DX31" s="695"/>
      <c r="DY31" s="695"/>
      <c r="DZ31" s="695"/>
      <c r="EA31" s="695"/>
      <c r="EB31" s="695"/>
      <c r="EC31" s="697"/>
    </row>
    <row r="32" spans="2:133" ht="11.25" customHeight="1" x14ac:dyDescent="0.2">
      <c r="B32" s="658" t="s">
        <v>314</v>
      </c>
      <c r="C32" s="659"/>
      <c r="D32" s="659"/>
      <c r="E32" s="659"/>
      <c r="F32" s="659"/>
      <c r="G32" s="659"/>
      <c r="H32" s="659"/>
      <c r="I32" s="659"/>
      <c r="J32" s="659"/>
      <c r="K32" s="659"/>
      <c r="L32" s="659"/>
      <c r="M32" s="659"/>
      <c r="N32" s="659"/>
      <c r="O32" s="659"/>
      <c r="P32" s="659"/>
      <c r="Q32" s="660"/>
      <c r="R32" s="661">
        <v>845163</v>
      </c>
      <c r="S32" s="664"/>
      <c r="T32" s="664"/>
      <c r="U32" s="664"/>
      <c r="V32" s="664"/>
      <c r="W32" s="664"/>
      <c r="X32" s="664"/>
      <c r="Y32" s="665"/>
      <c r="Z32" s="723">
        <v>3.9</v>
      </c>
      <c r="AA32" s="723"/>
      <c r="AB32" s="723"/>
      <c r="AC32" s="723"/>
      <c r="AD32" s="724" t="s">
        <v>226</v>
      </c>
      <c r="AE32" s="724"/>
      <c r="AF32" s="724"/>
      <c r="AG32" s="724"/>
      <c r="AH32" s="724"/>
      <c r="AI32" s="724"/>
      <c r="AJ32" s="724"/>
      <c r="AK32" s="724"/>
      <c r="AL32" s="666" t="s">
        <v>127</v>
      </c>
      <c r="AM32" s="667"/>
      <c r="AN32" s="667"/>
      <c r="AO32" s="725"/>
      <c r="AP32" s="755"/>
      <c r="AQ32" s="756"/>
      <c r="AR32" s="756"/>
      <c r="AS32" s="756"/>
      <c r="AT32" s="759"/>
      <c r="AU32" s="231"/>
      <c r="AV32" s="231"/>
      <c r="AW32" s="231"/>
      <c r="AX32" s="673" t="s">
        <v>315</v>
      </c>
      <c r="AY32" s="674"/>
      <c r="AZ32" s="674"/>
      <c r="BA32" s="674"/>
      <c r="BB32" s="674"/>
      <c r="BC32" s="674"/>
      <c r="BD32" s="674"/>
      <c r="BE32" s="674"/>
      <c r="BF32" s="675"/>
      <c r="BG32" s="738">
        <v>98.4</v>
      </c>
      <c r="BH32" s="677"/>
      <c r="BI32" s="677"/>
      <c r="BJ32" s="677"/>
      <c r="BK32" s="677"/>
      <c r="BL32" s="677"/>
      <c r="BM32" s="721">
        <v>90.9</v>
      </c>
      <c r="BN32" s="677"/>
      <c r="BO32" s="677"/>
      <c r="BP32" s="677"/>
      <c r="BQ32" s="714"/>
      <c r="BR32" s="738">
        <v>98.4</v>
      </c>
      <c r="BS32" s="677"/>
      <c r="BT32" s="677"/>
      <c r="BU32" s="677"/>
      <c r="BV32" s="677"/>
      <c r="BW32" s="677"/>
      <c r="BX32" s="721">
        <v>91</v>
      </c>
      <c r="BY32" s="677"/>
      <c r="BZ32" s="677"/>
      <c r="CA32" s="677"/>
      <c r="CB32" s="714"/>
      <c r="CD32" s="749"/>
      <c r="CE32" s="750"/>
      <c r="CF32" s="705" t="s">
        <v>316</v>
      </c>
      <c r="CG32" s="702"/>
      <c r="CH32" s="702"/>
      <c r="CI32" s="702"/>
      <c r="CJ32" s="702"/>
      <c r="CK32" s="702"/>
      <c r="CL32" s="702"/>
      <c r="CM32" s="702"/>
      <c r="CN32" s="702"/>
      <c r="CO32" s="702"/>
      <c r="CP32" s="702"/>
      <c r="CQ32" s="703"/>
      <c r="CR32" s="661" t="s">
        <v>226</v>
      </c>
      <c r="CS32" s="664"/>
      <c r="CT32" s="664"/>
      <c r="CU32" s="664"/>
      <c r="CV32" s="664"/>
      <c r="CW32" s="664"/>
      <c r="CX32" s="664"/>
      <c r="CY32" s="665"/>
      <c r="CZ32" s="666" t="s">
        <v>226</v>
      </c>
      <c r="DA32" s="695"/>
      <c r="DB32" s="695"/>
      <c r="DC32" s="696"/>
      <c r="DD32" s="669" t="s">
        <v>226</v>
      </c>
      <c r="DE32" s="664"/>
      <c r="DF32" s="664"/>
      <c r="DG32" s="664"/>
      <c r="DH32" s="664"/>
      <c r="DI32" s="664"/>
      <c r="DJ32" s="664"/>
      <c r="DK32" s="665"/>
      <c r="DL32" s="669" t="s">
        <v>226</v>
      </c>
      <c r="DM32" s="664"/>
      <c r="DN32" s="664"/>
      <c r="DO32" s="664"/>
      <c r="DP32" s="664"/>
      <c r="DQ32" s="664"/>
      <c r="DR32" s="664"/>
      <c r="DS32" s="664"/>
      <c r="DT32" s="664"/>
      <c r="DU32" s="664"/>
      <c r="DV32" s="665"/>
      <c r="DW32" s="666" t="s">
        <v>226</v>
      </c>
      <c r="DX32" s="695"/>
      <c r="DY32" s="695"/>
      <c r="DZ32" s="695"/>
      <c r="EA32" s="695"/>
      <c r="EB32" s="695"/>
      <c r="EC32" s="697"/>
    </row>
    <row r="33" spans="2:133" ht="11.25" customHeight="1" x14ac:dyDescent="0.2">
      <c r="B33" s="658" t="s">
        <v>317</v>
      </c>
      <c r="C33" s="659"/>
      <c r="D33" s="659"/>
      <c r="E33" s="659"/>
      <c r="F33" s="659"/>
      <c r="G33" s="659"/>
      <c r="H33" s="659"/>
      <c r="I33" s="659"/>
      <c r="J33" s="659"/>
      <c r="K33" s="659"/>
      <c r="L33" s="659"/>
      <c r="M33" s="659"/>
      <c r="N33" s="659"/>
      <c r="O33" s="659"/>
      <c r="P33" s="659"/>
      <c r="Q33" s="660"/>
      <c r="R33" s="661">
        <v>999084</v>
      </c>
      <c r="S33" s="664"/>
      <c r="T33" s="664"/>
      <c r="U33" s="664"/>
      <c r="V33" s="664"/>
      <c r="W33" s="664"/>
      <c r="X33" s="664"/>
      <c r="Y33" s="665"/>
      <c r="Z33" s="723">
        <v>4.5999999999999996</v>
      </c>
      <c r="AA33" s="723"/>
      <c r="AB33" s="723"/>
      <c r="AC33" s="723"/>
      <c r="AD33" s="724" t="s">
        <v>226</v>
      </c>
      <c r="AE33" s="724"/>
      <c r="AF33" s="724"/>
      <c r="AG33" s="724"/>
      <c r="AH33" s="724"/>
      <c r="AI33" s="724"/>
      <c r="AJ33" s="724"/>
      <c r="AK33" s="724"/>
      <c r="AL33" s="666" t="s">
        <v>226</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318</v>
      </c>
      <c r="CE33" s="702"/>
      <c r="CF33" s="702"/>
      <c r="CG33" s="702"/>
      <c r="CH33" s="702"/>
      <c r="CI33" s="702"/>
      <c r="CJ33" s="702"/>
      <c r="CK33" s="702"/>
      <c r="CL33" s="702"/>
      <c r="CM33" s="702"/>
      <c r="CN33" s="702"/>
      <c r="CO33" s="702"/>
      <c r="CP33" s="702"/>
      <c r="CQ33" s="703"/>
      <c r="CR33" s="661">
        <v>8318831</v>
      </c>
      <c r="CS33" s="662"/>
      <c r="CT33" s="662"/>
      <c r="CU33" s="662"/>
      <c r="CV33" s="662"/>
      <c r="CW33" s="662"/>
      <c r="CX33" s="662"/>
      <c r="CY33" s="663"/>
      <c r="CZ33" s="666">
        <v>40</v>
      </c>
      <c r="DA33" s="695"/>
      <c r="DB33" s="695"/>
      <c r="DC33" s="696"/>
      <c r="DD33" s="669">
        <v>7237243</v>
      </c>
      <c r="DE33" s="662"/>
      <c r="DF33" s="662"/>
      <c r="DG33" s="662"/>
      <c r="DH33" s="662"/>
      <c r="DI33" s="662"/>
      <c r="DJ33" s="662"/>
      <c r="DK33" s="663"/>
      <c r="DL33" s="669">
        <v>5318826</v>
      </c>
      <c r="DM33" s="662"/>
      <c r="DN33" s="662"/>
      <c r="DO33" s="662"/>
      <c r="DP33" s="662"/>
      <c r="DQ33" s="662"/>
      <c r="DR33" s="662"/>
      <c r="DS33" s="662"/>
      <c r="DT33" s="662"/>
      <c r="DU33" s="662"/>
      <c r="DV33" s="663"/>
      <c r="DW33" s="666">
        <v>45.3</v>
      </c>
      <c r="DX33" s="695"/>
      <c r="DY33" s="695"/>
      <c r="DZ33" s="695"/>
      <c r="EA33" s="695"/>
      <c r="EB33" s="695"/>
      <c r="EC33" s="697"/>
    </row>
    <row r="34" spans="2:133" ht="11.25" customHeight="1" x14ac:dyDescent="0.2">
      <c r="B34" s="658" t="s">
        <v>319</v>
      </c>
      <c r="C34" s="659"/>
      <c r="D34" s="659"/>
      <c r="E34" s="659"/>
      <c r="F34" s="659"/>
      <c r="G34" s="659"/>
      <c r="H34" s="659"/>
      <c r="I34" s="659"/>
      <c r="J34" s="659"/>
      <c r="K34" s="659"/>
      <c r="L34" s="659"/>
      <c r="M34" s="659"/>
      <c r="N34" s="659"/>
      <c r="O34" s="659"/>
      <c r="P34" s="659"/>
      <c r="Q34" s="660"/>
      <c r="R34" s="661">
        <v>507985</v>
      </c>
      <c r="S34" s="664"/>
      <c r="T34" s="664"/>
      <c r="U34" s="664"/>
      <c r="V34" s="664"/>
      <c r="W34" s="664"/>
      <c r="X34" s="664"/>
      <c r="Y34" s="665"/>
      <c r="Z34" s="723">
        <v>2.4</v>
      </c>
      <c r="AA34" s="723"/>
      <c r="AB34" s="723"/>
      <c r="AC34" s="723"/>
      <c r="AD34" s="724">
        <v>19547</v>
      </c>
      <c r="AE34" s="724"/>
      <c r="AF34" s="724"/>
      <c r="AG34" s="724"/>
      <c r="AH34" s="724"/>
      <c r="AI34" s="724"/>
      <c r="AJ34" s="724"/>
      <c r="AK34" s="724"/>
      <c r="AL34" s="666">
        <v>0.2</v>
      </c>
      <c r="AM34" s="667"/>
      <c r="AN34" s="667"/>
      <c r="AO34" s="725"/>
      <c r="AP34" s="234"/>
      <c r="AQ34" s="735" t="s">
        <v>320</v>
      </c>
      <c r="AR34" s="736"/>
      <c r="AS34" s="736"/>
      <c r="AT34" s="736"/>
      <c r="AU34" s="736"/>
      <c r="AV34" s="736"/>
      <c r="AW34" s="736"/>
      <c r="AX34" s="736"/>
      <c r="AY34" s="736"/>
      <c r="AZ34" s="736"/>
      <c r="BA34" s="736"/>
      <c r="BB34" s="736"/>
      <c r="BC34" s="736"/>
      <c r="BD34" s="736"/>
      <c r="BE34" s="736"/>
      <c r="BF34" s="737"/>
      <c r="BG34" s="735" t="s">
        <v>321</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322</v>
      </c>
      <c r="CE34" s="702"/>
      <c r="CF34" s="702"/>
      <c r="CG34" s="702"/>
      <c r="CH34" s="702"/>
      <c r="CI34" s="702"/>
      <c r="CJ34" s="702"/>
      <c r="CK34" s="702"/>
      <c r="CL34" s="702"/>
      <c r="CM34" s="702"/>
      <c r="CN34" s="702"/>
      <c r="CO34" s="702"/>
      <c r="CP34" s="702"/>
      <c r="CQ34" s="703"/>
      <c r="CR34" s="661">
        <v>2964846</v>
      </c>
      <c r="CS34" s="664"/>
      <c r="CT34" s="664"/>
      <c r="CU34" s="664"/>
      <c r="CV34" s="664"/>
      <c r="CW34" s="664"/>
      <c r="CX34" s="664"/>
      <c r="CY34" s="665"/>
      <c r="CZ34" s="666">
        <v>14.3</v>
      </c>
      <c r="DA34" s="695"/>
      <c r="DB34" s="695"/>
      <c r="DC34" s="696"/>
      <c r="DD34" s="669">
        <v>2491984</v>
      </c>
      <c r="DE34" s="664"/>
      <c r="DF34" s="664"/>
      <c r="DG34" s="664"/>
      <c r="DH34" s="664"/>
      <c r="DI34" s="664"/>
      <c r="DJ34" s="664"/>
      <c r="DK34" s="665"/>
      <c r="DL34" s="669">
        <v>1985577</v>
      </c>
      <c r="DM34" s="664"/>
      <c r="DN34" s="664"/>
      <c r="DO34" s="664"/>
      <c r="DP34" s="664"/>
      <c r="DQ34" s="664"/>
      <c r="DR34" s="664"/>
      <c r="DS34" s="664"/>
      <c r="DT34" s="664"/>
      <c r="DU34" s="664"/>
      <c r="DV34" s="665"/>
      <c r="DW34" s="666">
        <v>16.899999999999999</v>
      </c>
      <c r="DX34" s="695"/>
      <c r="DY34" s="695"/>
      <c r="DZ34" s="695"/>
      <c r="EA34" s="695"/>
      <c r="EB34" s="695"/>
      <c r="EC34" s="697"/>
    </row>
    <row r="35" spans="2:133" ht="11.25" customHeight="1" x14ac:dyDescent="0.2">
      <c r="B35" s="658" t="s">
        <v>323</v>
      </c>
      <c r="C35" s="659"/>
      <c r="D35" s="659"/>
      <c r="E35" s="659"/>
      <c r="F35" s="659"/>
      <c r="G35" s="659"/>
      <c r="H35" s="659"/>
      <c r="I35" s="659"/>
      <c r="J35" s="659"/>
      <c r="K35" s="659"/>
      <c r="L35" s="659"/>
      <c r="M35" s="659"/>
      <c r="N35" s="659"/>
      <c r="O35" s="659"/>
      <c r="P35" s="659"/>
      <c r="Q35" s="660"/>
      <c r="R35" s="661">
        <v>3028556</v>
      </c>
      <c r="S35" s="664"/>
      <c r="T35" s="664"/>
      <c r="U35" s="664"/>
      <c r="V35" s="664"/>
      <c r="W35" s="664"/>
      <c r="X35" s="664"/>
      <c r="Y35" s="665"/>
      <c r="Z35" s="723">
        <v>14</v>
      </c>
      <c r="AA35" s="723"/>
      <c r="AB35" s="723"/>
      <c r="AC35" s="723"/>
      <c r="AD35" s="724" t="s">
        <v>173</v>
      </c>
      <c r="AE35" s="724"/>
      <c r="AF35" s="724"/>
      <c r="AG35" s="724"/>
      <c r="AH35" s="724"/>
      <c r="AI35" s="724"/>
      <c r="AJ35" s="724"/>
      <c r="AK35" s="724"/>
      <c r="AL35" s="666" t="s">
        <v>127</v>
      </c>
      <c r="AM35" s="667"/>
      <c r="AN35" s="667"/>
      <c r="AO35" s="725"/>
      <c r="AP35" s="234"/>
      <c r="AQ35" s="729" t="s">
        <v>324</v>
      </c>
      <c r="AR35" s="730"/>
      <c r="AS35" s="730"/>
      <c r="AT35" s="730"/>
      <c r="AU35" s="730"/>
      <c r="AV35" s="730"/>
      <c r="AW35" s="730"/>
      <c r="AX35" s="730"/>
      <c r="AY35" s="731"/>
      <c r="AZ35" s="726">
        <v>1957933</v>
      </c>
      <c r="BA35" s="727"/>
      <c r="BB35" s="727"/>
      <c r="BC35" s="727"/>
      <c r="BD35" s="727"/>
      <c r="BE35" s="727"/>
      <c r="BF35" s="728"/>
      <c r="BG35" s="732" t="s">
        <v>325</v>
      </c>
      <c r="BH35" s="733"/>
      <c r="BI35" s="733"/>
      <c r="BJ35" s="733"/>
      <c r="BK35" s="733"/>
      <c r="BL35" s="733"/>
      <c r="BM35" s="733"/>
      <c r="BN35" s="733"/>
      <c r="BO35" s="733"/>
      <c r="BP35" s="733"/>
      <c r="BQ35" s="733"/>
      <c r="BR35" s="733"/>
      <c r="BS35" s="733"/>
      <c r="BT35" s="733"/>
      <c r="BU35" s="734"/>
      <c r="BV35" s="726">
        <v>173018</v>
      </c>
      <c r="BW35" s="727"/>
      <c r="BX35" s="727"/>
      <c r="BY35" s="727"/>
      <c r="BZ35" s="727"/>
      <c r="CA35" s="727"/>
      <c r="CB35" s="728"/>
      <c r="CD35" s="705" t="s">
        <v>326</v>
      </c>
      <c r="CE35" s="702"/>
      <c r="CF35" s="702"/>
      <c r="CG35" s="702"/>
      <c r="CH35" s="702"/>
      <c r="CI35" s="702"/>
      <c r="CJ35" s="702"/>
      <c r="CK35" s="702"/>
      <c r="CL35" s="702"/>
      <c r="CM35" s="702"/>
      <c r="CN35" s="702"/>
      <c r="CO35" s="702"/>
      <c r="CP35" s="702"/>
      <c r="CQ35" s="703"/>
      <c r="CR35" s="661">
        <v>140439</v>
      </c>
      <c r="CS35" s="662"/>
      <c r="CT35" s="662"/>
      <c r="CU35" s="662"/>
      <c r="CV35" s="662"/>
      <c r="CW35" s="662"/>
      <c r="CX35" s="662"/>
      <c r="CY35" s="663"/>
      <c r="CZ35" s="666">
        <v>0.7</v>
      </c>
      <c r="DA35" s="695"/>
      <c r="DB35" s="695"/>
      <c r="DC35" s="696"/>
      <c r="DD35" s="669">
        <v>131013</v>
      </c>
      <c r="DE35" s="662"/>
      <c r="DF35" s="662"/>
      <c r="DG35" s="662"/>
      <c r="DH35" s="662"/>
      <c r="DI35" s="662"/>
      <c r="DJ35" s="662"/>
      <c r="DK35" s="663"/>
      <c r="DL35" s="669">
        <v>131013</v>
      </c>
      <c r="DM35" s="662"/>
      <c r="DN35" s="662"/>
      <c r="DO35" s="662"/>
      <c r="DP35" s="662"/>
      <c r="DQ35" s="662"/>
      <c r="DR35" s="662"/>
      <c r="DS35" s="662"/>
      <c r="DT35" s="662"/>
      <c r="DU35" s="662"/>
      <c r="DV35" s="663"/>
      <c r="DW35" s="666">
        <v>1.1000000000000001</v>
      </c>
      <c r="DX35" s="695"/>
      <c r="DY35" s="695"/>
      <c r="DZ35" s="695"/>
      <c r="EA35" s="695"/>
      <c r="EB35" s="695"/>
      <c r="EC35" s="697"/>
    </row>
    <row r="36" spans="2:133" ht="11.25" customHeight="1" x14ac:dyDescent="0.2">
      <c r="B36" s="658" t="s">
        <v>327</v>
      </c>
      <c r="C36" s="659"/>
      <c r="D36" s="659"/>
      <c r="E36" s="659"/>
      <c r="F36" s="659"/>
      <c r="G36" s="659"/>
      <c r="H36" s="659"/>
      <c r="I36" s="659"/>
      <c r="J36" s="659"/>
      <c r="K36" s="659"/>
      <c r="L36" s="659"/>
      <c r="M36" s="659"/>
      <c r="N36" s="659"/>
      <c r="O36" s="659"/>
      <c r="P36" s="659"/>
      <c r="Q36" s="660"/>
      <c r="R36" s="661" t="s">
        <v>127</v>
      </c>
      <c r="S36" s="664"/>
      <c r="T36" s="664"/>
      <c r="U36" s="664"/>
      <c r="V36" s="664"/>
      <c r="W36" s="664"/>
      <c r="X36" s="664"/>
      <c r="Y36" s="665"/>
      <c r="Z36" s="723" t="s">
        <v>226</v>
      </c>
      <c r="AA36" s="723"/>
      <c r="AB36" s="723"/>
      <c r="AC36" s="723"/>
      <c r="AD36" s="724" t="s">
        <v>127</v>
      </c>
      <c r="AE36" s="724"/>
      <c r="AF36" s="724"/>
      <c r="AG36" s="724"/>
      <c r="AH36" s="724"/>
      <c r="AI36" s="724"/>
      <c r="AJ36" s="724"/>
      <c r="AK36" s="724"/>
      <c r="AL36" s="666" t="s">
        <v>127</v>
      </c>
      <c r="AM36" s="667"/>
      <c r="AN36" s="667"/>
      <c r="AO36" s="725"/>
      <c r="AQ36" s="698" t="s">
        <v>328</v>
      </c>
      <c r="AR36" s="699"/>
      <c r="AS36" s="699"/>
      <c r="AT36" s="699"/>
      <c r="AU36" s="699"/>
      <c r="AV36" s="699"/>
      <c r="AW36" s="699"/>
      <c r="AX36" s="699"/>
      <c r="AY36" s="700"/>
      <c r="AZ36" s="661">
        <v>288359</v>
      </c>
      <c r="BA36" s="664"/>
      <c r="BB36" s="664"/>
      <c r="BC36" s="664"/>
      <c r="BD36" s="662"/>
      <c r="BE36" s="662"/>
      <c r="BF36" s="701"/>
      <c r="BG36" s="705" t="s">
        <v>329</v>
      </c>
      <c r="BH36" s="702"/>
      <c r="BI36" s="702"/>
      <c r="BJ36" s="702"/>
      <c r="BK36" s="702"/>
      <c r="BL36" s="702"/>
      <c r="BM36" s="702"/>
      <c r="BN36" s="702"/>
      <c r="BO36" s="702"/>
      <c r="BP36" s="702"/>
      <c r="BQ36" s="702"/>
      <c r="BR36" s="702"/>
      <c r="BS36" s="702"/>
      <c r="BT36" s="702"/>
      <c r="BU36" s="703"/>
      <c r="BV36" s="661">
        <v>156896</v>
      </c>
      <c r="BW36" s="664"/>
      <c r="BX36" s="664"/>
      <c r="BY36" s="664"/>
      <c r="BZ36" s="664"/>
      <c r="CA36" s="664"/>
      <c r="CB36" s="704"/>
      <c r="CD36" s="705" t="s">
        <v>330</v>
      </c>
      <c r="CE36" s="702"/>
      <c r="CF36" s="702"/>
      <c r="CG36" s="702"/>
      <c r="CH36" s="702"/>
      <c r="CI36" s="702"/>
      <c r="CJ36" s="702"/>
      <c r="CK36" s="702"/>
      <c r="CL36" s="702"/>
      <c r="CM36" s="702"/>
      <c r="CN36" s="702"/>
      <c r="CO36" s="702"/>
      <c r="CP36" s="702"/>
      <c r="CQ36" s="703"/>
      <c r="CR36" s="661">
        <v>2358367</v>
      </c>
      <c r="CS36" s="664"/>
      <c r="CT36" s="664"/>
      <c r="CU36" s="664"/>
      <c r="CV36" s="664"/>
      <c r="CW36" s="664"/>
      <c r="CX36" s="664"/>
      <c r="CY36" s="665"/>
      <c r="CZ36" s="666">
        <v>11.3</v>
      </c>
      <c r="DA36" s="695"/>
      <c r="DB36" s="695"/>
      <c r="DC36" s="696"/>
      <c r="DD36" s="669">
        <v>2295256</v>
      </c>
      <c r="DE36" s="664"/>
      <c r="DF36" s="664"/>
      <c r="DG36" s="664"/>
      <c r="DH36" s="664"/>
      <c r="DI36" s="664"/>
      <c r="DJ36" s="664"/>
      <c r="DK36" s="665"/>
      <c r="DL36" s="669">
        <v>1855903</v>
      </c>
      <c r="DM36" s="664"/>
      <c r="DN36" s="664"/>
      <c r="DO36" s="664"/>
      <c r="DP36" s="664"/>
      <c r="DQ36" s="664"/>
      <c r="DR36" s="664"/>
      <c r="DS36" s="664"/>
      <c r="DT36" s="664"/>
      <c r="DU36" s="664"/>
      <c r="DV36" s="665"/>
      <c r="DW36" s="666">
        <v>15.8</v>
      </c>
      <c r="DX36" s="695"/>
      <c r="DY36" s="695"/>
      <c r="DZ36" s="695"/>
      <c r="EA36" s="695"/>
      <c r="EB36" s="695"/>
      <c r="EC36" s="697"/>
    </row>
    <row r="37" spans="2:133" ht="11.25" customHeight="1" x14ac:dyDescent="0.2">
      <c r="B37" s="658" t="s">
        <v>331</v>
      </c>
      <c r="C37" s="659"/>
      <c r="D37" s="659"/>
      <c r="E37" s="659"/>
      <c r="F37" s="659"/>
      <c r="G37" s="659"/>
      <c r="H37" s="659"/>
      <c r="I37" s="659"/>
      <c r="J37" s="659"/>
      <c r="K37" s="659"/>
      <c r="L37" s="659"/>
      <c r="M37" s="659"/>
      <c r="N37" s="659"/>
      <c r="O37" s="659"/>
      <c r="P37" s="659"/>
      <c r="Q37" s="660"/>
      <c r="R37" s="661">
        <v>794656</v>
      </c>
      <c r="S37" s="664"/>
      <c r="T37" s="664"/>
      <c r="U37" s="664"/>
      <c r="V37" s="664"/>
      <c r="W37" s="664"/>
      <c r="X37" s="664"/>
      <c r="Y37" s="665"/>
      <c r="Z37" s="723">
        <v>3.7</v>
      </c>
      <c r="AA37" s="723"/>
      <c r="AB37" s="723"/>
      <c r="AC37" s="723"/>
      <c r="AD37" s="724" t="s">
        <v>226</v>
      </c>
      <c r="AE37" s="724"/>
      <c r="AF37" s="724"/>
      <c r="AG37" s="724"/>
      <c r="AH37" s="724"/>
      <c r="AI37" s="724"/>
      <c r="AJ37" s="724"/>
      <c r="AK37" s="724"/>
      <c r="AL37" s="666" t="s">
        <v>226</v>
      </c>
      <c r="AM37" s="667"/>
      <c r="AN37" s="667"/>
      <c r="AO37" s="725"/>
      <c r="AQ37" s="698" t="s">
        <v>332</v>
      </c>
      <c r="AR37" s="699"/>
      <c r="AS37" s="699"/>
      <c r="AT37" s="699"/>
      <c r="AU37" s="699"/>
      <c r="AV37" s="699"/>
      <c r="AW37" s="699"/>
      <c r="AX37" s="699"/>
      <c r="AY37" s="700"/>
      <c r="AZ37" s="661">
        <v>78349</v>
      </c>
      <c r="BA37" s="664"/>
      <c r="BB37" s="664"/>
      <c r="BC37" s="664"/>
      <c r="BD37" s="662"/>
      <c r="BE37" s="662"/>
      <c r="BF37" s="701"/>
      <c r="BG37" s="705" t="s">
        <v>333</v>
      </c>
      <c r="BH37" s="702"/>
      <c r="BI37" s="702"/>
      <c r="BJ37" s="702"/>
      <c r="BK37" s="702"/>
      <c r="BL37" s="702"/>
      <c r="BM37" s="702"/>
      <c r="BN37" s="702"/>
      <c r="BO37" s="702"/>
      <c r="BP37" s="702"/>
      <c r="BQ37" s="702"/>
      <c r="BR37" s="702"/>
      <c r="BS37" s="702"/>
      <c r="BT37" s="702"/>
      <c r="BU37" s="703"/>
      <c r="BV37" s="661">
        <v>8327</v>
      </c>
      <c r="BW37" s="664"/>
      <c r="BX37" s="664"/>
      <c r="BY37" s="664"/>
      <c r="BZ37" s="664"/>
      <c r="CA37" s="664"/>
      <c r="CB37" s="704"/>
      <c r="CD37" s="705" t="s">
        <v>334</v>
      </c>
      <c r="CE37" s="702"/>
      <c r="CF37" s="702"/>
      <c r="CG37" s="702"/>
      <c r="CH37" s="702"/>
      <c r="CI37" s="702"/>
      <c r="CJ37" s="702"/>
      <c r="CK37" s="702"/>
      <c r="CL37" s="702"/>
      <c r="CM37" s="702"/>
      <c r="CN37" s="702"/>
      <c r="CO37" s="702"/>
      <c r="CP37" s="702"/>
      <c r="CQ37" s="703"/>
      <c r="CR37" s="661">
        <v>1828210</v>
      </c>
      <c r="CS37" s="662"/>
      <c r="CT37" s="662"/>
      <c r="CU37" s="662"/>
      <c r="CV37" s="662"/>
      <c r="CW37" s="662"/>
      <c r="CX37" s="662"/>
      <c r="CY37" s="663"/>
      <c r="CZ37" s="666">
        <v>8.8000000000000007</v>
      </c>
      <c r="DA37" s="695"/>
      <c r="DB37" s="695"/>
      <c r="DC37" s="696"/>
      <c r="DD37" s="669">
        <v>1819982</v>
      </c>
      <c r="DE37" s="662"/>
      <c r="DF37" s="662"/>
      <c r="DG37" s="662"/>
      <c r="DH37" s="662"/>
      <c r="DI37" s="662"/>
      <c r="DJ37" s="662"/>
      <c r="DK37" s="663"/>
      <c r="DL37" s="669">
        <v>1665664</v>
      </c>
      <c r="DM37" s="662"/>
      <c r="DN37" s="662"/>
      <c r="DO37" s="662"/>
      <c r="DP37" s="662"/>
      <c r="DQ37" s="662"/>
      <c r="DR37" s="662"/>
      <c r="DS37" s="662"/>
      <c r="DT37" s="662"/>
      <c r="DU37" s="662"/>
      <c r="DV37" s="663"/>
      <c r="DW37" s="666">
        <v>14.2</v>
      </c>
      <c r="DX37" s="695"/>
      <c r="DY37" s="695"/>
      <c r="DZ37" s="695"/>
      <c r="EA37" s="695"/>
      <c r="EB37" s="695"/>
      <c r="EC37" s="697"/>
    </row>
    <row r="38" spans="2:133" ht="11.25" customHeight="1" x14ac:dyDescent="0.2">
      <c r="B38" s="673" t="s">
        <v>335</v>
      </c>
      <c r="C38" s="674"/>
      <c r="D38" s="674"/>
      <c r="E38" s="674"/>
      <c r="F38" s="674"/>
      <c r="G38" s="674"/>
      <c r="H38" s="674"/>
      <c r="I38" s="674"/>
      <c r="J38" s="674"/>
      <c r="K38" s="674"/>
      <c r="L38" s="674"/>
      <c r="M38" s="674"/>
      <c r="N38" s="674"/>
      <c r="O38" s="674"/>
      <c r="P38" s="674"/>
      <c r="Q38" s="675"/>
      <c r="R38" s="676">
        <v>21615525</v>
      </c>
      <c r="S38" s="713"/>
      <c r="T38" s="713"/>
      <c r="U38" s="713"/>
      <c r="V38" s="713"/>
      <c r="W38" s="713"/>
      <c r="X38" s="713"/>
      <c r="Y38" s="718"/>
      <c r="Z38" s="719">
        <v>100</v>
      </c>
      <c r="AA38" s="719"/>
      <c r="AB38" s="719"/>
      <c r="AC38" s="719"/>
      <c r="AD38" s="720">
        <v>10939445</v>
      </c>
      <c r="AE38" s="720"/>
      <c r="AF38" s="720"/>
      <c r="AG38" s="720"/>
      <c r="AH38" s="720"/>
      <c r="AI38" s="720"/>
      <c r="AJ38" s="720"/>
      <c r="AK38" s="720"/>
      <c r="AL38" s="679">
        <v>100</v>
      </c>
      <c r="AM38" s="721"/>
      <c r="AN38" s="721"/>
      <c r="AO38" s="722"/>
      <c r="AQ38" s="698" t="s">
        <v>336</v>
      </c>
      <c r="AR38" s="699"/>
      <c r="AS38" s="699"/>
      <c r="AT38" s="699"/>
      <c r="AU38" s="699"/>
      <c r="AV38" s="699"/>
      <c r="AW38" s="699"/>
      <c r="AX38" s="699"/>
      <c r="AY38" s="700"/>
      <c r="AZ38" s="661" t="s">
        <v>127</v>
      </c>
      <c r="BA38" s="664"/>
      <c r="BB38" s="664"/>
      <c r="BC38" s="664"/>
      <c r="BD38" s="662"/>
      <c r="BE38" s="662"/>
      <c r="BF38" s="701"/>
      <c r="BG38" s="705" t="s">
        <v>337</v>
      </c>
      <c r="BH38" s="702"/>
      <c r="BI38" s="702"/>
      <c r="BJ38" s="702"/>
      <c r="BK38" s="702"/>
      <c r="BL38" s="702"/>
      <c r="BM38" s="702"/>
      <c r="BN38" s="702"/>
      <c r="BO38" s="702"/>
      <c r="BP38" s="702"/>
      <c r="BQ38" s="702"/>
      <c r="BR38" s="702"/>
      <c r="BS38" s="702"/>
      <c r="BT38" s="702"/>
      <c r="BU38" s="703"/>
      <c r="BV38" s="661">
        <v>13804</v>
      </c>
      <c r="BW38" s="664"/>
      <c r="BX38" s="664"/>
      <c r="BY38" s="664"/>
      <c r="BZ38" s="664"/>
      <c r="CA38" s="664"/>
      <c r="CB38" s="704"/>
      <c r="CD38" s="705" t="s">
        <v>338</v>
      </c>
      <c r="CE38" s="702"/>
      <c r="CF38" s="702"/>
      <c r="CG38" s="702"/>
      <c r="CH38" s="702"/>
      <c r="CI38" s="702"/>
      <c r="CJ38" s="702"/>
      <c r="CK38" s="702"/>
      <c r="CL38" s="702"/>
      <c r="CM38" s="702"/>
      <c r="CN38" s="702"/>
      <c r="CO38" s="702"/>
      <c r="CP38" s="702"/>
      <c r="CQ38" s="703"/>
      <c r="CR38" s="661">
        <v>1669574</v>
      </c>
      <c r="CS38" s="664"/>
      <c r="CT38" s="664"/>
      <c r="CU38" s="664"/>
      <c r="CV38" s="664"/>
      <c r="CW38" s="664"/>
      <c r="CX38" s="664"/>
      <c r="CY38" s="665"/>
      <c r="CZ38" s="666">
        <v>8</v>
      </c>
      <c r="DA38" s="695"/>
      <c r="DB38" s="695"/>
      <c r="DC38" s="696"/>
      <c r="DD38" s="669">
        <v>1400118</v>
      </c>
      <c r="DE38" s="664"/>
      <c r="DF38" s="664"/>
      <c r="DG38" s="664"/>
      <c r="DH38" s="664"/>
      <c r="DI38" s="664"/>
      <c r="DJ38" s="664"/>
      <c r="DK38" s="665"/>
      <c r="DL38" s="669">
        <v>1346333</v>
      </c>
      <c r="DM38" s="664"/>
      <c r="DN38" s="664"/>
      <c r="DO38" s="664"/>
      <c r="DP38" s="664"/>
      <c r="DQ38" s="664"/>
      <c r="DR38" s="664"/>
      <c r="DS38" s="664"/>
      <c r="DT38" s="664"/>
      <c r="DU38" s="664"/>
      <c r="DV38" s="665"/>
      <c r="DW38" s="666">
        <v>11.5</v>
      </c>
      <c r="DX38" s="695"/>
      <c r="DY38" s="695"/>
      <c r="DZ38" s="695"/>
      <c r="EA38" s="695"/>
      <c r="EB38" s="695"/>
      <c r="EC38" s="697"/>
    </row>
    <row r="39" spans="2:133" ht="11.25" customHeight="1" x14ac:dyDescent="0.2">
      <c r="AQ39" s="698" t="s">
        <v>339</v>
      </c>
      <c r="AR39" s="699"/>
      <c r="AS39" s="699"/>
      <c r="AT39" s="699"/>
      <c r="AU39" s="699"/>
      <c r="AV39" s="699"/>
      <c r="AW39" s="699"/>
      <c r="AX39" s="699"/>
      <c r="AY39" s="700"/>
      <c r="AZ39" s="661" t="s">
        <v>226</v>
      </c>
      <c r="BA39" s="664"/>
      <c r="BB39" s="664"/>
      <c r="BC39" s="664"/>
      <c r="BD39" s="662"/>
      <c r="BE39" s="662"/>
      <c r="BF39" s="701"/>
      <c r="BG39" s="706" t="s">
        <v>340</v>
      </c>
      <c r="BH39" s="707"/>
      <c r="BI39" s="707"/>
      <c r="BJ39" s="707"/>
      <c r="BK39" s="707"/>
      <c r="BL39" s="235"/>
      <c r="BM39" s="702" t="s">
        <v>341</v>
      </c>
      <c r="BN39" s="702"/>
      <c r="BO39" s="702"/>
      <c r="BP39" s="702"/>
      <c r="BQ39" s="702"/>
      <c r="BR39" s="702"/>
      <c r="BS39" s="702"/>
      <c r="BT39" s="702"/>
      <c r="BU39" s="703"/>
      <c r="BV39" s="661">
        <v>105</v>
      </c>
      <c r="BW39" s="664"/>
      <c r="BX39" s="664"/>
      <c r="BY39" s="664"/>
      <c r="BZ39" s="664"/>
      <c r="CA39" s="664"/>
      <c r="CB39" s="704"/>
      <c r="CD39" s="705" t="s">
        <v>342</v>
      </c>
      <c r="CE39" s="702"/>
      <c r="CF39" s="702"/>
      <c r="CG39" s="702"/>
      <c r="CH39" s="702"/>
      <c r="CI39" s="702"/>
      <c r="CJ39" s="702"/>
      <c r="CK39" s="702"/>
      <c r="CL39" s="702"/>
      <c r="CM39" s="702"/>
      <c r="CN39" s="702"/>
      <c r="CO39" s="702"/>
      <c r="CP39" s="702"/>
      <c r="CQ39" s="703"/>
      <c r="CR39" s="661">
        <v>947116</v>
      </c>
      <c r="CS39" s="662"/>
      <c r="CT39" s="662"/>
      <c r="CU39" s="662"/>
      <c r="CV39" s="662"/>
      <c r="CW39" s="662"/>
      <c r="CX39" s="662"/>
      <c r="CY39" s="663"/>
      <c r="CZ39" s="666">
        <v>4.5999999999999996</v>
      </c>
      <c r="DA39" s="695"/>
      <c r="DB39" s="695"/>
      <c r="DC39" s="696"/>
      <c r="DD39" s="669">
        <v>901083</v>
      </c>
      <c r="DE39" s="662"/>
      <c r="DF39" s="662"/>
      <c r="DG39" s="662"/>
      <c r="DH39" s="662"/>
      <c r="DI39" s="662"/>
      <c r="DJ39" s="662"/>
      <c r="DK39" s="663"/>
      <c r="DL39" s="669" t="s">
        <v>127</v>
      </c>
      <c r="DM39" s="662"/>
      <c r="DN39" s="662"/>
      <c r="DO39" s="662"/>
      <c r="DP39" s="662"/>
      <c r="DQ39" s="662"/>
      <c r="DR39" s="662"/>
      <c r="DS39" s="662"/>
      <c r="DT39" s="662"/>
      <c r="DU39" s="662"/>
      <c r="DV39" s="663"/>
      <c r="DW39" s="666" t="s">
        <v>226</v>
      </c>
      <c r="DX39" s="695"/>
      <c r="DY39" s="695"/>
      <c r="DZ39" s="695"/>
      <c r="EA39" s="695"/>
      <c r="EB39" s="695"/>
      <c r="EC39" s="697"/>
    </row>
    <row r="40" spans="2:133" ht="11.25" customHeight="1" x14ac:dyDescent="0.2">
      <c r="AQ40" s="698" t="s">
        <v>343</v>
      </c>
      <c r="AR40" s="699"/>
      <c r="AS40" s="699"/>
      <c r="AT40" s="699"/>
      <c r="AU40" s="699"/>
      <c r="AV40" s="699"/>
      <c r="AW40" s="699"/>
      <c r="AX40" s="699"/>
      <c r="AY40" s="700"/>
      <c r="AZ40" s="661">
        <v>420262</v>
      </c>
      <c r="BA40" s="664"/>
      <c r="BB40" s="664"/>
      <c r="BC40" s="664"/>
      <c r="BD40" s="662"/>
      <c r="BE40" s="662"/>
      <c r="BF40" s="701"/>
      <c r="BG40" s="706"/>
      <c r="BH40" s="707"/>
      <c r="BI40" s="707"/>
      <c r="BJ40" s="707"/>
      <c r="BK40" s="707"/>
      <c r="BL40" s="235"/>
      <c r="BM40" s="702" t="s">
        <v>344</v>
      </c>
      <c r="BN40" s="702"/>
      <c r="BO40" s="702"/>
      <c r="BP40" s="702"/>
      <c r="BQ40" s="702"/>
      <c r="BR40" s="702"/>
      <c r="BS40" s="702"/>
      <c r="BT40" s="702"/>
      <c r="BU40" s="703"/>
      <c r="BV40" s="661" t="s">
        <v>127</v>
      </c>
      <c r="BW40" s="664"/>
      <c r="BX40" s="664"/>
      <c r="BY40" s="664"/>
      <c r="BZ40" s="664"/>
      <c r="CA40" s="664"/>
      <c r="CB40" s="704"/>
      <c r="CD40" s="705" t="s">
        <v>345</v>
      </c>
      <c r="CE40" s="702"/>
      <c r="CF40" s="702"/>
      <c r="CG40" s="702"/>
      <c r="CH40" s="702"/>
      <c r="CI40" s="702"/>
      <c r="CJ40" s="702"/>
      <c r="CK40" s="702"/>
      <c r="CL40" s="702"/>
      <c r="CM40" s="702"/>
      <c r="CN40" s="702"/>
      <c r="CO40" s="702"/>
      <c r="CP40" s="702"/>
      <c r="CQ40" s="703"/>
      <c r="CR40" s="661">
        <v>238489</v>
      </c>
      <c r="CS40" s="664"/>
      <c r="CT40" s="664"/>
      <c r="CU40" s="664"/>
      <c r="CV40" s="664"/>
      <c r="CW40" s="664"/>
      <c r="CX40" s="664"/>
      <c r="CY40" s="665"/>
      <c r="CZ40" s="666">
        <v>1.1000000000000001</v>
      </c>
      <c r="DA40" s="695"/>
      <c r="DB40" s="695"/>
      <c r="DC40" s="696"/>
      <c r="DD40" s="669">
        <v>17789</v>
      </c>
      <c r="DE40" s="664"/>
      <c r="DF40" s="664"/>
      <c r="DG40" s="664"/>
      <c r="DH40" s="664"/>
      <c r="DI40" s="664"/>
      <c r="DJ40" s="664"/>
      <c r="DK40" s="665"/>
      <c r="DL40" s="669" t="s">
        <v>127</v>
      </c>
      <c r="DM40" s="664"/>
      <c r="DN40" s="664"/>
      <c r="DO40" s="664"/>
      <c r="DP40" s="664"/>
      <c r="DQ40" s="664"/>
      <c r="DR40" s="664"/>
      <c r="DS40" s="664"/>
      <c r="DT40" s="664"/>
      <c r="DU40" s="664"/>
      <c r="DV40" s="665"/>
      <c r="DW40" s="666" t="s">
        <v>127</v>
      </c>
      <c r="DX40" s="695"/>
      <c r="DY40" s="695"/>
      <c r="DZ40" s="695"/>
      <c r="EA40" s="695"/>
      <c r="EB40" s="695"/>
      <c r="EC40" s="697"/>
    </row>
    <row r="41" spans="2:133" ht="11.25" customHeight="1" x14ac:dyDescent="0.2">
      <c r="AQ41" s="710" t="s">
        <v>346</v>
      </c>
      <c r="AR41" s="711"/>
      <c r="AS41" s="711"/>
      <c r="AT41" s="711"/>
      <c r="AU41" s="711"/>
      <c r="AV41" s="711"/>
      <c r="AW41" s="711"/>
      <c r="AX41" s="711"/>
      <c r="AY41" s="712"/>
      <c r="AZ41" s="676">
        <v>1170963</v>
      </c>
      <c r="BA41" s="713"/>
      <c r="BB41" s="713"/>
      <c r="BC41" s="713"/>
      <c r="BD41" s="677"/>
      <c r="BE41" s="677"/>
      <c r="BF41" s="714"/>
      <c r="BG41" s="708"/>
      <c r="BH41" s="709"/>
      <c r="BI41" s="709"/>
      <c r="BJ41" s="709"/>
      <c r="BK41" s="709"/>
      <c r="BL41" s="236"/>
      <c r="BM41" s="715" t="s">
        <v>347</v>
      </c>
      <c r="BN41" s="715"/>
      <c r="BO41" s="715"/>
      <c r="BP41" s="715"/>
      <c r="BQ41" s="715"/>
      <c r="BR41" s="715"/>
      <c r="BS41" s="715"/>
      <c r="BT41" s="715"/>
      <c r="BU41" s="716"/>
      <c r="BV41" s="676">
        <v>300</v>
      </c>
      <c r="BW41" s="713"/>
      <c r="BX41" s="713"/>
      <c r="BY41" s="713"/>
      <c r="BZ41" s="713"/>
      <c r="CA41" s="713"/>
      <c r="CB41" s="717"/>
      <c r="CD41" s="705" t="s">
        <v>348</v>
      </c>
      <c r="CE41" s="702"/>
      <c r="CF41" s="702"/>
      <c r="CG41" s="702"/>
      <c r="CH41" s="702"/>
      <c r="CI41" s="702"/>
      <c r="CJ41" s="702"/>
      <c r="CK41" s="702"/>
      <c r="CL41" s="702"/>
      <c r="CM41" s="702"/>
      <c r="CN41" s="702"/>
      <c r="CO41" s="702"/>
      <c r="CP41" s="702"/>
      <c r="CQ41" s="703"/>
      <c r="CR41" s="661" t="s">
        <v>226</v>
      </c>
      <c r="CS41" s="662"/>
      <c r="CT41" s="662"/>
      <c r="CU41" s="662"/>
      <c r="CV41" s="662"/>
      <c r="CW41" s="662"/>
      <c r="CX41" s="662"/>
      <c r="CY41" s="663"/>
      <c r="CZ41" s="666" t="s">
        <v>127</v>
      </c>
      <c r="DA41" s="695"/>
      <c r="DB41" s="695"/>
      <c r="DC41" s="696"/>
      <c r="DD41" s="669" t="s">
        <v>226</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2">
      <c r="B42" s="229" t="s">
        <v>349</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350</v>
      </c>
      <c r="CE42" s="659"/>
      <c r="CF42" s="659"/>
      <c r="CG42" s="659"/>
      <c r="CH42" s="659"/>
      <c r="CI42" s="659"/>
      <c r="CJ42" s="659"/>
      <c r="CK42" s="659"/>
      <c r="CL42" s="659"/>
      <c r="CM42" s="659"/>
      <c r="CN42" s="659"/>
      <c r="CO42" s="659"/>
      <c r="CP42" s="659"/>
      <c r="CQ42" s="660"/>
      <c r="CR42" s="661">
        <v>3232899</v>
      </c>
      <c r="CS42" s="664"/>
      <c r="CT42" s="664"/>
      <c r="CU42" s="664"/>
      <c r="CV42" s="664"/>
      <c r="CW42" s="664"/>
      <c r="CX42" s="664"/>
      <c r="CY42" s="665"/>
      <c r="CZ42" s="666">
        <v>15.6</v>
      </c>
      <c r="DA42" s="667"/>
      <c r="DB42" s="667"/>
      <c r="DC42" s="668"/>
      <c r="DD42" s="669">
        <v>570733</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2">
      <c r="B43" s="239" t="s">
        <v>351</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352</v>
      </c>
      <c r="CE43" s="659"/>
      <c r="CF43" s="659"/>
      <c r="CG43" s="659"/>
      <c r="CH43" s="659"/>
      <c r="CI43" s="659"/>
      <c r="CJ43" s="659"/>
      <c r="CK43" s="659"/>
      <c r="CL43" s="659"/>
      <c r="CM43" s="659"/>
      <c r="CN43" s="659"/>
      <c r="CO43" s="659"/>
      <c r="CP43" s="659"/>
      <c r="CQ43" s="660"/>
      <c r="CR43" s="661">
        <v>212390</v>
      </c>
      <c r="CS43" s="662"/>
      <c r="CT43" s="662"/>
      <c r="CU43" s="662"/>
      <c r="CV43" s="662"/>
      <c r="CW43" s="662"/>
      <c r="CX43" s="662"/>
      <c r="CY43" s="663"/>
      <c r="CZ43" s="666">
        <v>1</v>
      </c>
      <c r="DA43" s="695"/>
      <c r="DB43" s="695"/>
      <c r="DC43" s="696"/>
      <c r="DD43" s="669">
        <v>212390</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2">
      <c r="B44" s="240" t="s">
        <v>353</v>
      </c>
      <c r="CD44" s="689" t="s">
        <v>304</v>
      </c>
      <c r="CE44" s="690"/>
      <c r="CF44" s="658" t="s">
        <v>354</v>
      </c>
      <c r="CG44" s="659"/>
      <c r="CH44" s="659"/>
      <c r="CI44" s="659"/>
      <c r="CJ44" s="659"/>
      <c r="CK44" s="659"/>
      <c r="CL44" s="659"/>
      <c r="CM44" s="659"/>
      <c r="CN44" s="659"/>
      <c r="CO44" s="659"/>
      <c r="CP44" s="659"/>
      <c r="CQ44" s="660"/>
      <c r="CR44" s="661">
        <v>3223912</v>
      </c>
      <c r="CS44" s="664"/>
      <c r="CT44" s="664"/>
      <c r="CU44" s="664"/>
      <c r="CV44" s="664"/>
      <c r="CW44" s="664"/>
      <c r="CX44" s="664"/>
      <c r="CY44" s="665"/>
      <c r="CZ44" s="666">
        <v>15.5</v>
      </c>
      <c r="DA44" s="667"/>
      <c r="DB44" s="667"/>
      <c r="DC44" s="668"/>
      <c r="DD44" s="669">
        <v>564738</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2">
      <c r="CD45" s="691"/>
      <c r="CE45" s="692"/>
      <c r="CF45" s="658" t="s">
        <v>355</v>
      </c>
      <c r="CG45" s="659"/>
      <c r="CH45" s="659"/>
      <c r="CI45" s="659"/>
      <c r="CJ45" s="659"/>
      <c r="CK45" s="659"/>
      <c r="CL45" s="659"/>
      <c r="CM45" s="659"/>
      <c r="CN45" s="659"/>
      <c r="CO45" s="659"/>
      <c r="CP45" s="659"/>
      <c r="CQ45" s="660"/>
      <c r="CR45" s="661">
        <v>1195658</v>
      </c>
      <c r="CS45" s="662"/>
      <c r="CT45" s="662"/>
      <c r="CU45" s="662"/>
      <c r="CV45" s="662"/>
      <c r="CW45" s="662"/>
      <c r="CX45" s="662"/>
      <c r="CY45" s="663"/>
      <c r="CZ45" s="666">
        <v>5.8</v>
      </c>
      <c r="DA45" s="695"/>
      <c r="DB45" s="695"/>
      <c r="DC45" s="696"/>
      <c r="DD45" s="669">
        <v>214903</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2">
      <c r="CD46" s="691"/>
      <c r="CE46" s="692"/>
      <c r="CF46" s="658" t="s">
        <v>356</v>
      </c>
      <c r="CG46" s="659"/>
      <c r="CH46" s="659"/>
      <c r="CI46" s="659"/>
      <c r="CJ46" s="659"/>
      <c r="CK46" s="659"/>
      <c r="CL46" s="659"/>
      <c r="CM46" s="659"/>
      <c r="CN46" s="659"/>
      <c r="CO46" s="659"/>
      <c r="CP46" s="659"/>
      <c r="CQ46" s="660"/>
      <c r="CR46" s="661">
        <v>2018183</v>
      </c>
      <c r="CS46" s="664"/>
      <c r="CT46" s="664"/>
      <c r="CU46" s="664"/>
      <c r="CV46" s="664"/>
      <c r="CW46" s="664"/>
      <c r="CX46" s="664"/>
      <c r="CY46" s="665"/>
      <c r="CZ46" s="666">
        <v>9.6999999999999993</v>
      </c>
      <c r="DA46" s="667"/>
      <c r="DB46" s="667"/>
      <c r="DC46" s="668"/>
      <c r="DD46" s="669">
        <v>342164</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2">
      <c r="CD47" s="691"/>
      <c r="CE47" s="692"/>
      <c r="CF47" s="658" t="s">
        <v>357</v>
      </c>
      <c r="CG47" s="659"/>
      <c r="CH47" s="659"/>
      <c r="CI47" s="659"/>
      <c r="CJ47" s="659"/>
      <c r="CK47" s="659"/>
      <c r="CL47" s="659"/>
      <c r="CM47" s="659"/>
      <c r="CN47" s="659"/>
      <c r="CO47" s="659"/>
      <c r="CP47" s="659"/>
      <c r="CQ47" s="660"/>
      <c r="CR47" s="661">
        <v>8987</v>
      </c>
      <c r="CS47" s="662"/>
      <c r="CT47" s="662"/>
      <c r="CU47" s="662"/>
      <c r="CV47" s="662"/>
      <c r="CW47" s="662"/>
      <c r="CX47" s="662"/>
      <c r="CY47" s="663"/>
      <c r="CZ47" s="666">
        <v>0</v>
      </c>
      <c r="DA47" s="695"/>
      <c r="DB47" s="695"/>
      <c r="DC47" s="696"/>
      <c r="DD47" s="669">
        <v>5995</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ht="10.8" x14ac:dyDescent="0.2">
      <c r="CD48" s="693"/>
      <c r="CE48" s="694"/>
      <c r="CF48" s="658" t="s">
        <v>358</v>
      </c>
      <c r="CG48" s="659"/>
      <c r="CH48" s="659"/>
      <c r="CI48" s="659"/>
      <c r="CJ48" s="659"/>
      <c r="CK48" s="659"/>
      <c r="CL48" s="659"/>
      <c r="CM48" s="659"/>
      <c r="CN48" s="659"/>
      <c r="CO48" s="659"/>
      <c r="CP48" s="659"/>
      <c r="CQ48" s="660"/>
      <c r="CR48" s="661" t="s">
        <v>127</v>
      </c>
      <c r="CS48" s="664"/>
      <c r="CT48" s="664"/>
      <c r="CU48" s="664"/>
      <c r="CV48" s="664"/>
      <c r="CW48" s="664"/>
      <c r="CX48" s="664"/>
      <c r="CY48" s="665"/>
      <c r="CZ48" s="666" t="s">
        <v>127</v>
      </c>
      <c r="DA48" s="667"/>
      <c r="DB48" s="667"/>
      <c r="DC48" s="668"/>
      <c r="DD48" s="669" t="s">
        <v>173</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2">
      <c r="CD49" s="673" t="s">
        <v>359</v>
      </c>
      <c r="CE49" s="674"/>
      <c r="CF49" s="674"/>
      <c r="CG49" s="674"/>
      <c r="CH49" s="674"/>
      <c r="CI49" s="674"/>
      <c r="CJ49" s="674"/>
      <c r="CK49" s="674"/>
      <c r="CL49" s="674"/>
      <c r="CM49" s="674"/>
      <c r="CN49" s="674"/>
      <c r="CO49" s="674"/>
      <c r="CP49" s="674"/>
      <c r="CQ49" s="675"/>
      <c r="CR49" s="676">
        <v>20788927</v>
      </c>
      <c r="CS49" s="677"/>
      <c r="CT49" s="677"/>
      <c r="CU49" s="677"/>
      <c r="CV49" s="677"/>
      <c r="CW49" s="677"/>
      <c r="CX49" s="677"/>
      <c r="CY49" s="678"/>
      <c r="CZ49" s="679">
        <v>100</v>
      </c>
      <c r="DA49" s="680"/>
      <c r="DB49" s="680"/>
      <c r="DC49" s="681"/>
      <c r="DD49" s="682">
        <v>13850238</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t="10.8" hidden="1" x14ac:dyDescent="0.2"/>
    <row r="51" spans="82:133" ht="10.8" hidden="1" x14ac:dyDescent="0.2"/>
    <row r="52" spans="82:133" ht="10.8" hidden="1" x14ac:dyDescent="0.2"/>
    <row r="53" spans="82:133" ht="10.8" hidden="1" x14ac:dyDescent="0.2"/>
  </sheetData>
  <sheetProtection algorithmName="SHA-512" hashValue="LgtrSx4GsefaQ0Na+Ak3y41ctC/F/rwmoMbIZld3rjqB6iPz0CjbygyMgxICt5HSm3KLJ7hPR9oRMf1DmY9fuw==" saltValue="3jrTfpOwAweF6rXw48/lV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19685039370078741" bottom="0" header="0" footer="0"/>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70" zoomScaleSheetLayoutView="70" workbookViewId="0"/>
  </sheetViews>
  <sheetFormatPr defaultColWidth="0" defaultRowHeight="13.2" zeroHeight="1" x14ac:dyDescent="0.2"/>
  <cols>
    <col min="1" max="130" width="2.77734375" style="289" customWidth="1"/>
    <col min="131" max="131" width="1.6640625" style="289" customWidth="1"/>
    <col min="132" max="16384" width="9" style="289" hidden="1"/>
  </cols>
  <sheetData>
    <row r="1" spans="1:131" s="247" customFormat="1" ht="11.25" customHeight="1" thickBot="1" x14ac:dyDescent="0.25">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5">
      <c r="A2" s="248" t="s">
        <v>360</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361</v>
      </c>
      <c r="DK2" s="1200"/>
      <c r="DL2" s="1200"/>
      <c r="DM2" s="1200"/>
      <c r="DN2" s="1200"/>
      <c r="DO2" s="1201"/>
      <c r="DP2" s="249"/>
      <c r="DQ2" s="1199" t="s">
        <v>362</v>
      </c>
      <c r="DR2" s="1200"/>
      <c r="DS2" s="1200"/>
      <c r="DT2" s="1200"/>
      <c r="DU2" s="1200"/>
      <c r="DV2" s="1200"/>
      <c r="DW2" s="1200"/>
      <c r="DX2" s="1200"/>
      <c r="DY2" s="1200"/>
      <c r="DZ2" s="1201"/>
      <c r="EA2" s="250"/>
    </row>
    <row r="3" spans="1:131" s="247" customFormat="1" ht="11.25" customHeight="1" x14ac:dyDescent="0.2">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5">
      <c r="A4" s="1152" t="s">
        <v>363</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364</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2">
      <c r="A5" s="1084" t="s">
        <v>365</v>
      </c>
      <c r="B5" s="1085"/>
      <c r="C5" s="1085"/>
      <c r="D5" s="1085"/>
      <c r="E5" s="1085"/>
      <c r="F5" s="1085"/>
      <c r="G5" s="1085"/>
      <c r="H5" s="1085"/>
      <c r="I5" s="1085"/>
      <c r="J5" s="1085"/>
      <c r="K5" s="1085"/>
      <c r="L5" s="1085"/>
      <c r="M5" s="1085"/>
      <c r="N5" s="1085"/>
      <c r="O5" s="1085"/>
      <c r="P5" s="1086"/>
      <c r="Q5" s="1090" t="s">
        <v>366</v>
      </c>
      <c r="R5" s="1091"/>
      <c r="S5" s="1091"/>
      <c r="T5" s="1091"/>
      <c r="U5" s="1092"/>
      <c r="V5" s="1090" t="s">
        <v>367</v>
      </c>
      <c r="W5" s="1091"/>
      <c r="X5" s="1091"/>
      <c r="Y5" s="1091"/>
      <c r="Z5" s="1092"/>
      <c r="AA5" s="1090" t="s">
        <v>368</v>
      </c>
      <c r="AB5" s="1091"/>
      <c r="AC5" s="1091"/>
      <c r="AD5" s="1091"/>
      <c r="AE5" s="1091"/>
      <c r="AF5" s="1202" t="s">
        <v>369</v>
      </c>
      <c r="AG5" s="1091"/>
      <c r="AH5" s="1091"/>
      <c r="AI5" s="1091"/>
      <c r="AJ5" s="1106"/>
      <c r="AK5" s="1091" t="s">
        <v>370</v>
      </c>
      <c r="AL5" s="1091"/>
      <c r="AM5" s="1091"/>
      <c r="AN5" s="1091"/>
      <c r="AO5" s="1092"/>
      <c r="AP5" s="1090" t="s">
        <v>371</v>
      </c>
      <c r="AQ5" s="1091"/>
      <c r="AR5" s="1091"/>
      <c r="AS5" s="1091"/>
      <c r="AT5" s="1092"/>
      <c r="AU5" s="1090" t="s">
        <v>372</v>
      </c>
      <c r="AV5" s="1091"/>
      <c r="AW5" s="1091"/>
      <c r="AX5" s="1091"/>
      <c r="AY5" s="1106"/>
      <c r="AZ5" s="256"/>
      <c r="BA5" s="256"/>
      <c r="BB5" s="256"/>
      <c r="BC5" s="256"/>
      <c r="BD5" s="256"/>
      <c r="BE5" s="257"/>
      <c r="BF5" s="257"/>
      <c r="BG5" s="257"/>
      <c r="BH5" s="257"/>
      <c r="BI5" s="257"/>
      <c r="BJ5" s="257"/>
      <c r="BK5" s="257"/>
      <c r="BL5" s="257"/>
      <c r="BM5" s="257"/>
      <c r="BN5" s="257"/>
      <c r="BO5" s="257"/>
      <c r="BP5" s="257"/>
      <c r="BQ5" s="1084" t="s">
        <v>373</v>
      </c>
      <c r="BR5" s="1085"/>
      <c r="BS5" s="1085"/>
      <c r="BT5" s="1085"/>
      <c r="BU5" s="1085"/>
      <c r="BV5" s="1085"/>
      <c r="BW5" s="1085"/>
      <c r="BX5" s="1085"/>
      <c r="BY5" s="1085"/>
      <c r="BZ5" s="1085"/>
      <c r="CA5" s="1085"/>
      <c r="CB5" s="1085"/>
      <c r="CC5" s="1085"/>
      <c r="CD5" s="1085"/>
      <c r="CE5" s="1085"/>
      <c r="CF5" s="1085"/>
      <c r="CG5" s="1086"/>
      <c r="CH5" s="1090" t="s">
        <v>374</v>
      </c>
      <c r="CI5" s="1091"/>
      <c r="CJ5" s="1091"/>
      <c r="CK5" s="1091"/>
      <c r="CL5" s="1092"/>
      <c r="CM5" s="1090" t="s">
        <v>375</v>
      </c>
      <c r="CN5" s="1091"/>
      <c r="CO5" s="1091"/>
      <c r="CP5" s="1091"/>
      <c r="CQ5" s="1092"/>
      <c r="CR5" s="1090" t="s">
        <v>376</v>
      </c>
      <c r="CS5" s="1091"/>
      <c r="CT5" s="1091"/>
      <c r="CU5" s="1091"/>
      <c r="CV5" s="1092"/>
      <c r="CW5" s="1090" t="s">
        <v>377</v>
      </c>
      <c r="CX5" s="1091"/>
      <c r="CY5" s="1091"/>
      <c r="CZ5" s="1091"/>
      <c r="DA5" s="1092"/>
      <c r="DB5" s="1090" t="s">
        <v>378</v>
      </c>
      <c r="DC5" s="1091"/>
      <c r="DD5" s="1091"/>
      <c r="DE5" s="1091"/>
      <c r="DF5" s="1092"/>
      <c r="DG5" s="1187" t="s">
        <v>379</v>
      </c>
      <c r="DH5" s="1188"/>
      <c r="DI5" s="1188"/>
      <c r="DJ5" s="1188"/>
      <c r="DK5" s="1189"/>
      <c r="DL5" s="1187" t="s">
        <v>380</v>
      </c>
      <c r="DM5" s="1188"/>
      <c r="DN5" s="1188"/>
      <c r="DO5" s="1188"/>
      <c r="DP5" s="1189"/>
      <c r="DQ5" s="1090" t="s">
        <v>381</v>
      </c>
      <c r="DR5" s="1091"/>
      <c r="DS5" s="1091"/>
      <c r="DT5" s="1091"/>
      <c r="DU5" s="1092"/>
      <c r="DV5" s="1090" t="s">
        <v>372</v>
      </c>
      <c r="DW5" s="1091"/>
      <c r="DX5" s="1091"/>
      <c r="DY5" s="1091"/>
      <c r="DZ5" s="1106"/>
      <c r="EA5" s="254"/>
    </row>
    <row r="6" spans="1:131" s="255" customFormat="1" ht="26.25" customHeight="1" thickBot="1" x14ac:dyDescent="0.25">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x14ac:dyDescent="0.2">
      <c r="A7" s="258">
        <v>1</v>
      </c>
      <c r="B7" s="1139" t="s">
        <v>620</v>
      </c>
      <c r="C7" s="1140"/>
      <c r="D7" s="1140"/>
      <c r="E7" s="1140"/>
      <c r="F7" s="1140"/>
      <c r="G7" s="1140"/>
      <c r="H7" s="1140"/>
      <c r="I7" s="1140"/>
      <c r="J7" s="1140"/>
      <c r="K7" s="1140"/>
      <c r="L7" s="1140"/>
      <c r="M7" s="1140"/>
      <c r="N7" s="1140"/>
      <c r="O7" s="1140"/>
      <c r="P7" s="1141"/>
      <c r="Q7" s="1193">
        <v>21309</v>
      </c>
      <c r="R7" s="1194"/>
      <c r="S7" s="1194"/>
      <c r="T7" s="1194"/>
      <c r="U7" s="1194"/>
      <c r="V7" s="1194">
        <v>20482</v>
      </c>
      <c r="W7" s="1194"/>
      <c r="X7" s="1194"/>
      <c r="Y7" s="1194"/>
      <c r="Z7" s="1194"/>
      <c r="AA7" s="1194">
        <v>827</v>
      </c>
      <c r="AB7" s="1194"/>
      <c r="AC7" s="1194"/>
      <c r="AD7" s="1194"/>
      <c r="AE7" s="1195"/>
      <c r="AF7" s="1196">
        <v>701</v>
      </c>
      <c r="AG7" s="1197"/>
      <c r="AH7" s="1197"/>
      <c r="AI7" s="1197"/>
      <c r="AJ7" s="1198"/>
      <c r="AK7" s="1180">
        <v>81</v>
      </c>
      <c r="AL7" s="1181"/>
      <c r="AM7" s="1181"/>
      <c r="AN7" s="1181"/>
      <c r="AO7" s="1181"/>
      <c r="AP7" s="1181">
        <v>21713</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c r="BS7" s="1184" t="s">
        <v>606</v>
      </c>
      <c r="BT7" s="1185"/>
      <c r="BU7" s="1185"/>
      <c r="BV7" s="1185"/>
      <c r="BW7" s="1185"/>
      <c r="BX7" s="1185"/>
      <c r="BY7" s="1185"/>
      <c r="BZ7" s="1185"/>
      <c r="CA7" s="1185"/>
      <c r="CB7" s="1185"/>
      <c r="CC7" s="1185"/>
      <c r="CD7" s="1185"/>
      <c r="CE7" s="1185"/>
      <c r="CF7" s="1185"/>
      <c r="CG7" s="1186"/>
      <c r="CH7" s="1177">
        <v>4</v>
      </c>
      <c r="CI7" s="1178"/>
      <c r="CJ7" s="1178"/>
      <c r="CK7" s="1178"/>
      <c r="CL7" s="1179"/>
      <c r="CM7" s="1177">
        <v>727</v>
      </c>
      <c r="CN7" s="1178"/>
      <c r="CO7" s="1178"/>
      <c r="CP7" s="1178"/>
      <c r="CQ7" s="1179"/>
      <c r="CR7" s="1177" t="s">
        <v>607</v>
      </c>
      <c r="CS7" s="1178"/>
      <c r="CT7" s="1178"/>
      <c r="CU7" s="1178"/>
      <c r="CV7" s="1179"/>
      <c r="CW7" s="1177" t="s">
        <v>608</v>
      </c>
      <c r="CX7" s="1178"/>
      <c r="CY7" s="1178"/>
      <c r="CZ7" s="1178"/>
      <c r="DA7" s="1179"/>
      <c r="DB7" s="1177">
        <v>45</v>
      </c>
      <c r="DC7" s="1178"/>
      <c r="DD7" s="1178"/>
      <c r="DE7" s="1178"/>
      <c r="DF7" s="1179"/>
      <c r="DG7" s="1177" t="s">
        <v>598</v>
      </c>
      <c r="DH7" s="1178"/>
      <c r="DI7" s="1178"/>
      <c r="DJ7" s="1178"/>
      <c r="DK7" s="1179"/>
      <c r="DL7" s="1177">
        <v>545</v>
      </c>
      <c r="DM7" s="1178"/>
      <c r="DN7" s="1178"/>
      <c r="DO7" s="1178"/>
      <c r="DP7" s="1179"/>
      <c r="DQ7" s="1177">
        <v>545</v>
      </c>
      <c r="DR7" s="1178"/>
      <c r="DS7" s="1178"/>
      <c r="DT7" s="1178"/>
      <c r="DU7" s="1179"/>
      <c r="DV7" s="1204"/>
      <c r="DW7" s="1205"/>
      <c r="DX7" s="1205"/>
      <c r="DY7" s="1205"/>
      <c r="DZ7" s="1206"/>
      <c r="EA7" s="254"/>
    </row>
    <row r="8" spans="1:131" s="255" customFormat="1" ht="26.25" customHeight="1" x14ac:dyDescent="0.2">
      <c r="A8" s="261">
        <v>2</v>
      </c>
      <c r="B8" s="1126" t="s">
        <v>621</v>
      </c>
      <c r="C8" s="1127"/>
      <c r="D8" s="1127"/>
      <c r="E8" s="1127"/>
      <c r="F8" s="1127"/>
      <c r="G8" s="1127"/>
      <c r="H8" s="1127"/>
      <c r="I8" s="1127"/>
      <c r="J8" s="1127"/>
      <c r="K8" s="1127"/>
      <c r="L8" s="1127"/>
      <c r="M8" s="1127"/>
      <c r="N8" s="1127"/>
      <c r="O8" s="1127"/>
      <c r="P8" s="1128"/>
      <c r="Q8" s="1132">
        <v>558</v>
      </c>
      <c r="R8" s="1133"/>
      <c r="S8" s="1133"/>
      <c r="T8" s="1133"/>
      <c r="U8" s="1133"/>
      <c r="V8" s="1133">
        <v>558</v>
      </c>
      <c r="W8" s="1133"/>
      <c r="X8" s="1133"/>
      <c r="Y8" s="1133"/>
      <c r="Z8" s="1133"/>
      <c r="AA8" s="1133" t="s">
        <v>598</v>
      </c>
      <c r="AB8" s="1133"/>
      <c r="AC8" s="1133"/>
      <c r="AD8" s="1133"/>
      <c r="AE8" s="1134"/>
      <c r="AF8" s="1108" t="s">
        <v>127</v>
      </c>
      <c r="AG8" s="1109"/>
      <c r="AH8" s="1109"/>
      <c r="AI8" s="1109"/>
      <c r="AJ8" s="1110"/>
      <c r="AK8" s="1175">
        <v>237</v>
      </c>
      <c r="AL8" s="1176"/>
      <c r="AM8" s="1176"/>
      <c r="AN8" s="1176"/>
      <c r="AO8" s="1176"/>
      <c r="AP8" s="1176" t="s">
        <v>598</v>
      </c>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c r="BT8" s="1104"/>
      <c r="BU8" s="1104"/>
      <c r="BV8" s="1104"/>
      <c r="BW8" s="1104"/>
      <c r="BX8" s="1104"/>
      <c r="BY8" s="1104"/>
      <c r="BZ8" s="1104"/>
      <c r="CA8" s="1104"/>
      <c r="CB8" s="1104"/>
      <c r="CC8" s="1104"/>
      <c r="CD8" s="1104"/>
      <c r="CE8" s="1104"/>
      <c r="CF8" s="1104"/>
      <c r="CG8" s="1105"/>
      <c r="CH8" s="1078"/>
      <c r="CI8" s="1079"/>
      <c r="CJ8" s="1079"/>
      <c r="CK8" s="1079"/>
      <c r="CL8" s="1080"/>
      <c r="CM8" s="1078"/>
      <c r="CN8" s="1079"/>
      <c r="CO8" s="1079"/>
      <c r="CP8" s="1079"/>
      <c r="CQ8" s="1080"/>
      <c r="CR8" s="1078"/>
      <c r="CS8" s="1079"/>
      <c r="CT8" s="1079"/>
      <c r="CU8" s="1079"/>
      <c r="CV8" s="1080"/>
      <c r="CW8" s="1078"/>
      <c r="CX8" s="1079"/>
      <c r="CY8" s="1079"/>
      <c r="CZ8" s="1079"/>
      <c r="DA8" s="1080"/>
      <c r="DB8" s="1078"/>
      <c r="DC8" s="1079"/>
      <c r="DD8" s="1079"/>
      <c r="DE8" s="1079"/>
      <c r="DF8" s="1080"/>
      <c r="DG8" s="1078"/>
      <c r="DH8" s="1079"/>
      <c r="DI8" s="1079"/>
      <c r="DJ8" s="1079"/>
      <c r="DK8" s="1080"/>
      <c r="DL8" s="1078"/>
      <c r="DM8" s="1079"/>
      <c r="DN8" s="1079"/>
      <c r="DO8" s="1079"/>
      <c r="DP8" s="1080"/>
      <c r="DQ8" s="1078"/>
      <c r="DR8" s="1079"/>
      <c r="DS8" s="1079"/>
      <c r="DT8" s="1079"/>
      <c r="DU8" s="1080"/>
      <c r="DV8" s="1081"/>
      <c r="DW8" s="1082"/>
      <c r="DX8" s="1082"/>
      <c r="DY8" s="1082"/>
      <c r="DZ8" s="1083"/>
      <c r="EA8" s="254"/>
    </row>
    <row r="9" spans="1:131" s="255" customFormat="1" ht="26.25" customHeight="1" x14ac:dyDescent="0.2">
      <c r="A9" s="261">
        <v>3</v>
      </c>
      <c r="B9" s="1126"/>
      <c r="C9" s="1127"/>
      <c r="D9" s="1127"/>
      <c r="E9" s="1127"/>
      <c r="F9" s="1127"/>
      <c r="G9" s="1127"/>
      <c r="H9" s="1127"/>
      <c r="I9" s="1127"/>
      <c r="J9" s="1127"/>
      <c r="K9" s="1127"/>
      <c r="L9" s="1127"/>
      <c r="M9" s="1127"/>
      <c r="N9" s="1127"/>
      <c r="O9" s="1127"/>
      <c r="P9" s="1128"/>
      <c r="Q9" s="1132"/>
      <c r="R9" s="1133"/>
      <c r="S9" s="1133"/>
      <c r="T9" s="1133"/>
      <c r="U9" s="1133"/>
      <c r="V9" s="1133"/>
      <c r="W9" s="1133"/>
      <c r="X9" s="1133"/>
      <c r="Y9" s="1133"/>
      <c r="Z9" s="1133"/>
      <c r="AA9" s="1133"/>
      <c r="AB9" s="1133"/>
      <c r="AC9" s="1133"/>
      <c r="AD9" s="1133"/>
      <c r="AE9" s="1134"/>
      <c r="AF9" s="1108"/>
      <c r="AG9" s="1109"/>
      <c r="AH9" s="1109"/>
      <c r="AI9" s="1109"/>
      <c r="AJ9" s="1110"/>
      <c r="AK9" s="1175"/>
      <c r="AL9" s="1176"/>
      <c r="AM9" s="1176"/>
      <c r="AN9" s="1176"/>
      <c r="AO9" s="1176"/>
      <c r="AP9" s="1176"/>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c r="BT9" s="1104"/>
      <c r="BU9" s="1104"/>
      <c r="BV9" s="1104"/>
      <c r="BW9" s="1104"/>
      <c r="BX9" s="1104"/>
      <c r="BY9" s="1104"/>
      <c r="BZ9" s="1104"/>
      <c r="CA9" s="1104"/>
      <c r="CB9" s="1104"/>
      <c r="CC9" s="1104"/>
      <c r="CD9" s="1104"/>
      <c r="CE9" s="1104"/>
      <c r="CF9" s="1104"/>
      <c r="CG9" s="1105"/>
      <c r="CH9" s="1078"/>
      <c r="CI9" s="1079"/>
      <c r="CJ9" s="1079"/>
      <c r="CK9" s="1079"/>
      <c r="CL9" s="1080"/>
      <c r="CM9" s="1078"/>
      <c r="CN9" s="1079"/>
      <c r="CO9" s="1079"/>
      <c r="CP9" s="1079"/>
      <c r="CQ9" s="1080"/>
      <c r="CR9" s="1078"/>
      <c r="CS9" s="1079"/>
      <c r="CT9" s="1079"/>
      <c r="CU9" s="1079"/>
      <c r="CV9" s="1080"/>
      <c r="CW9" s="1078"/>
      <c r="CX9" s="1079"/>
      <c r="CY9" s="1079"/>
      <c r="CZ9" s="1079"/>
      <c r="DA9" s="1080"/>
      <c r="DB9" s="1078"/>
      <c r="DC9" s="1079"/>
      <c r="DD9" s="1079"/>
      <c r="DE9" s="1079"/>
      <c r="DF9" s="1080"/>
      <c r="DG9" s="1078"/>
      <c r="DH9" s="1079"/>
      <c r="DI9" s="1079"/>
      <c r="DJ9" s="1079"/>
      <c r="DK9" s="1080"/>
      <c r="DL9" s="1078"/>
      <c r="DM9" s="1079"/>
      <c r="DN9" s="1079"/>
      <c r="DO9" s="1079"/>
      <c r="DP9" s="1080"/>
      <c r="DQ9" s="1078"/>
      <c r="DR9" s="1079"/>
      <c r="DS9" s="1079"/>
      <c r="DT9" s="1079"/>
      <c r="DU9" s="1080"/>
      <c r="DV9" s="1081"/>
      <c r="DW9" s="1082"/>
      <c r="DX9" s="1082"/>
      <c r="DY9" s="1082"/>
      <c r="DZ9" s="1083"/>
      <c r="EA9" s="254"/>
    </row>
    <row r="10" spans="1:131" s="255" customFormat="1" ht="26.25" customHeight="1" x14ac:dyDescent="0.2">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c r="BT10" s="1104"/>
      <c r="BU10" s="1104"/>
      <c r="BV10" s="1104"/>
      <c r="BW10" s="1104"/>
      <c r="BX10" s="1104"/>
      <c r="BY10" s="1104"/>
      <c r="BZ10" s="1104"/>
      <c r="CA10" s="1104"/>
      <c r="CB10" s="1104"/>
      <c r="CC10" s="1104"/>
      <c r="CD10" s="1104"/>
      <c r="CE10" s="1104"/>
      <c r="CF10" s="1104"/>
      <c r="CG10" s="1105"/>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c r="DW10" s="1082"/>
      <c r="DX10" s="1082"/>
      <c r="DY10" s="1082"/>
      <c r="DZ10" s="1083"/>
      <c r="EA10" s="254"/>
    </row>
    <row r="11" spans="1:131" s="255" customFormat="1" ht="26.25" customHeight="1" x14ac:dyDescent="0.2">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x14ac:dyDescent="0.2">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x14ac:dyDescent="0.2">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x14ac:dyDescent="0.2">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x14ac:dyDescent="0.2">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x14ac:dyDescent="0.2">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x14ac:dyDescent="0.2">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2">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2">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2">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5">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2">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382</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5">
      <c r="A23" s="264" t="s">
        <v>383</v>
      </c>
      <c r="B23" s="1033" t="s">
        <v>384</v>
      </c>
      <c r="C23" s="1034"/>
      <c r="D23" s="1034"/>
      <c r="E23" s="1034"/>
      <c r="F23" s="1034"/>
      <c r="G23" s="1034"/>
      <c r="H23" s="1034"/>
      <c r="I23" s="1034"/>
      <c r="J23" s="1034"/>
      <c r="K23" s="1034"/>
      <c r="L23" s="1034"/>
      <c r="M23" s="1034"/>
      <c r="N23" s="1034"/>
      <c r="O23" s="1034"/>
      <c r="P23" s="1035"/>
      <c r="Q23" s="1157">
        <v>21867</v>
      </c>
      <c r="R23" s="1158"/>
      <c r="S23" s="1158"/>
      <c r="T23" s="1158"/>
      <c r="U23" s="1158"/>
      <c r="V23" s="1158">
        <v>21040</v>
      </c>
      <c r="W23" s="1158"/>
      <c r="X23" s="1158"/>
      <c r="Y23" s="1158"/>
      <c r="Z23" s="1158"/>
      <c r="AA23" s="1158">
        <v>827</v>
      </c>
      <c r="AB23" s="1158"/>
      <c r="AC23" s="1158"/>
      <c r="AD23" s="1158"/>
      <c r="AE23" s="1159"/>
      <c r="AF23" s="1160">
        <v>701</v>
      </c>
      <c r="AG23" s="1158"/>
      <c r="AH23" s="1158"/>
      <c r="AI23" s="1158"/>
      <c r="AJ23" s="1161"/>
      <c r="AK23" s="1162"/>
      <c r="AL23" s="1163"/>
      <c r="AM23" s="1163"/>
      <c r="AN23" s="1163"/>
      <c r="AO23" s="1163"/>
      <c r="AP23" s="1158">
        <v>21713</v>
      </c>
      <c r="AQ23" s="1158"/>
      <c r="AR23" s="1158"/>
      <c r="AS23" s="1158"/>
      <c r="AT23" s="1158"/>
      <c r="AU23" s="1164"/>
      <c r="AV23" s="1164"/>
      <c r="AW23" s="1164"/>
      <c r="AX23" s="1164"/>
      <c r="AY23" s="1165"/>
      <c r="AZ23" s="1154" t="s">
        <v>385</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2">
      <c r="A24" s="1153" t="s">
        <v>386</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5">
      <c r="A25" s="1152" t="s">
        <v>387</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2">
      <c r="A26" s="1084" t="s">
        <v>365</v>
      </c>
      <c r="B26" s="1085"/>
      <c r="C26" s="1085"/>
      <c r="D26" s="1085"/>
      <c r="E26" s="1085"/>
      <c r="F26" s="1085"/>
      <c r="G26" s="1085"/>
      <c r="H26" s="1085"/>
      <c r="I26" s="1085"/>
      <c r="J26" s="1085"/>
      <c r="K26" s="1085"/>
      <c r="L26" s="1085"/>
      <c r="M26" s="1085"/>
      <c r="N26" s="1085"/>
      <c r="O26" s="1085"/>
      <c r="P26" s="1086"/>
      <c r="Q26" s="1090" t="s">
        <v>388</v>
      </c>
      <c r="R26" s="1091"/>
      <c r="S26" s="1091"/>
      <c r="T26" s="1091"/>
      <c r="U26" s="1092"/>
      <c r="V26" s="1090" t="s">
        <v>389</v>
      </c>
      <c r="W26" s="1091"/>
      <c r="X26" s="1091"/>
      <c r="Y26" s="1091"/>
      <c r="Z26" s="1092"/>
      <c r="AA26" s="1090" t="s">
        <v>390</v>
      </c>
      <c r="AB26" s="1091"/>
      <c r="AC26" s="1091"/>
      <c r="AD26" s="1091"/>
      <c r="AE26" s="1091"/>
      <c r="AF26" s="1148" t="s">
        <v>391</v>
      </c>
      <c r="AG26" s="1097"/>
      <c r="AH26" s="1097"/>
      <c r="AI26" s="1097"/>
      <c r="AJ26" s="1149"/>
      <c r="AK26" s="1091" t="s">
        <v>392</v>
      </c>
      <c r="AL26" s="1091"/>
      <c r="AM26" s="1091"/>
      <c r="AN26" s="1091"/>
      <c r="AO26" s="1092"/>
      <c r="AP26" s="1090" t="s">
        <v>393</v>
      </c>
      <c r="AQ26" s="1091"/>
      <c r="AR26" s="1091"/>
      <c r="AS26" s="1091"/>
      <c r="AT26" s="1092"/>
      <c r="AU26" s="1090" t="s">
        <v>394</v>
      </c>
      <c r="AV26" s="1091"/>
      <c r="AW26" s="1091"/>
      <c r="AX26" s="1091"/>
      <c r="AY26" s="1092"/>
      <c r="AZ26" s="1090" t="s">
        <v>395</v>
      </c>
      <c r="BA26" s="1091"/>
      <c r="BB26" s="1091"/>
      <c r="BC26" s="1091"/>
      <c r="BD26" s="1092"/>
      <c r="BE26" s="1090" t="s">
        <v>372</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5">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2">
      <c r="A28" s="266">
        <v>1</v>
      </c>
      <c r="B28" s="1139" t="s">
        <v>396</v>
      </c>
      <c r="C28" s="1140"/>
      <c r="D28" s="1140"/>
      <c r="E28" s="1140"/>
      <c r="F28" s="1140"/>
      <c r="G28" s="1140"/>
      <c r="H28" s="1140"/>
      <c r="I28" s="1140"/>
      <c r="J28" s="1140"/>
      <c r="K28" s="1140"/>
      <c r="L28" s="1140"/>
      <c r="M28" s="1140"/>
      <c r="N28" s="1140"/>
      <c r="O28" s="1140"/>
      <c r="P28" s="1141"/>
      <c r="Q28" s="1142">
        <v>6513</v>
      </c>
      <c r="R28" s="1143"/>
      <c r="S28" s="1143"/>
      <c r="T28" s="1143"/>
      <c r="U28" s="1143"/>
      <c r="V28" s="1143">
        <v>6340</v>
      </c>
      <c r="W28" s="1143"/>
      <c r="X28" s="1143"/>
      <c r="Y28" s="1143"/>
      <c r="Z28" s="1143"/>
      <c r="AA28" s="1143">
        <v>173</v>
      </c>
      <c r="AB28" s="1143"/>
      <c r="AC28" s="1143"/>
      <c r="AD28" s="1143"/>
      <c r="AE28" s="1144"/>
      <c r="AF28" s="1145">
        <v>173</v>
      </c>
      <c r="AG28" s="1143"/>
      <c r="AH28" s="1143"/>
      <c r="AI28" s="1143"/>
      <c r="AJ28" s="1146"/>
      <c r="AK28" s="1147">
        <v>409</v>
      </c>
      <c r="AL28" s="1135"/>
      <c r="AM28" s="1135"/>
      <c r="AN28" s="1135"/>
      <c r="AO28" s="1135"/>
      <c r="AP28" s="1135" t="s">
        <v>598</v>
      </c>
      <c r="AQ28" s="1135"/>
      <c r="AR28" s="1135"/>
      <c r="AS28" s="1135"/>
      <c r="AT28" s="1135"/>
      <c r="AU28" s="1135" t="s">
        <v>598</v>
      </c>
      <c r="AV28" s="1135"/>
      <c r="AW28" s="1135"/>
      <c r="AX28" s="1135"/>
      <c r="AY28" s="1135"/>
      <c r="AZ28" s="1136" t="s">
        <v>600</v>
      </c>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2">
      <c r="A29" s="266">
        <v>2</v>
      </c>
      <c r="B29" s="1126" t="s">
        <v>397</v>
      </c>
      <c r="C29" s="1127"/>
      <c r="D29" s="1127"/>
      <c r="E29" s="1127"/>
      <c r="F29" s="1127"/>
      <c r="G29" s="1127"/>
      <c r="H29" s="1127"/>
      <c r="I29" s="1127"/>
      <c r="J29" s="1127"/>
      <c r="K29" s="1127"/>
      <c r="L29" s="1127"/>
      <c r="M29" s="1127"/>
      <c r="N29" s="1127"/>
      <c r="O29" s="1127"/>
      <c r="P29" s="1128"/>
      <c r="Q29" s="1132">
        <v>3693</v>
      </c>
      <c r="R29" s="1133"/>
      <c r="S29" s="1133"/>
      <c r="T29" s="1133"/>
      <c r="U29" s="1133"/>
      <c r="V29" s="1133">
        <v>3573</v>
      </c>
      <c r="W29" s="1133"/>
      <c r="X29" s="1133"/>
      <c r="Y29" s="1133"/>
      <c r="Z29" s="1133"/>
      <c r="AA29" s="1133">
        <v>121</v>
      </c>
      <c r="AB29" s="1133"/>
      <c r="AC29" s="1133"/>
      <c r="AD29" s="1133"/>
      <c r="AE29" s="1134"/>
      <c r="AF29" s="1108">
        <v>121</v>
      </c>
      <c r="AG29" s="1109"/>
      <c r="AH29" s="1109"/>
      <c r="AI29" s="1109"/>
      <c r="AJ29" s="1110"/>
      <c r="AK29" s="1069">
        <v>550</v>
      </c>
      <c r="AL29" s="1060"/>
      <c r="AM29" s="1060"/>
      <c r="AN29" s="1060"/>
      <c r="AO29" s="1060"/>
      <c r="AP29" s="1060" t="s">
        <v>600</v>
      </c>
      <c r="AQ29" s="1060"/>
      <c r="AR29" s="1060"/>
      <c r="AS29" s="1060"/>
      <c r="AT29" s="1060"/>
      <c r="AU29" s="1060" t="s">
        <v>600</v>
      </c>
      <c r="AV29" s="1060"/>
      <c r="AW29" s="1060"/>
      <c r="AX29" s="1060"/>
      <c r="AY29" s="1060"/>
      <c r="AZ29" s="1131" t="s">
        <v>600</v>
      </c>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2">
      <c r="A30" s="266">
        <v>3</v>
      </c>
      <c r="B30" s="1126" t="s">
        <v>398</v>
      </c>
      <c r="C30" s="1127"/>
      <c r="D30" s="1127"/>
      <c r="E30" s="1127"/>
      <c r="F30" s="1127"/>
      <c r="G30" s="1127"/>
      <c r="H30" s="1127"/>
      <c r="I30" s="1127"/>
      <c r="J30" s="1127"/>
      <c r="K30" s="1127"/>
      <c r="L30" s="1127"/>
      <c r="M30" s="1127"/>
      <c r="N30" s="1127"/>
      <c r="O30" s="1127"/>
      <c r="P30" s="1128"/>
      <c r="Q30" s="1132">
        <v>674</v>
      </c>
      <c r="R30" s="1133"/>
      <c r="S30" s="1133"/>
      <c r="T30" s="1133"/>
      <c r="U30" s="1133"/>
      <c r="V30" s="1133">
        <v>670</v>
      </c>
      <c r="W30" s="1133"/>
      <c r="X30" s="1133"/>
      <c r="Y30" s="1133"/>
      <c r="Z30" s="1133"/>
      <c r="AA30" s="1133">
        <v>3</v>
      </c>
      <c r="AB30" s="1133"/>
      <c r="AC30" s="1133"/>
      <c r="AD30" s="1133"/>
      <c r="AE30" s="1134"/>
      <c r="AF30" s="1108">
        <v>3</v>
      </c>
      <c r="AG30" s="1109"/>
      <c r="AH30" s="1109"/>
      <c r="AI30" s="1109"/>
      <c r="AJ30" s="1110"/>
      <c r="AK30" s="1069">
        <v>104</v>
      </c>
      <c r="AL30" s="1060"/>
      <c r="AM30" s="1060"/>
      <c r="AN30" s="1060"/>
      <c r="AO30" s="1060"/>
      <c r="AP30" s="1060" t="s">
        <v>598</v>
      </c>
      <c r="AQ30" s="1060"/>
      <c r="AR30" s="1060"/>
      <c r="AS30" s="1060"/>
      <c r="AT30" s="1060"/>
      <c r="AU30" s="1060" t="s">
        <v>609</v>
      </c>
      <c r="AV30" s="1060"/>
      <c r="AW30" s="1060"/>
      <c r="AX30" s="1060"/>
      <c r="AY30" s="1060"/>
      <c r="AZ30" s="1131" t="s">
        <v>604</v>
      </c>
      <c r="BA30" s="1131"/>
      <c r="BB30" s="1131"/>
      <c r="BC30" s="1131"/>
      <c r="BD30" s="1131"/>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2">
      <c r="A31" s="266">
        <v>4</v>
      </c>
      <c r="B31" s="1126" t="s">
        <v>399</v>
      </c>
      <c r="C31" s="1127"/>
      <c r="D31" s="1127"/>
      <c r="E31" s="1127"/>
      <c r="F31" s="1127"/>
      <c r="G31" s="1127"/>
      <c r="H31" s="1127"/>
      <c r="I31" s="1127"/>
      <c r="J31" s="1127"/>
      <c r="K31" s="1127"/>
      <c r="L31" s="1127"/>
      <c r="M31" s="1127"/>
      <c r="N31" s="1127"/>
      <c r="O31" s="1127"/>
      <c r="P31" s="1128"/>
      <c r="Q31" s="1132">
        <v>521</v>
      </c>
      <c r="R31" s="1133"/>
      <c r="S31" s="1133"/>
      <c r="T31" s="1133"/>
      <c r="U31" s="1133"/>
      <c r="V31" s="1133">
        <v>490</v>
      </c>
      <c r="W31" s="1133"/>
      <c r="X31" s="1133"/>
      <c r="Y31" s="1133"/>
      <c r="Z31" s="1133"/>
      <c r="AA31" s="1133">
        <v>31</v>
      </c>
      <c r="AB31" s="1133"/>
      <c r="AC31" s="1133"/>
      <c r="AD31" s="1133"/>
      <c r="AE31" s="1134"/>
      <c r="AF31" s="1108">
        <v>876</v>
      </c>
      <c r="AG31" s="1109"/>
      <c r="AH31" s="1109"/>
      <c r="AI31" s="1109"/>
      <c r="AJ31" s="1110"/>
      <c r="AK31" s="1069">
        <v>275</v>
      </c>
      <c r="AL31" s="1060"/>
      <c r="AM31" s="1060"/>
      <c r="AN31" s="1060"/>
      <c r="AO31" s="1060"/>
      <c r="AP31" s="1060">
        <v>979</v>
      </c>
      <c r="AQ31" s="1060"/>
      <c r="AR31" s="1060"/>
      <c r="AS31" s="1060"/>
      <c r="AT31" s="1060"/>
      <c r="AU31" s="1060">
        <v>488</v>
      </c>
      <c r="AV31" s="1060"/>
      <c r="AW31" s="1060"/>
      <c r="AX31" s="1060"/>
      <c r="AY31" s="1060"/>
      <c r="AZ31" s="1131" t="s">
        <v>600</v>
      </c>
      <c r="BA31" s="1131"/>
      <c r="BB31" s="1131"/>
      <c r="BC31" s="1131"/>
      <c r="BD31" s="1131"/>
      <c r="BE31" s="1121" t="s">
        <v>400</v>
      </c>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2">
      <c r="A32" s="266">
        <v>5</v>
      </c>
      <c r="B32" s="1126" t="s">
        <v>401</v>
      </c>
      <c r="C32" s="1127"/>
      <c r="D32" s="1127"/>
      <c r="E32" s="1127"/>
      <c r="F32" s="1127"/>
      <c r="G32" s="1127"/>
      <c r="H32" s="1127"/>
      <c r="I32" s="1127"/>
      <c r="J32" s="1127"/>
      <c r="K32" s="1127"/>
      <c r="L32" s="1127"/>
      <c r="M32" s="1127"/>
      <c r="N32" s="1127"/>
      <c r="O32" s="1127"/>
      <c r="P32" s="1128"/>
      <c r="Q32" s="1132">
        <v>1036</v>
      </c>
      <c r="R32" s="1133"/>
      <c r="S32" s="1133"/>
      <c r="T32" s="1133"/>
      <c r="U32" s="1133"/>
      <c r="V32" s="1133">
        <v>958</v>
      </c>
      <c r="W32" s="1133"/>
      <c r="X32" s="1133"/>
      <c r="Y32" s="1133"/>
      <c r="Z32" s="1133"/>
      <c r="AA32" s="1133">
        <v>78</v>
      </c>
      <c r="AB32" s="1133"/>
      <c r="AC32" s="1133"/>
      <c r="AD32" s="1133"/>
      <c r="AE32" s="1134"/>
      <c r="AF32" s="1108">
        <v>78</v>
      </c>
      <c r="AG32" s="1109"/>
      <c r="AH32" s="1109"/>
      <c r="AI32" s="1109"/>
      <c r="AJ32" s="1110"/>
      <c r="AK32" s="1069">
        <v>78</v>
      </c>
      <c r="AL32" s="1060"/>
      <c r="AM32" s="1060"/>
      <c r="AN32" s="1060"/>
      <c r="AO32" s="1060"/>
      <c r="AP32" s="1060">
        <v>1986</v>
      </c>
      <c r="AQ32" s="1060"/>
      <c r="AR32" s="1060"/>
      <c r="AS32" s="1060"/>
      <c r="AT32" s="1060"/>
      <c r="AU32" s="1060">
        <v>433</v>
      </c>
      <c r="AV32" s="1060"/>
      <c r="AW32" s="1060"/>
      <c r="AX32" s="1060"/>
      <c r="AY32" s="1060"/>
      <c r="AZ32" s="1131" t="s">
        <v>598</v>
      </c>
      <c r="BA32" s="1131"/>
      <c r="BB32" s="1131"/>
      <c r="BC32" s="1131"/>
      <c r="BD32" s="1131"/>
      <c r="BE32" s="1121" t="s">
        <v>402</v>
      </c>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2">
      <c r="A33" s="266">
        <v>6</v>
      </c>
      <c r="B33" s="1126"/>
      <c r="C33" s="1127"/>
      <c r="D33" s="1127"/>
      <c r="E33" s="1127"/>
      <c r="F33" s="1127"/>
      <c r="G33" s="1127"/>
      <c r="H33" s="1127"/>
      <c r="I33" s="1127"/>
      <c r="J33" s="1127"/>
      <c r="K33" s="1127"/>
      <c r="L33" s="1127"/>
      <c r="M33" s="1127"/>
      <c r="N33" s="1127"/>
      <c r="O33" s="1127"/>
      <c r="P33" s="1128"/>
      <c r="Q33" s="1132"/>
      <c r="R33" s="1133"/>
      <c r="S33" s="1133"/>
      <c r="T33" s="1133"/>
      <c r="U33" s="1133"/>
      <c r="V33" s="1133"/>
      <c r="W33" s="1133"/>
      <c r="X33" s="1133"/>
      <c r="Y33" s="1133"/>
      <c r="Z33" s="1133"/>
      <c r="AA33" s="1133"/>
      <c r="AB33" s="1133"/>
      <c r="AC33" s="1133"/>
      <c r="AD33" s="1133"/>
      <c r="AE33" s="1134"/>
      <c r="AF33" s="1108"/>
      <c r="AG33" s="1109"/>
      <c r="AH33" s="1109"/>
      <c r="AI33" s="1109"/>
      <c r="AJ33" s="1110"/>
      <c r="AK33" s="1069"/>
      <c r="AL33" s="1060"/>
      <c r="AM33" s="1060"/>
      <c r="AN33" s="1060"/>
      <c r="AO33" s="1060"/>
      <c r="AP33" s="1060"/>
      <c r="AQ33" s="1060"/>
      <c r="AR33" s="1060"/>
      <c r="AS33" s="1060"/>
      <c r="AT33" s="1060"/>
      <c r="AU33" s="1060"/>
      <c r="AV33" s="1060"/>
      <c r="AW33" s="1060"/>
      <c r="AX33" s="1060"/>
      <c r="AY33" s="1060"/>
      <c r="AZ33" s="1131"/>
      <c r="BA33" s="1131"/>
      <c r="BB33" s="1131"/>
      <c r="BC33" s="1131"/>
      <c r="BD33" s="1131"/>
      <c r="BE33" s="1121"/>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2">
      <c r="A34" s="266">
        <v>7</v>
      </c>
      <c r="B34" s="1126"/>
      <c r="C34" s="1127"/>
      <c r="D34" s="1127"/>
      <c r="E34" s="1127"/>
      <c r="F34" s="1127"/>
      <c r="G34" s="1127"/>
      <c r="H34" s="1127"/>
      <c r="I34" s="1127"/>
      <c r="J34" s="1127"/>
      <c r="K34" s="1127"/>
      <c r="L34" s="1127"/>
      <c r="M34" s="1127"/>
      <c r="N34" s="1127"/>
      <c r="O34" s="1127"/>
      <c r="P34" s="1128"/>
      <c r="Q34" s="1132"/>
      <c r="R34" s="1133"/>
      <c r="S34" s="1133"/>
      <c r="T34" s="1133"/>
      <c r="U34" s="1133"/>
      <c r="V34" s="1133"/>
      <c r="W34" s="1133"/>
      <c r="X34" s="1133"/>
      <c r="Y34" s="1133"/>
      <c r="Z34" s="1133"/>
      <c r="AA34" s="1133"/>
      <c r="AB34" s="1133"/>
      <c r="AC34" s="1133"/>
      <c r="AD34" s="1133"/>
      <c r="AE34" s="1134"/>
      <c r="AF34" s="1108"/>
      <c r="AG34" s="1109"/>
      <c r="AH34" s="1109"/>
      <c r="AI34" s="1109"/>
      <c r="AJ34" s="1110"/>
      <c r="AK34" s="1069"/>
      <c r="AL34" s="1060"/>
      <c r="AM34" s="1060"/>
      <c r="AN34" s="1060"/>
      <c r="AO34" s="1060"/>
      <c r="AP34" s="1060"/>
      <c r="AQ34" s="1060"/>
      <c r="AR34" s="1060"/>
      <c r="AS34" s="1060"/>
      <c r="AT34" s="1060"/>
      <c r="AU34" s="1060"/>
      <c r="AV34" s="1060"/>
      <c r="AW34" s="1060"/>
      <c r="AX34" s="1060"/>
      <c r="AY34" s="1060"/>
      <c r="AZ34" s="1131"/>
      <c r="BA34" s="1131"/>
      <c r="BB34" s="1131"/>
      <c r="BC34" s="1131"/>
      <c r="BD34" s="1131"/>
      <c r="BE34" s="1121"/>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2">
      <c r="A35" s="266">
        <v>8</v>
      </c>
      <c r="B35" s="1126"/>
      <c r="C35" s="1127"/>
      <c r="D35" s="1127"/>
      <c r="E35" s="1127"/>
      <c r="F35" s="1127"/>
      <c r="G35" s="1127"/>
      <c r="H35" s="1127"/>
      <c r="I35" s="1127"/>
      <c r="J35" s="1127"/>
      <c r="K35" s="1127"/>
      <c r="L35" s="1127"/>
      <c r="M35" s="1127"/>
      <c r="N35" s="1127"/>
      <c r="O35" s="1127"/>
      <c r="P35" s="1128"/>
      <c r="Q35" s="1132"/>
      <c r="R35" s="1133"/>
      <c r="S35" s="1133"/>
      <c r="T35" s="1133"/>
      <c r="U35" s="1133"/>
      <c r="V35" s="1133"/>
      <c r="W35" s="1133"/>
      <c r="X35" s="1133"/>
      <c r="Y35" s="1133"/>
      <c r="Z35" s="1133"/>
      <c r="AA35" s="1133"/>
      <c r="AB35" s="1133"/>
      <c r="AC35" s="1133"/>
      <c r="AD35" s="1133"/>
      <c r="AE35" s="1134"/>
      <c r="AF35" s="1108"/>
      <c r="AG35" s="1109"/>
      <c r="AH35" s="1109"/>
      <c r="AI35" s="1109"/>
      <c r="AJ35" s="1110"/>
      <c r="AK35" s="1069"/>
      <c r="AL35" s="1060"/>
      <c r="AM35" s="1060"/>
      <c r="AN35" s="1060"/>
      <c r="AO35" s="1060"/>
      <c r="AP35" s="1060"/>
      <c r="AQ35" s="1060"/>
      <c r="AR35" s="1060"/>
      <c r="AS35" s="1060"/>
      <c r="AT35" s="1060"/>
      <c r="AU35" s="1060"/>
      <c r="AV35" s="1060"/>
      <c r="AW35" s="1060"/>
      <c r="AX35" s="1060"/>
      <c r="AY35" s="1060"/>
      <c r="AZ35" s="1131"/>
      <c r="BA35" s="1131"/>
      <c r="BB35" s="1131"/>
      <c r="BC35" s="1131"/>
      <c r="BD35" s="1131"/>
      <c r="BE35" s="1121"/>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2">
      <c r="A36" s="266">
        <v>9</v>
      </c>
      <c r="B36" s="1126"/>
      <c r="C36" s="1127"/>
      <c r="D36" s="1127"/>
      <c r="E36" s="1127"/>
      <c r="F36" s="1127"/>
      <c r="G36" s="1127"/>
      <c r="H36" s="1127"/>
      <c r="I36" s="1127"/>
      <c r="J36" s="1127"/>
      <c r="K36" s="1127"/>
      <c r="L36" s="1127"/>
      <c r="M36" s="1127"/>
      <c r="N36" s="1127"/>
      <c r="O36" s="1127"/>
      <c r="P36" s="1128"/>
      <c r="Q36" s="1132"/>
      <c r="R36" s="1133"/>
      <c r="S36" s="1133"/>
      <c r="T36" s="1133"/>
      <c r="U36" s="1133"/>
      <c r="V36" s="1133"/>
      <c r="W36" s="1133"/>
      <c r="X36" s="1133"/>
      <c r="Y36" s="1133"/>
      <c r="Z36" s="1133"/>
      <c r="AA36" s="1133"/>
      <c r="AB36" s="1133"/>
      <c r="AC36" s="1133"/>
      <c r="AD36" s="1133"/>
      <c r="AE36" s="1134"/>
      <c r="AF36" s="1108"/>
      <c r="AG36" s="1109"/>
      <c r="AH36" s="1109"/>
      <c r="AI36" s="1109"/>
      <c r="AJ36" s="1110"/>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21"/>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2">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2">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2">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2">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2">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2">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2">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2">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2">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2">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2">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2">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2">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2">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2">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2">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2">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2">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2">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2">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2">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2">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2">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2">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5">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2">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403</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5">
      <c r="A63" s="264" t="s">
        <v>383</v>
      </c>
      <c r="B63" s="1033" t="s">
        <v>404</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1250</v>
      </c>
      <c r="AG63" s="1048"/>
      <c r="AH63" s="1048"/>
      <c r="AI63" s="1048"/>
      <c r="AJ63" s="1119"/>
      <c r="AK63" s="1120"/>
      <c r="AL63" s="1052"/>
      <c r="AM63" s="1052"/>
      <c r="AN63" s="1052"/>
      <c r="AO63" s="1052"/>
      <c r="AP63" s="1048">
        <v>1416</v>
      </c>
      <c r="AQ63" s="1048"/>
      <c r="AR63" s="1048"/>
      <c r="AS63" s="1048"/>
      <c r="AT63" s="1048"/>
      <c r="AU63" s="1048">
        <v>921</v>
      </c>
      <c r="AV63" s="1048"/>
      <c r="AW63" s="1048"/>
      <c r="AX63" s="1048"/>
      <c r="AY63" s="1048"/>
      <c r="AZ63" s="1114"/>
      <c r="BA63" s="1114"/>
      <c r="BB63" s="1114"/>
      <c r="BC63" s="1114"/>
      <c r="BD63" s="1114"/>
      <c r="BE63" s="1049"/>
      <c r="BF63" s="1049"/>
      <c r="BG63" s="1049"/>
      <c r="BH63" s="1049"/>
      <c r="BI63" s="1050"/>
      <c r="BJ63" s="1115" t="s">
        <v>405</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2">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5">
      <c r="A65" s="252" t="s">
        <v>406</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2">
      <c r="A66" s="1084" t="s">
        <v>407</v>
      </c>
      <c r="B66" s="1085"/>
      <c r="C66" s="1085"/>
      <c r="D66" s="1085"/>
      <c r="E66" s="1085"/>
      <c r="F66" s="1085"/>
      <c r="G66" s="1085"/>
      <c r="H66" s="1085"/>
      <c r="I66" s="1085"/>
      <c r="J66" s="1085"/>
      <c r="K66" s="1085"/>
      <c r="L66" s="1085"/>
      <c r="M66" s="1085"/>
      <c r="N66" s="1085"/>
      <c r="O66" s="1085"/>
      <c r="P66" s="1086"/>
      <c r="Q66" s="1090" t="s">
        <v>408</v>
      </c>
      <c r="R66" s="1091"/>
      <c r="S66" s="1091"/>
      <c r="T66" s="1091"/>
      <c r="U66" s="1092"/>
      <c r="V66" s="1090" t="s">
        <v>409</v>
      </c>
      <c r="W66" s="1091"/>
      <c r="X66" s="1091"/>
      <c r="Y66" s="1091"/>
      <c r="Z66" s="1092"/>
      <c r="AA66" s="1090" t="s">
        <v>410</v>
      </c>
      <c r="AB66" s="1091"/>
      <c r="AC66" s="1091"/>
      <c r="AD66" s="1091"/>
      <c r="AE66" s="1092"/>
      <c r="AF66" s="1096" t="s">
        <v>391</v>
      </c>
      <c r="AG66" s="1097"/>
      <c r="AH66" s="1097"/>
      <c r="AI66" s="1097"/>
      <c r="AJ66" s="1098"/>
      <c r="AK66" s="1090" t="s">
        <v>392</v>
      </c>
      <c r="AL66" s="1085"/>
      <c r="AM66" s="1085"/>
      <c r="AN66" s="1085"/>
      <c r="AO66" s="1086"/>
      <c r="AP66" s="1090" t="s">
        <v>411</v>
      </c>
      <c r="AQ66" s="1091"/>
      <c r="AR66" s="1091"/>
      <c r="AS66" s="1091"/>
      <c r="AT66" s="1092"/>
      <c r="AU66" s="1090" t="s">
        <v>412</v>
      </c>
      <c r="AV66" s="1091"/>
      <c r="AW66" s="1091"/>
      <c r="AX66" s="1091"/>
      <c r="AY66" s="1092"/>
      <c r="AZ66" s="1090" t="s">
        <v>372</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5">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2">
      <c r="A68" s="258">
        <v>1</v>
      </c>
      <c r="B68" s="1074" t="s">
        <v>579</v>
      </c>
      <c r="C68" s="1075"/>
      <c r="D68" s="1075"/>
      <c r="E68" s="1075"/>
      <c r="F68" s="1075"/>
      <c r="G68" s="1075"/>
      <c r="H68" s="1075"/>
      <c r="I68" s="1075"/>
      <c r="J68" s="1075"/>
      <c r="K68" s="1075"/>
      <c r="L68" s="1075"/>
      <c r="M68" s="1075"/>
      <c r="N68" s="1075"/>
      <c r="O68" s="1075"/>
      <c r="P68" s="1076"/>
      <c r="Q68" s="1077">
        <v>24333</v>
      </c>
      <c r="R68" s="1071"/>
      <c r="S68" s="1071"/>
      <c r="T68" s="1071"/>
      <c r="U68" s="1071"/>
      <c r="V68" s="1071">
        <v>23280</v>
      </c>
      <c r="W68" s="1071"/>
      <c r="X68" s="1071"/>
      <c r="Y68" s="1071"/>
      <c r="Z68" s="1071"/>
      <c r="AA68" s="1071">
        <v>1053</v>
      </c>
      <c r="AB68" s="1071"/>
      <c r="AC68" s="1071"/>
      <c r="AD68" s="1071"/>
      <c r="AE68" s="1071"/>
      <c r="AF68" s="1071">
        <v>1053</v>
      </c>
      <c r="AG68" s="1071"/>
      <c r="AH68" s="1071"/>
      <c r="AI68" s="1071"/>
      <c r="AJ68" s="1071"/>
      <c r="AK68" s="1071">
        <v>30</v>
      </c>
      <c r="AL68" s="1071"/>
      <c r="AM68" s="1071"/>
      <c r="AN68" s="1071"/>
      <c r="AO68" s="1071"/>
      <c r="AP68" s="1071" t="s">
        <v>602</v>
      </c>
      <c r="AQ68" s="1071"/>
      <c r="AR68" s="1071"/>
      <c r="AS68" s="1071"/>
      <c r="AT68" s="1071"/>
      <c r="AU68" s="1071" t="s">
        <v>598</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2">
      <c r="A69" s="261">
        <v>2</v>
      </c>
      <c r="B69" s="1063" t="s">
        <v>580</v>
      </c>
      <c r="C69" s="1064"/>
      <c r="D69" s="1064"/>
      <c r="E69" s="1064"/>
      <c r="F69" s="1064"/>
      <c r="G69" s="1064"/>
      <c r="H69" s="1064"/>
      <c r="I69" s="1064"/>
      <c r="J69" s="1064"/>
      <c r="K69" s="1064"/>
      <c r="L69" s="1064"/>
      <c r="M69" s="1064"/>
      <c r="N69" s="1064"/>
      <c r="O69" s="1064"/>
      <c r="P69" s="1065"/>
      <c r="Q69" s="1066">
        <v>180</v>
      </c>
      <c r="R69" s="1060"/>
      <c r="S69" s="1060"/>
      <c r="T69" s="1060"/>
      <c r="U69" s="1060"/>
      <c r="V69" s="1060">
        <v>132</v>
      </c>
      <c r="W69" s="1060"/>
      <c r="X69" s="1060"/>
      <c r="Y69" s="1060"/>
      <c r="Z69" s="1060"/>
      <c r="AA69" s="1060">
        <v>48</v>
      </c>
      <c r="AB69" s="1060"/>
      <c r="AC69" s="1060"/>
      <c r="AD69" s="1060"/>
      <c r="AE69" s="1060"/>
      <c r="AF69" s="1060">
        <v>48</v>
      </c>
      <c r="AG69" s="1060"/>
      <c r="AH69" s="1060"/>
      <c r="AI69" s="1060"/>
      <c r="AJ69" s="1060"/>
      <c r="AK69" s="1060" t="s">
        <v>592</v>
      </c>
      <c r="AL69" s="1060"/>
      <c r="AM69" s="1060"/>
      <c r="AN69" s="1060"/>
      <c r="AO69" s="1060"/>
      <c r="AP69" s="1060" t="s">
        <v>593</v>
      </c>
      <c r="AQ69" s="1060"/>
      <c r="AR69" s="1060"/>
      <c r="AS69" s="1060"/>
      <c r="AT69" s="1060"/>
      <c r="AU69" s="1060" t="s">
        <v>592</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2">
      <c r="A70" s="261">
        <v>3</v>
      </c>
      <c r="B70" s="1063" t="s">
        <v>581</v>
      </c>
      <c r="C70" s="1064"/>
      <c r="D70" s="1064"/>
      <c r="E70" s="1064"/>
      <c r="F70" s="1064"/>
      <c r="G70" s="1064"/>
      <c r="H70" s="1064"/>
      <c r="I70" s="1064"/>
      <c r="J70" s="1064"/>
      <c r="K70" s="1064"/>
      <c r="L70" s="1064"/>
      <c r="M70" s="1064"/>
      <c r="N70" s="1064"/>
      <c r="O70" s="1064"/>
      <c r="P70" s="1065"/>
      <c r="Q70" s="1066">
        <v>109</v>
      </c>
      <c r="R70" s="1060"/>
      <c r="S70" s="1060"/>
      <c r="T70" s="1060"/>
      <c r="U70" s="1060"/>
      <c r="V70" s="1060">
        <v>98</v>
      </c>
      <c r="W70" s="1060"/>
      <c r="X70" s="1060"/>
      <c r="Y70" s="1060"/>
      <c r="Z70" s="1060"/>
      <c r="AA70" s="1060">
        <v>10</v>
      </c>
      <c r="AB70" s="1060"/>
      <c r="AC70" s="1060"/>
      <c r="AD70" s="1060"/>
      <c r="AE70" s="1060"/>
      <c r="AF70" s="1060">
        <v>10</v>
      </c>
      <c r="AG70" s="1060"/>
      <c r="AH70" s="1060"/>
      <c r="AI70" s="1060"/>
      <c r="AJ70" s="1060"/>
      <c r="AK70" s="1060">
        <v>2</v>
      </c>
      <c r="AL70" s="1060"/>
      <c r="AM70" s="1060"/>
      <c r="AN70" s="1060"/>
      <c r="AO70" s="1060"/>
      <c r="AP70" s="1060" t="s">
        <v>594</v>
      </c>
      <c r="AQ70" s="1060"/>
      <c r="AR70" s="1060"/>
      <c r="AS70" s="1060"/>
      <c r="AT70" s="1060"/>
      <c r="AU70" s="1060" t="s">
        <v>592</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2">
      <c r="A71" s="261">
        <v>4</v>
      </c>
      <c r="B71" s="1063" t="s">
        <v>582</v>
      </c>
      <c r="C71" s="1064"/>
      <c r="D71" s="1064"/>
      <c r="E71" s="1064"/>
      <c r="F71" s="1064"/>
      <c r="G71" s="1064"/>
      <c r="H71" s="1064"/>
      <c r="I71" s="1064"/>
      <c r="J71" s="1064"/>
      <c r="K71" s="1064"/>
      <c r="L71" s="1064"/>
      <c r="M71" s="1064"/>
      <c r="N71" s="1064"/>
      <c r="O71" s="1064"/>
      <c r="P71" s="1065"/>
      <c r="Q71" s="1066">
        <v>110</v>
      </c>
      <c r="R71" s="1060"/>
      <c r="S71" s="1060"/>
      <c r="T71" s="1060"/>
      <c r="U71" s="1060"/>
      <c r="V71" s="1060">
        <v>81</v>
      </c>
      <c r="W71" s="1060"/>
      <c r="X71" s="1060"/>
      <c r="Y71" s="1060"/>
      <c r="Z71" s="1060"/>
      <c r="AA71" s="1060">
        <v>29</v>
      </c>
      <c r="AB71" s="1060"/>
      <c r="AC71" s="1060"/>
      <c r="AD71" s="1060"/>
      <c r="AE71" s="1060"/>
      <c r="AF71" s="1060">
        <v>29</v>
      </c>
      <c r="AG71" s="1060"/>
      <c r="AH71" s="1060"/>
      <c r="AI71" s="1060"/>
      <c r="AJ71" s="1060"/>
      <c r="AK71" s="1060" t="s">
        <v>592</v>
      </c>
      <c r="AL71" s="1060"/>
      <c r="AM71" s="1060"/>
      <c r="AN71" s="1060"/>
      <c r="AO71" s="1060"/>
      <c r="AP71" s="1060" t="s">
        <v>592</v>
      </c>
      <c r="AQ71" s="1060"/>
      <c r="AR71" s="1060"/>
      <c r="AS71" s="1060"/>
      <c r="AT71" s="1060"/>
      <c r="AU71" s="1060" t="s">
        <v>593</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2">
      <c r="A72" s="261">
        <v>5</v>
      </c>
      <c r="B72" s="1063" t="s">
        <v>583</v>
      </c>
      <c r="C72" s="1064"/>
      <c r="D72" s="1064"/>
      <c r="E72" s="1064"/>
      <c r="F72" s="1064"/>
      <c r="G72" s="1064"/>
      <c r="H72" s="1064"/>
      <c r="I72" s="1064"/>
      <c r="J72" s="1064"/>
      <c r="K72" s="1064"/>
      <c r="L72" s="1064"/>
      <c r="M72" s="1064"/>
      <c r="N72" s="1064"/>
      <c r="O72" s="1064"/>
      <c r="P72" s="1065"/>
      <c r="Q72" s="1066">
        <v>2810</v>
      </c>
      <c r="R72" s="1060"/>
      <c r="S72" s="1060"/>
      <c r="T72" s="1060"/>
      <c r="U72" s="1060"/>
      <c r="V72" s="1060">
        <v>2577</v>
      </c>
      <c r="W72" s="1060"/>
      <c r="X72" s="1060"/>
      <c r="Y72" s="1060"/>
      <c r="Z72" s="1060"/>
      <c r="AA72" s="1060">
        <v>233</v>
      </c>
      <c r="AB72" s="1060"/>
      <c r="AC72" s="1060"/>
      <c r="AD72" s="1060"/>
      <c r="AE72" s="1060"/>
      <c r="AF72" s="1060">
        <v>233</v>
      </c>
      <c r="AG72" s="1060"/>
      <c r="AH72" s="1060"/>
      <c r="AI72" s="1060"/>
      <c r="AJ72" s="1060"/>
      <c r="AK72" s="1060">
        <v>317</v>
      </c>
      <c r="AL72" s="1060"/>
      <c r="AM72" s="1060"/>
      <c r="AN72" s="1060"/>
      <c r="AO72" s="1060"/>
      <c r="AP72" s="1060" t="s">
        <v>595</v>
      </c>
      <c r="AQ72" s="1060"/>
      <c r="AR72" s="1060"/>
      <c r="AS72" s="1060"/>
      <c r="AT72" s="1060"/>
      <c r="AU72" s="1060" t="s">
        <v>592</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2">
      <c r="A73" s="261">
        <v>6</v>
      </c>
      <c r="B73" s="1063" t="s">
        <v>584</v>
      </c>
      <c r="C73" s="1064"/>
      <c r="D73" s="1064"/>
      <c r="E73" s="1064"/>
      <c r="F73" s="1064"/>
      <c r="G73" s="1064"/>
      <c r="H73" s="1064"/>
      <c r="I73" s="1064"/>
      <c r="J73" s="1064"/>
      <c r="K73" s="1064"/>
      <c r="L73" s="1064"/>
      <c r="M73" s="1064"/>
      <c r="N73" s="1064"/>
      <c r="O73" s="1064"/>
      <c r="P73" s="1065"/>
      <c r="Q73" s="1066">
        <v>620140</v>
      </c>
      <c r="R73" s="1060"/>
      <c r="S73" s="1060"/>
      <c r="T73" s="1060"/>
      <c r="U73" s="1060"/>
      <c r="V73" s="1060">
        <v>610214</v>
      </c>
      <c r="W73" s="1060"/>
      <c r="X73" s="1060"/>
      <c r="Y73" s="1060"/>
      <c r="Z73" s="1060"/>
      <c r="AA73" s="1060">
        <v>9926</v>
      </c>
      <c r="AB73" s="1060"/>
      <c r="AC73" s="1060"/>
      <c r="AD73" s="1060"/>
      <c r="AE73" s="1060"/>
      <c r="AF73" s="1060">
        <v>9926</v>
      </c>
      <c r="AG73" s="1060"/>
      <c r="AH73" s="1060"/>
      <c r="AI73" s="1060"/>
      <c r="AJ73" s="1060"/>
      <c r="AK73" s="1060">
        <v>3973</v>
      </c>
      <c r="AL73" s="1060"/>
      <c r="AM73" s="1060"/>
      <c r="AN73" s="1060"/>
      <c r="AO73" s="1060"/>
      <c r="AP73" s="1060" t="s">
        <v>596</v>
      </c>
      <c r="AQ73" s="1060"/>
      <c r="AR73" s="1060"/>
      <c r="AS73" s="1060"/>
      <c r="AT73" s="1060"/>
      <c r="AU73" s="1060" t="s">
        <v>597</v>
      </c>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2">
      <c r="A74" s="261">
        <v>7</v>
      </c>
      <c r="B74" s="1063" t="s">
        <v>585</v>
      </c>
      <c r="C74" s="1064"/>
      <c r="D74" s="1064"/>
      <c r="E74" s="1064"/>
      <c r="F74" s="1064"/>
      <c r="G74" s="1064"/>
      <c r="H74" s="1064"/>
      <c r="I74" s="1064"/>
      <c r="J74" s="1064"/>
      <c r="K74" s="1064"/>
      <c r="L74" s="1064"/>
      <c r="M74" s="1064"/>
      <c r="N74" s="1064"/>
      <c r="O74" s="1064"/>
      <c r="P74" s="1065"/>
      <c r="Q74" s="1066">
        <v>203</v>
      </c>
      <c r="R74" s="1060"/>
      <c r="S74" s="1060"/>
      <c r="T74" s="1060"/>
      <c r="U74" s="1060"/>
      <c r="V74" s="1060">
        <v>179</v>
      </c>
      <c r="W74" s="1060"/>
      <c r="X74" s="1060"/>
      <c r="Y74" s="1060"/>
      <c r="Z74" s="1060"/>
      <c r="AA74" s="1060">
        <v>24</v>
      </c>
      <c r="AB74" s="1060"/>
      <c r="AC74" s="1060"/>
      <c r="AD74" s="1060"/>
      <c r="AE74" s="1060"/>
      <c r="AF74" s="1060">
        <v>24</v>
      </c>
      <c r="AG74" s="1060"/>
      <c r="AH74" s="1060"/>
      <c r="AI74" s="1060"/>
      <c r="AJ74" s="1060"/>
      <c r="AK74" s="1060" t="s">
        <v>598</v>
      </c>
      <c r="AL74" s="1060"/>
      <c r="AM74" s="1060"/>
      <c r="AN74" s="1060"/>
      <c r="AO74" s="1060"/>
      <c r="AP74" s="1060" t="s">
        <v>598</v>
      </c>
      <c r="AQ74" s="1060"/>
      <c r="AR74" s="1060"/>
      <c r="AS74" s="1060"/>
      <c r="AT74" s="1060"/>
      <c r="AU74" s="1060" t="s">
        <v>599</v>
      </c>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2">
      <c r="A75" s="261">
        <v>8</v>
      </c>
      <c r="B75" s="1063" t="s">
        <v>586</v>
      </c>
      <c r="C75" s="1064"/>
      <c r="D75" s="1064"/>
      <c r="E75" s="1064"/>
      <c r="F75" s="1064"/>
      <c r="G75" s="1064"/>
      <c r="H75" s="1064"/>
      <c r="I75" s="1064"/>
      <c r="J75" s="1064"/>
      <c r="K75" s="1064"/>
      <c r="L75" s="1064"/>
      <c r="M75" s="1064"/>
      <c r="N75" s="1064"/>
      <c r="O75" s="1064"/>
      <c r="P75" s="1065"/>
      <c r="Q75" s="1067">
        <v>3369</v>
      </c>
      <c r="R75" s="1068"/>
      <c r="S75" s="1068"/>
      <c r="T75" s="1068"/>
      <c r="U75" s="1069"/>
      <c r="V75" s="1070">
        <v>2863</v>
      </c>
      <c r="W75" s="1068"/>
      <c r="X75" s="1068"/>
      <c r="Y75" s="1068"/>
      <c r="Z75" s="1069"/>
      <c r="AA75" s="1070">
        <v>506</v>
      </c>
      <c r="AB75" s="1068"/>
      <c r="AC75" s="1068"/>
      <c r="AD75" s="1068"/>
      <c r="AE75" s="1069"/>
      <c r="AF75" s="1070">
        <v>4188</v>
      </c>
      <c r="AG75" s="1068"/>
      <c r="AH75" s="1068"/>
      <c r="AI75" s="1068"/>
      <c r="AJ75" s="1069"/>
      <c r="AK75" s="1070" t="s">
        <v>600</v>
      </c>
      <c r="AL75" s="1068"/>
      <c r="AM75" s="1068"/>
      <c r="AN75" s="1068"/>
      <c r="AO75" s="1069"/>
      <c r="AP75" s="1070">
        <v>3565</v>
      </c>
      <c r="AQ75" s="1068"/>
      <c r="AR75" s="1068"/>
      <c r="AS75" s="1068"/>
      <c r="AT75" s="1069"/>
      <c r="AU75" s="1070" t="s">
        <v>598</v>
      </c>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2">
      <c r="A76" s="261">
        <v>9</v>
      </c>
      <c r="B76" s="1063" t="s">
        <v>587</v>
      </c>
      <c r="C76" s="1064"/>
      <c r="D76" s="1064"/>
      <c r="E76" s="1064"/>
      <c r="F76" s="1064"/>
      <c r="G76" s="1064"/>
      <c r="H76" s="1064"/>
      <c r="I76" s="1064"/>
      <c r="J76" s="1064"/>
      <c r="K76" s="1064"/>
      <c r="L76" s="1064"/>
      <c r="M76" s="1064"/>
      <c r="N76" s="1064"/>
      <c r="O76" s="1064"/>
      <c r="P76" s="1065"/>
      <c r="Q76" s="1067">
        <v>2632</v>
      </c>
      <c r="R76" s="1068"/>
      <c r="S76" s="1068"/>
      <c r="T76" s="1068"/>
      <c r="U76" s="1069"/>
      <c r="V76" s="1070">
        <v>2528</v>
      </c>
      <c r="W76" s="1068"/>
      <c r="X76" s="1068"/>
      <c r="Y76" s="1068"/>
      <c r="Z76" s="1069"/>
      <c r="AA76" s="1070">
        <v>104</v>
      </c>
      <c r="AB76" s="1068"/>
      <c r="AC76" s="1068"/>
      <c r="AD76" s="1068"/>
      <c r="AE76" s="1069"/>
      <c r="AF76" s="1070">
        <v>89</v>
      </c>
      <c r="AG76" s="1068"/>
      <c r="AH76" s="1068"/>
      <c r="AI76" s="1068"/>
      <c r="AJ76" s="1069"/>
      <c r="AK76" s="1070" t="s">
        <v>601</v>
      </c>
      <c r="AL76" s="1068"/>
      <c r="AM76" s="1068"/>
      <c r="AN76" s="1068"/>
      <c r="AO76" s="1069"/>
      <c r="AP76" s="1070">
        <v>1496</v>
      </c>
      <c r="AQ76" s="1068"/>
      <c r="AR76" s="1068"/>
      <c r="AS76" s="1068"/>
      <c r="AT76" s="1069"/>
      <c r="AU76" s="1070">
        <v>523</v>
      </c>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2">
      <c r="A77" s="261">
        <v>10</v>
      </c>
      <c r="B77" s="1063" t="s">
        <v>588</v>
      </c>
      <c r="C77" s="1064"/>
      <c r="D77" s="1064"/>
      <c r="E77" s="1064"/>
      <c r="F77" s="1064"/>
      <c r="G77" s="1064"/>
      <c r="H77" s="1064"/>
      <c r="I77" s="1064"/>
      <c r="J77" s="1064"/>
      <c r="K77" s="1064"/>
      <c r="L77" s="1064"/>
      <c r="M77" s="1064"/>
      <c r="N77" s="1064"/>
      <c r="O77" s="1064"/>
      <c r="P77" s="1065"/>
      <c r="Q77" s="1067">
        <v>104</v>
      </c>
      <c r="R77" s="1068"/>
      <c r="S77" s="1068"/>
      <c r="T77" s="1068"/>
      <c r="U77" s="1069"/>
      <c r="V77" s="1070">
        <v>98</v>
      </c>
      <c r="W77" s="1068"/>
      <c r="X77" s="1068"/>
      <c r="Y77" s="1068"/>
      <c r="Z77" s="1069"/>
      <c r="AA77" s="1070">
        <v>6</v>
      </c>
      <c r="AB77" s="1068"/>
      <c r="AC77" s="1068"/>
      <c r="AD77" s="1068"/>
      <c r="AE77" s="1069"/>
      <c r="AF77" s="1070">
        <v>6</v>
      </c>
      <c r="AG77" s="1068"/>
      <c r="AH77" s="1068"/>
      <c r="AI77" s="1068"/>
      <c r="AJ77" s="1069"/>
      <c r="AK77" s="1070" t="s">
        <v>598</v>
      </c>
      <c r="AL77" s="1068"/>
      <c r="AM77" s="1068"/>
      <c r="AN77" s="1068"/>
      <c r="AO77" s="1069"/>
      <c r="AP77" s="1070">
        <v>4</v>
      </c>
      <c r="AQ77" s="1068"/>
      <c r="AR77" s="1068"/>
      <c r="AS77" s="1068"/>
      <c r="AT77" s="1069"/>
      <c r="AU77" s="1070">
        <v>2</v>
      </c>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2">
      <c r="A78" s="261">
        <v>11</v>
      </c>
      <c r="B78" s="1063" t="s">
        <v>589</v>
      </c>
      <c r="C78" s="1064"/>
      <c r="D78" s="1064"/>
      <c r="E78" s="1064"/>
      <c r="F78" s="1064"/>
      <c r="G78" s="1064"/>
      <c r="H78" s="1064"/>
      <c r="I78" s="1064"/>
      <c r="J78" s="1064"/>
      <c r="K78" s="1064"/>
      <c r="L78" s="1064"/>
      <c r="M78" s="1064"/>
      <c r="N78" s="1064"/>
      <c r="O78" s="1064"/>
      <c r="P78" s="1065"/>
      <c r="Q78" s="1066">
        <v>3155</v>
      </c>
      <c r="R78" s="1060"/>
      <c r="S78" s="1060"/>
      <c r="T78" s="1060"/>
      <c r="U78" s="1060"/>
      <c r="V78" s="1060">
        <v>3014</v>
      </c>
      <c r="W78" s="1060"/>
      <c r="X78" s="1060"/>
      <c r="Y78" s="1060"/>
      <c r="Z78" s="1060"/>
      <c r="AA78" s="1060">
        <v>141</v>
      </c>
      <c r="AB78" s="1060"/>
      <c r="AC78" s="1060"/>
      <c r="AD78" s="1060"/>
      <c r="AE78" s="1060"/>
      <c r="AF78" s="1060">
        <v>141</v>
      </c>
      <c r="AG78" s="1060"/>
      <c r="AH78" s="1060"/>
      <c r="AI78" s="1060"/>
      <c r="AJ78" s="1060"/>
      <c r="AK78" s="1060">
        <v>114</v>
      </c>
      <c r="AL78" s="1060"/>
      <c r="AM78" s="1060"/>
      <c r="AN78" s="1060"/>
      <c r="AO78" s="1060"/>
      <c r="AP78" s="1060" t="s">
        <v>603</v>
      </c>
      <c r="AQ78" s="1060"/>
      <c r="AR78" s="1060"/>
      <c r="AS78" s="1060"/>
      <c r="AT78" s="1060"/>
      <c r="AU78" s="1060" t="s">
        <v>604</v>
      </c>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2">
      <c r="A79" s="261">
        <v>12</v>
      </c>
      <c r="B79" s="1063" t="s">
        <v>590</v>
      </c>
      <c r="C79" s="1064"/>
      <c r="D79" s="1064"/>
      <c r="E79" s="1064"/>
      <c r="F79" s="1064"/>
      <c r="G79" s="1064"/>
      <c r="H79" s="1064"/>
      <c r="I79" s="1064"/>
      <c r="J79" s="1064"/>
      <c r="K79" s="1064"/>
      <c r="L79" s="1064"/>
      <c r="M79" s="1064"/>
      <c r="N79" s="1064"/>
      <c r="O79" s="1064"/>
      <c r="P79" s="1065"/>
      <c r="Q79" s="1066">
        <v>16</v>
      </c>
      <c r="R79" s="1060"/>
      <c r="S79" s="1060"/>
      <c r="T79" s="1060"/>
      <c r="U79" s="1060"/>
      <c r="V79" s="1060">
        <v>16</v>
      </c>
      <c r="W79" s="1060"/>
      <c r="X79" s="1060"/>
      <c r="Y79" s="1060"/>
      <c r="Z79" s="1060"/>
      <c r="AA79" s="1060">
        <v>0</v>
      </c>
      <c r="AB79" s="1060"/>
      <c r="AC79" s="1060"/>
      <c r="AD79" s="1060"/>
      <c r="AE79" s="1060"/>
      <c r="AF79" s="1060">
        <v>0</v>
      </c>
      <c r="AG79" s="1060"/>
      <c r="AH79" s="1060"/>
      <c r="AI79" s="1060"/>
      <c r="AJ79" s="1060"/>
      <c r="AK79" s="1060">
        <v>4</v>
      </c>
      <c r="AL79" s="1060"/>
      <c r="AM79" s="1060"/>
      <c r="AN79" s="1060"/>
      <c r="AO79" s="1060"/>
      <c r="AP79" s="1060" t="s">
        <v>605</v>
      </c>
      <c r="AQ79" s="1060"/>
      <c r="AR79" s="1060"/>
      <c r="AS79" s="1060"/>
      <c r="AT79" s="1060"/>
      <c r="AU79" s="1060" t="s">
        <v>603</v>
      </c>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2">
      <c r="A80" s="261">
        <v>13</v>
      </c>
      <c r="B80" s="1063" t="s">
        <v>591</v>
      </c>
      <c r="C80" s="1064"/>
      <c r="D80" s="1064"/>
      <c r="E80" s="1064"/>
      <c r="F80" s="1064"/>
      <c r="G80" s="1064"/>
      <c r="H80" s="1064"/>
      <c r="I80" s="1064"/>
      <c r="J80" s="1064"/>
      <c r="K80" s="1064"/>
      <c r="L80" s="1064"/>
      <c r="M80" s="1064"/>
      <c r="N80" s="1064"/>
      <c r="O80" s="1064"/>
      <c r="P80" s="1065"/>
      <c r="Q80" s="1066">
        <v>3416</v>
      </c>
      <c r="R80" s="1060"/>
      <c r="S80" s="1060"/>
      <c r="T80" s="1060"/>
      <c r="U80" s="1060"/>
      <c r="V80" s="1060">
        <v>3356</v>
      </c>
      <c r="W80" s="1060"/>
      <c r="X80" s="1060"/>
      <c r="Y80" s="1060"/>
      <c r="Z80" s="1060"/>
      <c r="AA80" s="1060">
        <v>60</v>
      </c>
      <c r="AB80" s="1060"/>
      <c r="AC80" s="1060"/>
      <c r="AD80" s="1060"/>
      <c r="AE80" s="1060"/>
      <c r="AF80" s="1060">
        <v>60</v>
      </c>
      <c r="AG80" s="1060"/>
      <c r="AH80" s="1060"/>
      <c r="AI80" s="1060"/>
      <c r="AJ80" s="1060"/>
      <c r="AK80" s="1060" t="s">
        <v>598</v>
      </c>
      <c r="AL80" s="1060"/>
      <c r="AM80" s="1060"/>
      <c r="AN80" s="1060"/>
      <c r="AO80" s="1060"/>
      <c r="AP80" s="1060">
        <v>2677</v>
      </c>
      <c r="AQ80" s="1060"/>
      <c r="AR80" s="1060"/>
      <c r="AS80" s="1060"/>
      <c r="AT80" s="1060"/>
      <c r="AU80" s="1060">
        <v>878</v>
      </c>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2">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2">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2">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2">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2">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2">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2">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5">
      <c r="A88" s="264" t="s">
        <v>383</v>
      </c>
      <c r="B88" s="1033" t="s">
        <v>413</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15807</v>
      </c>
      <c r="AG88" s="1048"/>
      <c r="AH88" s="1048"/>
      <c r="AI88" s="1048"/>
      <c r="AJ88" s="1048"/>
      <c r="AK88" s="1052"/>
      <c r="AL88" s="1052"/>
      <c r="AM88" s="1052"/>
      <c r="AN88" s="1052"/>
      <c r="AO88" s="1052"/>
      <c r="AP88" s="1048">
        <v>26773</v>
      </c>
      <c r="AQ88" s="1048"/>
      <c r="AR88" s="1048"/>
      <c r="AS88" s="1048"/>
      <c r="AT88" s="1048"/>
      <c r="AU88" s="1048">
        <v>1403</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2">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2">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2">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2">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2">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2">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2">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2">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2">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2">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2">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2">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2">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5">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383</v>
      </c>
      <c r="BR102" s="1033" t="s">
        <v>414</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t="s">
        <v>612</v>
      </c>
      <c r="CS102" s="1040"/>
      <c r="CT102" s="1040"/>
      <c r="CU102" s="1040"/>
      <c r="CV102" s="1041"/>
      <c r="CW102" s="1039" t="s">
        <v>613</v>
      </c>
      <c r="CX102" s="1040"/>
      <c r="CY102" s="1040"/>
      <c r="CZ102" s="1040"/>
      <c r="DA102" s="1041"/>
      <c r="DB102" s="1039">
        <v>45</v>
      </c>
      <c r="DC102" s="1040"/>
      <c r="DD102" s="1040"/>
      <c r="DE102" s="1040"/>
      <c r="DF102" s="1041"/>
      <c r="DG102" s="1039" t="s">
        <v>614</v>
      </c>
      <c r="DH102" s="1040"/>
      <c r="DI102" s="1040"/>
      <c r="DJ102" s="1040"/>
      <c r="DK102" s="1041"/>
      <c r="DL102" s="1039">
        <v>545</v>
      </c>
      <c r="DM102" s="1040"/>
      <c r="DN102" s="1040"/>
      <c r="DO102" s="1040"/>
      <c r="DP102" s="1041"/>
      <c r="DQ102" s="1039">
        <v>545</v>
      </c>
      <c r="DR102" s="1040"/>
      <c r="DS102" s="1040"/>
      <c r="DT102" s="1040"/>
      <c r="DU102" s="1041"/>
      <c r="DV102" s="1022"/>
      <c r="DW102" s="1023"/>
      <c r="DX102" s="1023"/>
      <c r="DY102" s="1023"/>
      <c r="DZ102" s="1024"/>
      <c r="EA102" s="246"/>
    </row>
    <row r="103" spans="1:131" s="247" customFormat="1" ht="26.25" customHeight="1" x14ac:dyDescent="0.2">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415</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2">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416</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2">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2">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5">
      <c r="A107" s="275" t="s">
        <v>417</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418</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2">
      <c r="A108" s="1027" t="s">
        <v>419</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420</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2">
      <c r="A109" s="982" t="s">
        <v>421</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422</v>
      </c>
      <c r="AB109" s="983"/>
      <c r="AC109" s="983"/>
      <c r="AD109" s="983"/>
      <c r="AE109" s="984"/>
      <c r="AF109" s="985" t="s">
        <v>303</v>
      </c>
      <c r="AG109" s="983"/>
      <c r="AH109" s="983"/>
      <c r="AI109" s="983"/>
      <c r="AJ109" s="984"/>
      <c r="AK109" s="985" t="s">
        <v>302</v>
      </c>
      <c r="AL109" s="983"/>
      <c r="AM109" s="983"/>
      <c r="AN109" s="983"/>
      <c r="AO109" s="984"/>
      <c r="AP109" s="985" t="s">
        <v>423</v>
      </c>
      <c r="AQ109" s="983"/>
      <c r="AR109" s="983"/>
      <c r="AS109" s="983"/>
      <c r="AT109" s="1014"/>
      <c r="AU109" s="982" t="s">
        <v>421</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422</v>
      </c>
      <c r="BR109" s="983"/>
      <c r="BS109" s="983"/>
      <c r="BT109" s="983"/>
      <c r="BU109" s="984"/>
      <c r="BV109" s="985" t="s">
        <v>303</v>
      </c>
      <c r="BW109" s="983"/>
      <c r="BX109" s="983"/>
      <c r="BY109" s="983"/>
      <c r="BZ109" s="984"/>
      <c r="CA109" s="985" t="s">
        <v>302</v>
      </c>
      <c r="CB109" s="983"/>
      <c r="CC109" s="983"/>
      <c r="CD109" s="983"/>
      <c r="CE109" s="984"/>
      <c r="CF109" s="1021" t="s">
        <v>423</v>
      </c>
      <c r="CG109" s="1021"/>
      <c r="CH109" s="1021"/>
      <c r="CI109" s="1021"/>
      <c r="CJ109" s="1021"/>
      <c r="CK109" s="985" t="s">
        <v>424</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422</v>
      </c>
      <c r="DH109" s="983"/>
      <c r="DI109" s="983"/>
      <c r="DJ109" s="983"/>
      <c r="DK109" s="984"/>
      <c r="DL109" s="985" t="s">
        <v>303</v>
      </c>
      <c r="DM109" s="983"/>
      <c r="DN109" s="983"/>
      <c r="DO109" s="983"/>
      <c r="DP109" s="984"/>
      <c r="DQ109" s="985" t="s">
        <v>302</v>
      </c>
      <c r="DR109" s="983"/>
      <c r="DS109" s="983"/>
      <c r="DT109" s="983"/>
      <c r="DU109" s="984"/>
      <c r="DV109" s="985" t="s">
        <v>423</v>
      </c>
      <c r="DW109" s="983"/>
      <c r="DX109" s="983"/>
      <c r="DY109" s="983"/>
      <c r="DZ109" s="1014"/>
    </row>
    <row r="110" spans="1:131" s="246" customFormat="1" ht="26.25" customHeight="1" x14ac:dyDescent="0.2">
      <c r="A110" s="885" t="s">
        <v>425</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1414007</v>
      </c>
      <c r="AB110" s="976"/>
      <c r="AC110" s="976"/>
      <c r="AD110" s="976"/>
      <c r="AE110" s="977"/>
      <c r="AF110" s="978">
        <v>1542277</v>
      </c>
      <c r="AG110" s="976"/>
      <c r="AH110" s="976"/>
      <c r="AI110" s="976"/>
      <c r="AJ110" s="977"/>
      <c r="AK110" s="978">
        <v>1629157</v>
      </c>
      <c r="AL110" s="976"/>
      <c r="AM110" s="976"/>
      <c r="AN110" s="976"/>
      <c r="AO110" s="977"/>
      <c r="AP110" s="979">
        <v>15.5</v>
      </c>
      <c r="AQ110" s="980"/>
      <c r="AR110" s="980"/>
      <c r="AS110" s="980"/>
      <c r="AT110" s="981"/>
      <c r="AU110" s="1015" t="s">
        <v>72</v>
      </c>
      <c r="AV110" s="1016"/>
      <c r="AW110" s="1016"/>
      <c r="AX110" s="1016"/>
      <c r="AY110" s="1016"/>
      <c r="AZ110" s="941" t="s">
        <v>426</v>
      </c>
      <c r="BA110" s="886"/>
      <c r="BB110" s="886"/>
      <c r="BC110" s="886"/>
      <c r="BD110" s="886"/>
      <c r="BE110" s="886"/>
      <c r="BF110" s="886"/>
      <c r="BG110" s="886"/>
      <c r="BH110" s="886"/>
      <c r="BI110" s="886"/>
      <c r="BJ110" s="886"/>
      <c r="BK110" s="886"/>
      <c r="BL110" s="886"/>
      <c r="BM110" s="886"/>
      <c r="BN110" s="886"/>
      <c r="BO110" s="886"/>
      <c r="BP110" s="887"/>
      <c r="BQ110" s="942">
        <v>18391762</v>
      </c>
      <c r="BR110" s="923"/>
      <c r="BS110" s="923"/>
      <c r="BT110" s="923"/>
      <c r="BU110" s="923"/>
      <c r="BV110" s="923">
        <v>20203792</v>
      </c>
      <c r="BW110" s="923"/>
      <c r="BX110" s="923"/>
      <c r="BY110" s="923"/>
      <c r="BZ110" s="923"/>
      <c r="CA110" s="923">
        <v>21712978</v>
      </c>
      <c r="CB110" s="923"/>
      <c r="CC110" s="923"/>
      <c r="CD110" s="923"/>
      <c r="CE110" s="923"/>
      <c r="CF110" s="947">
        <v>206.9</v>
      </c>
      <c r="CG110" s="948"/>
      <c r="CH110" s="948"/>
      <c r="CI110" s="948"/>
      <c r="CJ110" s="948"/>
      <c r="CK110" s="1011" t="s">
        <v>427</v>
      </c>
      <c r="CL110" s="897"/>
      <c r="CM110" s="972" t="s">
        <v>428</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v>2935153</v>
      </c>
      <c r="DH110" s="923"/>
      <c r="DI110" s="923"/>
      <c r="DJ110" s="923"/>
      <c r="DK110" s="923"/>
      <c r="DL110" s="923">
        <v>37044</v>
      </c>
      <c r="DM110" s="923"/>
      <c r="DN110" s="923"/>
      <c r="DO110" s="923"/>
      <c r="DP110" s="923"/>
      <c r="DQ110" s="923">
        <v>779775</v>
      </c>
      <c r="DR110" s="923"/>
      <c r="DS110" s="923"/>
      <c r="DT110" s="923"/>
      <c r="DU110" s="923"/>
      <c r="DV110" s="924">
        <v>7.4</v>
      </c>
      <c r="DW110" s="924"/>
      <c r="DX110" s="924"/>
      <c r="DY110" s="924"/>
      <c r="DZ110" s="925"/>
    </row>
    <row r="111" spans="1:131" s="246" customFormat="1" ht="26.25" customHeight="1" x14ac:dyDescent="0.2">
      <c r="A111" s="852" t="s">
        <v>429</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430</v>
      </c>
      <c r="AB111" s="1004"/>
      <c r="AC111" s="1004"/>
      <c r="AD111" s="1004"/>
      <c r="AE111" s="1005"/>
      <c r="AF111" s="1006" t="s">
        <v>127</v>
      </c>
      <c r="AG111" s="1004"/>
      <c r="AH111" s="1004"/>
      <c r="AI111" s="1004"/>
      <c r="AJ111" s="1005"/>
      <c r="AK111" s="1006" t="s">
        <v>127</v>
      </c>
      <c r="AL111" s="1004"/>
      <c r="AM111" s="1004"/>
      <c r="AN111" s="1004"/>
      <c r="AO111" s="1005"/>
      <c r="AP111" s="1007" t="s">
        <v>127</v>
      </c>
      <c r="AQ111" s="1008"/>
      <c r="AR111" s="1008"/>
      <c r="AS111" s="1008"/>
      <c r="AT111" s="1009"/>
      <c r="AU111" s="1017"/>
      <c r="AV111" s="1018"/>
      <c r="AW111" s="1018"/>
      <c r="AX111" s="1018"/>
      <c r="AY111" s="1018"/>
      <c r="AZ111" s="893" t="s">
        <v>431</v>
      </c>
      <c r="BA111" s="828"/>
      <c r="BB111" s="828"/>
      <c r="BC111" s="828"/>
      <c r="BD111" s="828"/>
      <c r="BE111" s="828"/>
      <c r="BF111" s="828"/>
      <c r="BG111" s="828"/>
      <c r="BH111" s="828"/>
      <c r="BI111" s="828"/>
      <c r="BJ111" s="828"/>
      <c r="BK111" s="828"/>
      <c r="BL111" s="828"/>
      <c r="BM111" s="828"/>
      <c r="BN111" s="828"/>
      <c r="BO111" s="828"/>
      <c r="BP111" s="829"/>
      <c r="BQ111" s="894">
        <v>3840568</v>
      </c>
      <c r="BR111" s="895"/>
      <c r="BS111" s="895"/>
      <c r="BT111" s="895"/>
      <c r="BU111" s="895"/>
      <c r="BV111" s="895">
        <v>1309971</v>
      </c>
      <c r="BW111" s="895"/>
      <c r="BX111" s="895"/>
      <c r="BY111" s="895"/>
      <c r="BZ111" s="895"/>
      <c r="CA111" s="895">
        <v>1896694</v>
      </c>
      <c r="CB111" s="895"/>
      <c r="CC111" s="895"/>
      <c r="CD111" s="895"/>
      <c r="CE111" s="895"/>
      <c r="CF111" s="956">
        <v>18.100000000000001</v>
      </c>
      <c r="CG111" s="957"/>
      <c r="CH111" s="957"/>
      <c r="CI111" s="957"/>
      <c r="CJ111" s="957"/>
      <c r="CK111" s="1012"/>
      <c r="CL111" s="899"/>
      <c r="CM111" s="902" t="s">
        <v>432</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v>868351</v>
      </c>
      <c r="DH111" s="895"/>
      <c r="DI111" s="895"/>
      <c r="DJ111" s="895"/>
      <c r="DK111" s="895"/>
      <c r="DL111" s="895">
        <v>721194</v>
      </c>
      <c r="DM111" s="895"/>
      <c r="DN111" s="895"/>
      <c r="DO111" s="895"/>
      <c r="DP111" s="895"/>
      <c r="DQ111" s="895">
        <v>565892</v>
      </c>
      <c r="DR111" s="895"/>
      <c r="DS111" s="895"/>
      <c r="DT111" s="895"/>
      <c r="DU111" s="895"/>
      <c r="DV111" s="872">
        <v>5.4</v>
      </c>
      <c r="DW111" s="872"/>
      <c r="DX111" s="872"/>
      <c r="DY111" s="872"/>
      <c r="DZ111" s="873"/>
    </row>
    <row r="112" spans="1:131" s="246" customFormat="1" ht="26.25" customHeight="1" x14ac:dyDescent="0.2">
      <c r="A112" s="997" t="s">
        <v>433</v>
      </c>
      <c r="B112" s="998"/>
      <c r="C112" s="828" t="s">
        <v>434</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127</v>
      </c>
      <c r="AB112" s="858"/>
      <c r="AC112" s="858"/>
      <c r="AD112" s="858"/>
      <c r="AE112" s="859"/>
      <c r="AF112" s="860" t="s">
        <v>405</v>
      </c>
      <c r="AG112" s="858"/>
      <c r="AH112" s="858"/>
      <c r="AI112" s="858"/>
      <c r="AJ112" s="859"/>
      <c r="AK112" s="860" t="s">
        <v>405</v>
      </c>
      <c r="AL112" s="858"/>
      <c r="AM112" s="858"/>
      <c r="AN112" s="858"/>
      <c r="AO112" s="859"/>
      <c r="AP112" s="905" t="s">
        <v>127</v>
      </c>
      <c r="AQ112" s="906"/>
      <c r="AR112" s="906"/>
      <c r="AS112" s="906"/>
      <c r="AT112" s="907"/>
      <c r="AU112" s="1017"/>
      <c r="AV112" s="1018"/>
      <c r="AW112" s="1018"/>
      <c r="AX112" s="1018"/>
      <c r="AY112" s="1018"/>
      <c r="AZ112" s="893" t="s">
        <v>435</v>
      </c>
      <c r="BA112" s="828"/>
      <c r="BB112" s="828"/>
      <c r="BC112" s="828"/>
      <c r="BD112" s="828"/>
      <c r="BE112" s="828"/>
      <c r="BF112" s="828"/>
      <c r="BG112" s="828"/>
      <c r="BH112" s="828"/>
      <c r="BI112" s="828"/>
      <c r="BJ112" s="828"/>
      <c r="BK112" s="828"/>
      <c r="BL112" s="828"/>
      <c r="BM112" s="828"/>
      <c r="BN112" s="828"/>
      <c r="BO112" s="828"/>
      <c r="BP112" s="829"/>
      <c r="BQ112" s="894">
        <v>879174</v>
      </c>
      <c r="BR112" s="895"/>
      <c r="BS112" s="895"/>
      <c r="BT112" s="895"/>
      <c r="BU112" s="895"/>
      <c r="BV112" s="895">
        <v>736466</v>
      </c>
      <c r="BW112" s="895"/>
      <c r="BX112" s="895"/>
      <c r="BY112" s="895"/>
      <c r="BZ112" s="895"/>
      <c r="CA112" s="895">
        <v>920606</v>
      </c>
      <c r="CB112" s="895"/>
      <c r="CC112" s="895"/>
      <c r="CD112" s="895"/>
      <c r="CE112" s="895"/>
      <c r="CF112" s="956">
        <v>8.8000000000000007</v>
      </c>
      <c r="CG112" s="957"/>
      <c r="CH112" s="957"/>
      <c r="CI112" s="957"/>
      <c r="CJ112" s="957"/>
      <c r="CK112" s="1012"/>
      <c r="CL112" s="899"/>
      <c r="CM112" s="902" t="s">
        <v>436</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405</v>
      </c>
      <c r="DH112" s="895"/>
      <c r="DI112" s="895"/>
      <c r="DJ112" s="895"/>
      <c r="DK112" s="895"/>
      <c r="DL112" s="895" t="s">
        <v>127</v>
      </c>
      <c r="DM112" s="895"/>
      <c r="DN112" s="895"/>
      <c r="DO112" s="895"/>
      <c r="DP112" s="895"/>
      <c r="DQ112" s="895" t="s">
        <v>127</v>
      </c>
      <c r="DR112" s="895"/>
      <c r="DS112" s="895"/>
      <c r="DT112" s="895"/>
      <c r="DU112" s="895"/>
      <c r="DV112" s="872" t="s">
        <v>405</v>
      </c>
      <c r="DW112" s="872"/>
      <c r="DX112" s="872"/>
      <c r="DY112" s="872"/>
      <c r="DZ112" s="873"/>
    </row>
    <row r="113" spans="1:130" s="246" customFormat="1" ht="26.25" customHeight="1" x14ac:dyDescent="0.2">
      <c r="A113" s="999"/>
      <c r="B113" s="1000"/>
      <c r="C113" s="828" t="s">
        <v>437</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76242</v>
      </c>
      <c r="AB113" s="1004"/>
      <c r="AC113" s="1004"/>
      <c r="AD113" s="1004"/>
      <c r="AE113" s="1005"/>
      <c r="AF113" s="1006">
        <v>66106</v>
      </c>
      <c r="AG113" s="1004"/>
      <c r="AH113" s="1004"/>
      <c r="AI113" s="1004"/>
      <c r="AJ113" s="1005"/>
      <c r="AK113" s="1006">
        <v>60104</v>
      </c>
      <c r="AL113" s="1004"/>
      <c r="AM113" s="1004"/>
      <c r="AN113" s="1004"/>
      <c r="AO113" s="1005"/>
      <c r="AP113" s="1007">
        <v>0.6</v>
      </c>
      <c r="AQ113" s="1008"/>
      <c r="AR113" s="1008"/>
      <c r="AS113" s="1008"/>
      <c r="AT113" s="1009"/>
      <c r="AU113" s="1017"/>
      <c r="AV113" s="1018"/>
      <c r="AW113" s="1018"/>
      <c r="AX113" s="1018"/>
      <c r="AY113" s="1018"/>
      <c r="AZ113" s="893" t="s">
        <v>438</v>
      </c>
      <c r="BA113" s="828"/>
      <c r="BB113" s="828"/>
      <c r="BC113" s="828"/>
      <c r="BD113" s="828"/>
      <c r="BE113" s="828"/>
      <c r="BF113" s="828"/>
      <c r="BG113" s="828"/>
      <c r="BH113" s="828"/>
      <c r="BI113" s="828"/>
      <c r="BJ113" s="828"/>
      <c r="BK113" s="828"/>
      <c r="BL113" s="828"/>
      <c r="BM113" s="828"/>
      <c r="BN113" s="828"/>
      <c r="BO113" s="828"/>
      <c r="BP113" s="829"/>
      <c r="BQ113" s="894">
        <v>876000</v>
      </c>
      <c r="BR113" s="895"/>
      <c r="BS113" s="895"/>
      <c r="BT113" s="895"/>
      <c r="BU113" s="895"/>
      <c r="BV113" s="895">
        <v>1212726</v>
      </c>
      <c r="BW113" s="895"/>
      <c r="BX113" s="895"/>
      <c r="BY113" s="895"/>
      <c r="BZ113" s="895"/>
      <c r="CA113" s="895">
        <v>1401895</v>
      </c>
      <c r="CB113" s="895"/>
      <c r="CC113" s="895"/>
      <c r="CD113" s="895"/>
      <c r="CE113" s="895"/>
      <c r="CF113" s="956">
        <v>13.4</v>
      </c>
      <c r="CG113" s="957"/>
      <c r="CH113" s="957"/>
      <c r="CI113" s="957"/>
      <c r="CJ113" s="957"/>
      <c r="CK113" s="1012"/>
      <c r="CL113" s="899"/>
      <c r="CM113" s="902" t="s">
        <v>439</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v>8243</v>
      </c>
      <c r="DH113" s="858"/>
      <c r="DI113" s="858"/>
      <c r="DJ113" s="858"/>
      <c r="DK113" s="859"/>
      <c r="DL113" s="860">
        <v>7327</v>
      </c>
      <c r="DM113" s="858"/>
      <c r="DN113" s="858"/>
      <c r="DO113" s="858"/>
      <c r="DP113" s="859"/>
      <c r="DQ113" s="860">
        <v>6411</v>
      </c>
      <c r="DR113" s="858"/>
      <c r="DS113" s="858"/>
      <c r="DT113" s="858"/>
      <c r="DU113" s="859"/>
      <c r="DV113" s="905">
        <v>0.1</v>
      </c>
      <c r="DW113" s="906"/>
      <c r="DX113" s="906"/>
      <c r="DY113" s="906"/>
      <c r="DZ113" s="907"/>
    </row>
    <row r="114" spans="1:130" s="246" customFormat="1" ht="26.25" customHeight="1" x14ac:dyDescent="0.2">
      <c r="A114" s="999"/>
      <c r="B114" s="1000"/>
      <c r="C114" s="828" t="s">
        <v>440</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131580</v>
      </c>
      <c r="AB114" s="858"/>
      <c r="AC114" s="858"/>
      <c r="AD114" s="858"/>
      <c r="AE114" s="859"/>
      <c r="AF114" s="860">
        <v>102996</v>
      </c>
      <c r="AG114" s="858"/>
      <c r="AH114" s="858"/>
      <c r="AI114" s="858"/>
      <c r="AJ114" s="859"/>
      <c r="AK114" s="860">
        <v>72231</v>
      </c>
      <c r="AL114" s="858"/>
      <c r="AM114" s="858"/>
      <c r="AN114" s="858"/>
      <c r="AO114" s="859"/>
      <c r="AP114" s="905">
        <v>0.7</v>
      </c>
      <c r="AQ114" s="906"/>
      <c r="AR114" s="906"/>
      <c r="AS114" s="906"/>
      <c r="AT114" s="907"/>
      <c r="AU114" s="1017"/>
      <c r="AV114" s="1018"/>
      <c r="AW114" s="1018"/>
      <c r="AX114" s="1018"/>
      <c r="AY114" s="1018"/>
      <c r="AZ114" s="893" t="s">
        <v>441</v>
      </c>
      <c r="BA114" s="828"/>
      <c r="BB114" s="828"/>
      <c r="BC114" s="828"/>
      <c r="BD114" s="828"/>
      <c r="BE114" s="828"/>
      <c r="BF114" s="828"/>
      <c r="BG114" s="828"/>
      <c r="BH114" s="828"/>
      <c r="BI114" s="828"/>
      <c r="BJ114" s="828"/>
      <c r="BK114" s="828"/>
      <c r="BL114" s="828"/>
      <c r="BM114" s="828"/>
      <c r="BN114" s="828"/>
      <c r="BO114" s="828"/>
      <c r="BP114" s="829"/>
      <c r="BQ114" s="894">
        <v>874185</v>
      </c>
      <c r="BR114" s="895"/>
      <c r="BS114" s="895"/>
      <c r="BT114" s="895"/>
      <c r="BU114" s="895"/>
      <c r="BV114" s="895">
        <v>591877</v>
      </c>
      <c r="BW114" s="895"/>
      <c r="BX114" s="895"/>
      <c r="BY114" s="895"/>
      <c r="BZ114" s="895"/>
      <c r="CA114" s="895">
        <v>457260</v>
      </c>
      <c r="CB114" s="895"/>
      <c r="CC114" s="895"/>
      <c r="CD114" s="895"/>
      <c r="CE114" s="895"/>
      <c r="CF114" s="956">
        <v>4.4000000000000004</v>
      </c>
      <c r="CG114" s="957"/>
      <c r="CH114" s="957"/>
      <c r="CI114" s="957"/>
      <c r="CJ114" s="957"/>
      <c r="CK114" s="1012"/>
      <c r="CL114" s="899"/>
      <c r="CM114" s="902" t="s">
        <v>442</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127</v>
      </c>
      <c r="DH114" s="858"/>
      <c r="DI114" s="858"/>
      <c r="DJ114" s="858"/>
      <c r="DK114" s="859"/>
      <c r="DL114" s="860" t="s">
        <v>127</v>
      </c>
      <c r="DM114" s="858"/>
      <c r="DN114" s="858"/>
      <c r="DO114" s="858"/>
      <c r="DP114" s="859"/>
      <c r="DQ114" s="860" t="s">
        <v>430</v>
      </c>
      <c r="DR114" s="858"/>
      <c r="DS114" s="858"/>
      <c r="DT114" s="858"/>
      <c r="DU114" s="859"/>
      <c r="DV114" s="905" t="s">
        <v>127</v>
      </c>
      <c r="DW114" s="906"/>
      <c r="DX114" s="906"/>
      <c r="DY114" s="906"/>
      <c r="DZ114" s="907"/>
    </row>
    <row r="115" spans="1:130" s="246" customFormat="1" ht="26.25" customHeight="1" x14ac:dyDescent="0.2">
      <c r="A115" s="999"/>
      <c r="B115" s="1000"/>
      <c r="C115" s="828" t="s">
        <v>443</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151937</v>
      </c>
      <c r="AB115" s="1004"/>
      <c r="AC115" s="1004"/>
      <c r="AD115" s="1004"/>
      <c r="AE115" s="1005"/>
      <c r="AF115" s="1006">
        <v>152074</v>
      </c>
      <c r="AG115" s="1004"/>
      <c r="AH115" s="1004"/>
      <c r="AI115" s="1004"/>
      <c r="AJ115" s="1005"/>
      <c r="AK115" s="1006">
        <v>152218</v>
      </c>
      <c r="AL115" s="1004"/>
      <c r="AM115" s="1004"/>
      <c r="AN115" s="1004"/>
      <c r="AO115" s="1005"/>
      <c r="AP115" s="1007">
        <v>1.5</v>
      </c>
      <c r="AQ115" s="1008"/>
      <c r="AR115" s="1008"/>
      <c r="AS115" s="1008"/>
      <c r="AT115" s="1009"/>
      <c r="AU115" s="1017"/>
      <c r="AV115" s="1018"/>
      <c r="AW115" s="1018"/>
      <c r="AX115" s="1018"/>
      <c r="AY115" s="1018"/>
      <c r="AZ115" s="893" t="s">
        <v>444</v>
      </c>
      <c r="BA115" s="828"/>
      <c r="BB115" s="828"/>
      <c r="BC115" s="828"/>
      <c r="BD115" s="828"/>
      <c r="BE115" s="828"/>
      <c r="BF115" s="828"/>
      <c r="BG115" s="828"/>
      <c r="BH115" s="828"/>
      <c r="BI115" s="828"/>
      <c r="BJ115" s="828"/>
      <c r="BK115" s="828"/>
      <c r="BL115" s="828"/>
      <c r="BM115" s="828"/>
      <c r="BN115" s="828"/>
      <c r="BO115" s="828"/>
      <c r="BP115" s="829"/>
      <c r="BQ115" s="894">
        <v>28821</v>
      </c>
      <c r="BR115" s="895"/>
      <c r="BS115" s="895"/>
      <c r="BT115" s="895"/>
      <c r="BU115" s="895"/>
      <c r="BV115" s="895">
        <v>275106</v>
      </c>
      <c r="BW115" s="895"/>
      <c r="BX115" s="895"/>
      <c r="BY115" s="895"/>
      <c r="BZ115" s="895"/>
      <c r="CA115" s="895">
        <v>544616</v>
      </c>
      <c r="CB115" s="895"/>
      <c r="CC115" s="895"/>
      <c r="CD115" s="895"/>
      <c r="CE115" s="895"/>
      <c r="CF115" s="956">
        <v>5.2</v>
      </c>
      <c r="CG115" s="957"/>
      <c r="CH115" s="957"/>
      <c r="CI115" s="957"/>
      <c r="CJ115" s="957"/>
      <c r="CK115" s="1012"/>
      <c r="CL115" s="899"/>
      <c r="CM115" s="893" t="s">
        <v>445</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v>28821</v>
      </c>
      <c r="DH115" s="858"/>
      <c r="DI115" s="858"/>
      <c r="DJ115" s="858"/>
      <c r="DK115" s="859"/>
      <c r="DL115" s="860">
        <v>544406</v>
      </c>
      <c r="DM115" s="858"/>
      <c r="DN115" s="858"/>
      <c r="DO115" s="858"/>
      <c r="DP115" s="859"/>
      <c r="DQ115" s="860">
        <v>544616</v>
      </c>
      <c r="DR115" s="858"/>
      <c r="DS115" s="858"/>
      <c r="DT115" s="858"/>
      <c r="DU115" s="859"/>
      <c r="DV115" s="905">
        <v>5.2</v>
      </c>
      <c r="DW115" s="906"/>
      <c r="DX115" s="906"/>
      <c r="DY115" s="906"/>
      <c r="DZ115" s="907"/>
    </row>
    <row r="116" spans="1:130" s="246" customFormat="1" ht="26.25" customHeight="1" x14ac:dyDescent="0.2">
      <c r="A116" s="1001"/>
      <c r="B116" s="1002"/>
      <c r="C116" s="961" t="s">
        <v>446</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385</v>
      </c>
      <c r="AB116" s="858"/>
      <c r="AC116" s="858"/>
      <c r="AD116" s="858"/>
      <c r="AE116" s="859"/>
      <c r="AF116" s="860" t="s">
        <v>430</v>
      </c>
      <c r="AG116" s="858"/>
      <c r="AH116" s="858"/>
      <c r="AI116" s="858"/>
      <c r="AJ116" s="859"/>
      <c r="AK116" s="860" t="s">
        <v>405</v>
      </c>
      <c r="AL116" s="858"/>
      <c r="AM116" s="858"/>
      <c r="AN116" s="858"/>
      <c r="AO116" s="859"/>
      <c r="AP116" s="905" t="s">
        <v>127</v>
      </c>
      <c r="AQ116" s="906"/>
      <c r="AR116" s="906"/>
      <c r="AS116" s="906"/>
      <c r="AT116" s="907"/>
      <c r="AU116" s="1017"/>
      <c r="AV116" s="1018"/>
      <c r="AW116" s="1018"/>
      <c r="AX116" s="1018"/>
      <c r="AY116" s="1018"/>
      <c r="AZ116" s="944" t="s">
        <v>447</v>
      </c>
      <c r="BA116" s="945"/>
      <c r="BB116" s="945"/>
      <c r="BC116" s="945"/>
      <c r="BD116" s="945"/>
      <c r="BE116" s="945"/>
      <c r="BF116" s="945"/>
      <c r="BG116" s="945"/>
      <c r="BH116" s="945"/>
      <c r="BI116" s="945"/>
      <c r="BJ116" s="945"/>
      <c r="BK116" s="945"/>
      <c r="BL116" s="945"/>
      <c r="BM116" s="945"/>
      <c r="BN116" s="945"/>
      <c r="BO116" s="945"/>
      <c r="BP116" s="946"/>
      <c r="BQ116" s="894" t="s">
        <v>405</v>
      </c>
      <c r="BR116" s="895"/>
      <c r="BS116" s="895"/>
      <c r="BT116" s="895"/>
      <c r="BU116" s="895"/>
      <c r="BV116" s="895" t="s">
        <v>405</v>
      </c>
      <c r="BW116" s="895"/>
      <c r="BX116" s="895"/>
      <c r="BY116" s="895"/>
      <c r="BZ116" s="895"/>
      <c r="CA116" s="895" t="s">
        <v>405</v>
      </c>
      <c r="CB116" s="895"/>
      <c r="CC116" s="895"/>
      <c r="CD116" s="895"/>
      <c r="CE116" s="895"/>
      <c r="CF116" s="956" t="s">
        <v>430</v>
      </c>
      <c r="CG116" s="957"/>
      <c r="CH116" s="957"/>
      <c r="CI116" s="957"/>
      <c r="CJ116" s="957"/>
      <c r="CK116" s="1012"/>
      <c r="CL116" s="899"/>
      <c r="CM116" s="902" t="s">
        <v>448</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405</v>
      </c>
      <c r="DH116" s="858"/>
      <c r="DI116" s="858"/>
      <c r="DJ116" s="858"/>
      <c r="DK116" s="859"/>
      <c r="DL116" s="860" t="s">
        <v>405</v>
      </c>
      <c r="DM116" s="858"/>
      <c r="DN116" s="858"/>
      <c r="DO116" s="858"/>
      <c r="DP116" s="859"/>
      <c r="DQ116" s="860" t="s">
        <v>405</v>
      </c>
      <c r="DR116" s="858"/>
      <c r="DS116" s="858"/>
      <c r="DT116" s="858"/>
      <c r="DU116" s="859"/>
      <c r="DV116" s="905" t="s">
        <v>127</v>
      </c>
      <c r="DW116" s="906"/>
      <c r="DX116" s="906"/>
      <c r="DY116" s="906"/>
      <c r="DZ116" s="907"/>
    </row>
    <row r="117" spans="1:130" s="246" customFormat="1" ht="26.25" customHeight="1" x14ac:dyDescent="0.2">
      <c r="A117" s="982" t="s">
        <v>185</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449</v>
      </c>
      <c r="Z117" s="984"/>
      <c r="AA117" s="989">
        <v>1773766</v>
      </c>
      <c r="AB117" s="990"/>
      <c r="AC117" s="990"/>
      <c r="AD117" s="990"/>
      <c r="AE117" s="991"/>
      <c r="AF117" s="992">
        <v>1863453</v>
      </c>
      <c r="AG117" s="990"/>
      <c r="AH117" s="990"/>
      <c r="AI117" s="990"/>
      <c r="AJ117" s="991"/>
      <c r="AK117" s="992">
        <v>1913710</v>
      </c>
      <c r="AL117" s="990"/>
      <c r="AM117" s="990"/>
      <c r="AN117" s="990"/>
      <c r="AO117" s="991"/>
      <c r="AP117" s="993"/>
      <c r="AQ117" s="994"/>
      <c r="AR117" s="994"/>
      <c r="AS117" s="994"/>
      <c r="AT117" s="995"/>
      <c r="AU117" s="1017"/>
      <c r="AV117" s="1018"/>
      <c r="AW117" s="1018"/>
      <c r="AX117" s="1018"/>
      <c r="AY117" s="1018"/>
      <c r="AZ117" s="944" t="s">
        <v>450</v>
      </c>
      <c r="BA117" s="945"/>
      <c r="BB117" s="945"/>
      <c r="BC117" s="945"/>
      <c r="BD117" s="945"/>
      <c r="BE117" s="945"/>
      <c r="BF117" s="945"/>
      <c r="BG117" s="945"/>
      <c r="BH117" s="945"/>
      <c r="BI117" s="945"/>
      <c r="BJ117" s="945"/>
      <c r="BK117" s="945"/>
      <c r="BL117" s="945"/>
      <c r="BM117" s="945"/>
      <c r="BN117" s="945"/>
      <c r="BO117" s="945"/>
      <c r="BP117" s="946"/>
      <c r="BQ117" s="894" t="s">
        <v>405</v>
      </c>
      <c r="BR117" s="895"/>
      <c r="BS117" s="895"/>
      <c r="BT117" s="895"/>
      <c r="BU117" s="895"/>
      <c r="BV117" s="895" t="s">
        <v>405</v>
      </c>
      <c r="BW117" s="895"/>
      <c r="BX117" s="895"/>
      <c r="BY117" s="895"/>
      <c r="BZ117" s="895"/>
      <c r="CA117" s="895" t="s">
        <v>405</v>
      </c>
      <c r="CB117" s="895"/>
      <c r="CC117" s="895"/>
      <c r="CD117" s="895"/>
      <c r="CE117" s="895"/>
      <c r="CF117" s="956" t="s">
        <v>405</v>
      </c>
      <c r="CG117" s="957"/>
      <c r="CH117" s="957"/>
      <c r="CI117" s="957"/>
      <c r="CJ117" s="957"/>
      <c r="CK117" s="1012"/>
      <c r="CL117" s="899"/>
      <c r="CM117" s="902" t="s">
        <v>451</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405</v>
      </c>
      <c r="DH117" s="858"/>
      <c r="DI117" s="858"/>
      <c r="DJ117" s="858"/>
      <c r="DK117" s="859"/>
      <c r="DL117" s="860" t="s">
        <v>405</v>
      </c>
      <c r="DM117" s="858"/>
      <c r="DN117" s="858"/>
      <c r="DO117" s="858"/>
      <c r="DP117" s="859"/>
      <c r="DQ117" s="860" t="s">
        <v>405</v>
      </c>
      <c r="DR117" s="858"/>
      <c r="DS117" s="858"/>
      <c r="DT117" s="858"/>
      <c r="DU117" s="859"/>
      <c r="DV117" s="905" t="s">
        <v>405</v>
      </c>
      <c r="DW117" s="906"/>
      <c r="DX117" s="906"/>
      <c r="DY117" s="906"/>
      <c r="DZ117" s="907"/>
    </row>
    <row r="118" spans="1:130" s="246" customFormat="1" ht="26.25" customHeight="1" x14ac:dyDescent="0.2">
      <c r="A118" s="982" t="s">
        <v>424</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422</v>
      </c>
      <c r="AB118" s="983"/>
      <c r="AC118" s="983"/>
      <c r="AD118" s="983"/>
      <c r="AE118" s="984"/>
      <c r="AF118" s="985" t="s">
        <v>303</v>
      </c>
      <c r="AG118" s="983"/>
      <c r="AH118" s="983"/>
      <c r="AI118" s="983"/>
      <c r="AJ118" s="984"/>
      <c r="AK118" s="985" t="s">
        <v>302</v>
      </c>
      <c r="AL118" s="983"/>
      <c r="AM118" s="983"/>
      <c r="AN118" s="983"/>
      <c r="AO118" s="984"/>
      <c r="AP118" s="986" t="s">
        <v>423</v>
      </c>
      <c r="AQ118" s="987"/>
      <c r="AR118" s="987"/>
      <c r="AS118" s="987"/>
      <c r="AT118" s="988"/>
      <c r="AU118" s="1017"/>
      <c r="AV118" s="1018"/>
      <c r="AW118" s="1018"/>
      <c r="AX118" s="1018"/>
      <c r="AY118" s="1018"/>
      <c r="AZ118" s="960" t="s">
        <v>452</v>
      </c>
      <c r="BA118" s="961"/>
      <c r="BB118" s="961"/>
      <c r="BC118" s="961"/>
      <c r="BD118" s="961"/>
      <c r="BE118" s="961"/>
      <c r="BF118" s="961"/>
      <c r="BG118" s="961"/>
      <c r="BH118" s="961"/>
      <c r="BI118" s="961"/>
      <c r="BJ118" s="961"/>
      <c r="BK118" s="961"/>
      <c r="BL118" s="961"/>
      <c r="BM118" s="961"/>
      <c r="BN118" s="961"/>
      <c r="BO118" s="961"/>
      <c r="BP118" s="962"/>
      <c r="BQ118" s="963" t="s">
        <v>405</v>
      </c>
      <c r="BR118" s="926"/>
      <c r="BS118" s="926"/>
      <c r="BT118" s="926"/>
      <c r="BU118" s="926"/>
      <c r="BV118" s="926" t="s">
        <v>405</v>
      </c>
      <c r="BW118" s="926"/>
      <c r="BX118" s="926"/>
      <c r="BY118" s="926"/>
      <c r="BZ118" s="926"/>
      <c r="CA118" s="926" t="s">
        <v>405</v>
      </c>
      <c r="CB118" s="926"/>
      <c r="CC118" s="926"/>
      <c r="CD118" s="926"/>
      <c r="CE118" s="926"/>
      <c r="CF118" s="956" t="s">
        <v>405</v>
      </c>
      <c r="CG118" s="957"/>
      <c r="CH118" s="957"/>
      <c r="CI118" s="957"/>
      <c r="CJ118" s="957"/>
      <c r="CK118" s="1012"/>
      <c r="CL118" s="899"/>
      <c r="CM118" s="902" t="s">
        <v>453</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405</v>
      </c>
      <c r="DH118" s="858"/>
      <c r="DI118" s="858"/>
      <c r="DJ118" s="858"/>
      <c r="DK118" s="859"/>
      <c r="DL118" s="860" t="s">
        <v>405</v>
      </c>
      <c r="DM118" s="858"/>
      <c r="DN118" s="858"/>
      <c r="DO118" s="858"/>
      <c r="DP118" s="859"/>
      <c r="DQ118" s="860" t="s">
        <v>405</v>
      </c>
      <c r="DR118" s="858"/>
      <c r="DS118" s="858"/>
      <c r="DT118" s="858"/>
      <c r="DU118" s="859"/>
      <c r="DV118" s="905" t="s">
        <v>405</v>
      </c>
      <c r="DW118" s="906"/>
      <c r="DX118" s="906"/>
      <c r="DY118" s="906"/>
      <c r="DZ118" s="907"/>
    </row>
    <row r="119" spans="1:130" s="246" customFormat="1" ht="26.25" customHeight="1" x14ac:dyDescent="0.2">
      <c r="A119" s="896" t="s">
        <v>427</v>
      </c>
      <c r="B119" s="897"/>
      <c r="C119" s="972" t="s">
        <v>428</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405</v>
      </c>
      <c r="AB119" s="976"/>
      <c r="AC119" s="976"/>
      <c r="AD119" s="976"/>
      <c r="AE119" s="977"/>
      <c r="AF119" s="978" t="s">
        <v>454</v>
      </c>
      <c r="AG119" s="976"/>
      <c r="AH119" s="976"/>
      <c r="AI119" s="976"/>
      <c r="AJ119" s="977"/>
      <c r="AK119" s="978" t="s">
        <v>405</v>
      </c>
      <c r="AL119" s="976"/>
      <c r="AM119" s="976"/>
      <c r="AN119" s="976"/>
      <c r="AO119" s="977"/>
      <c r="AP119" s="979" t="s">
        <v>405</v>
      </c>
      <c r="AQ119" s="980"/>
      <c r="AR119" s="980"/>
      <c r="AS119" s="980"/>
      <c r="AT119" s="981"/>
      <c r="AU119" s="1019"/>
      <c r="AV119" s="1020"/>
      <c r="AW119" s="1020"/>
      <c r="AX119" s="1020"/>
      <c r="AY119" s="1020"/>
      <c r="AZ119" s="277" t="s">
        <v>185</v>
      </c>
      <c r="BA119" s="277"/>
      <c r="BB119" s="277"/>
      <c r="BC119" s="277"/>
      <c r="BD119" s="277"/>
      <c r="BE119" s="277"/>
      <c r="BF119" s="277"/>
      <c r="BG119" s="277"/>
      <c r="BH119" s="277"/>
      <c r="BI119" s="277"/>
      <c r="BJ119" s="277"/>
      <c r="BK119" s="277"/>
      <c r="BL119" s="277"/>
      <c r="BM119" s="277"/>
      <c r="BN119" s="277"/>
      <c r="BO119" s="958" t="s">
        <v>455</v>
      </c>
      <c r="BP119" s="959"/>
      <c r="BQ119" s="963">
        <v>24890510</v>
      </c>
      <c r="BR119" s="926"/>
      <c r="BS119" s="926"/>
      <c r="BT119" s="926"/>
      <c r="BU119" s="926"/>
      <c r="BV119" s="926">
        <v>24329938</v>
      </c>
      <c r="BW119" s="926"/>
      <c r="BX119" s="926"/>
      <c r="BY119" s="926"/>
      <c r="BZ119" s="926"/>
      <c r="CA119" s="926">
        <v>26934049</v>
      </c>
      <c r="CB119" s="926"/>
      <c r="CC119" s="926"/>
      <c r="CD119" s="926"/>
      <c r="CE119" s="926"/>
      <c r="CF119" s="824"/>
      <c r="CG119" s="825"/>
      <c r="CH119" s="825"/>
      <c r="CI119" s="825"/>
      <c r="CJ119" s="915"/>
      <c r="CK119" s="1013"/>
      <c r="CL119" s="901"/>
      <c r="CM119" s="919" t="s">
        <v>456</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127</v>
      </c>
      <c r="DH119" s="841"/>
      <c r="DI119" s="841"/>
      <c r="DJ119" s="841"/>
      <c r="DK119" s="842"/>
      <c r="DL119" s="843" t="s">
        <v>405</v>
      </c>
      <c r="DM119" s="841"/>
      <c r="DN119" s="841"/>
      <c r="DO119" s="841"/>
      <c r="DP119" s="842"/>
      <c r="DQ119" s="843" t="s">
        <v>127</v>
      </c>
      <c r="DR119" s="841"/>
      <c r="DS119" s="841"/>
      <c r="DT119" s="841"/>
      <c r="DU119" s="842"/>
      <c r="DV119" s="929" t="s">
        <v>127</v>
      </c>
      <c r="DW119" s="930"/>
      <c r="DX119" s="930"/>
      <c r="DY119" s="930"/>
      <c r="DZ119" s="931"/>
    </row>
    <row r="120" spans="1:130" s="246" customFormat="1" ht="26.25" customHeight="1" x14ac:dyDescent="0.2">
      <c r="A120" s="898"/>
      <c r="B120" s="899"/>
      <c r="C120" s="902" t="s">
        <v>432</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v>151021</v>
      </c>
      <c r="AB120" s="858"/>
      <c r="AC120" s="858"/>
      <c r="AD120" s="858"/>
      <c r="AE120" s="859"/>
      <c r="AF120" s="860">
        <v>151158</v>
      </c>
      <c r="AG120" s="858"/>
      <c r="AH120" s="858"/>
      <c r="AI120" s="858"/>
      <c r="AJ120" s="859"/>
      <c r="AK120" s="860">
        <v>151302</v>
      </c>
      <c r="AL120" s="858"/>
      <c r="AM120" s="858"/>
      <c r="AN120" s="858"/>
      <c r="AO120" s="859"/>
      <c r="AP120" s="905">
        <v>1.4</v>
      </c>
      <c r="AQ120" s="906"/>
      <c r="AR120" s="906"/>
      <c r="AS120" s="906"/>
      <c r="AT120" s="907"/>
      <c r="AU120" s="964" t="s">
        <v>457</v>
      </c>
      <c r="AV120" s="965"/>
      <c r="AW120" s="965"/>
      <c r="AX120" s="965"/>
      <c r="AY120" s="966"/>
      <c r="AZ120" s="941" t="s">
        <v>458</v>
      </c>
      <c r="BA120" s="886"/>
      <c r="BB120" s="886"/>
      <c r="BC120" s="886"/>
      <c r="BD120" s="886"/>
      <c r="BE120" s="886"/>
      <c r="BF120" s="886"/>
      <c r="BG120" s="886"/>
      <c r="BH120" s="886"/>
      <c r="BI120" s="886"/>
      <c r="BJ120" s="886"/>
      <c r="BK120" s="886"/>
      <c r="BL120" s="886"/>
      <c r="BM120" s="886"/>
      <c r="BN120" s="886"/>
      <c r="BO120" s="886"/>
      <c r="BP120" s="887"/>
      <c r="BQ120" s="942">
        <v>4777042</v>
      </c>
      <c r="BR120" s="923"/>
      <c r="BS120" s="923"/>
      <c r="BT120" s="923"/>
      <c r="BU120" s="923"/>
      <c r="BV120" s="923">
        <v>5001201</v>
      </c>
      <c r="BW120" s="923"/>
      <c r="BX120" s="923"/>
      <c r="BY120" s="923"/>
      <c r="BZ120" s="923"/>
      <c r="CA120" s="923">
        <v>5438241</v>
      </c>
      <c r="CB120" s="923"/>
      <c r="CC120" s="923"/>
      <c r="CD120" s="923"/>
      <c r="CE120" s="923"/>
      <c r="CF120" s="947">
        <v>51.8</v>
      </c>
      <c r="CG120" s="948"/>
      <c r="CH120" s="948"/>
      <c r="CI120" s="948"/>
      <c r="CJ120" s="948"/>
      <c r="CK120" s="949" t="s">
        <v>459</v>
      </c>
      <c r="CL120" s="933"/>
      <c r="CM120" s="933"/>
      <c r="CN120" s="933"/>
      <c r="CO120" s="934"/>
      <c r="CP120" s="953" t="s">
        <v>460</v>
      </c>
      <c r="CQ120" s="954"/>
      <c r="CR120" s="954"/>
      <c r="CS120" s="954"/>
      <c r="CT120" s="954"/>
      <c r="CU120" s="954"/>
      <c r="CV120" s="954"/>
      <c r="CW120" s="954"/>
      <c r="CX120" s="954"/>
      <c r="CY120" s="954"/>
      <c r="CZ120" s="954"/>
      <c r="DA120" s="954"/>
      <c r="DB120" s="954"/>
      <c r="DC120" s="954"/>
      <c r="DD120" s="954"/>
      <c r="DE120" s="954"/>
      <c r="DF120" s="955"/>
      <c r="DG120" s="942">
        <v>429338</v>
      </c>
      <c r="DH120" s="923"/>
      <c r="DI120" s="923"/>
      <c r="DJ120" s="923"/>
      <c r="DK120" s="923"/>
      <c r="DL120" s="923">
        <v>304047</v>
      </c>
      <c r="DM120" s="923"/>
      <c r="DN120" s="923"/>
      <c r="DO120" s="923"/>
      <c r="DP120" s="923"/>
      <c r="DQ120" s="923">
        <v>487585</v>
      </c>
      <c r="DR120" s="923"/>
      <c r="DS120" s="923"/>
      <c r="DT120" s="923"/>
      <c r="DU120" s="923"/>
      <c r="DV120" s="924">
        <v>4.5999999999999996</v>
      </c>
      <c r="DW120" s="924"/>
      <c r="DX120" s="924"/>
      <c r="DY120" s="924"/>
      <c r="DZ120" s="925"/>
    </row>
    <row r="121" spans="1:130" s="246" customFormat="1" ht="26.25" customHeight="1" x14ac:dyDescent="0.2">
      <c r="A121" s="898"/>
      <c r="B121" s="899"/>
      <c r="C121" s="944" t="s">
        <v>461</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v>916</v>
      </c>
      <c r="AB121" s="858"/>
      <c r="AC121" s="858"/>
      <c r="AD121" s="858"/>
      <c r="AE121" s="859"/>
      <c r="AF121" s="860">
        <v>916</v>
      </c>
      <c r="AG121" s="858"/>
      <c r="AH121" s="858"/>
      <c r="AI121" s="858"/>
      <c r="AJ121" s="859"/>
      <c r="AK121" s="860">
        <v>916</v>
      </c>
      <c r="AL121" s="858"/>
      <c r="AM121" s="858"/>
      <c r="AN121" s="858"/>
      <c r="AO121" s="859"/>
      <c r="AP121" s="905">
        <v>0</v>
      </c>
      <c r="AQ121" s="906"/>
      <c r="AR121" s="906"/>
      <c r="AS121" s="906"/>
      <c r="AT121" s="907"/>
      <c r="AU121" s="967"/>
      <c r="AV121" s="968"/>
      <c r="AW121" s="968"/>
      <c r="AX121" s="968"/>
      <c r="AY121" s="969"/>
      <c r="AZ121" s="893" t="s">
        <v>462</v>
      </c>
      <c r="BA121" s="828"/>
      <c r="BB121" s="828"/>
      <c r="BC121" s="828"/>
      <c r="BD121" s="828"/>
      <c r="BE121" s="828"/>
      <c r="BF121" s="828"/>
      <c r="BG121" s="828"/>
      <c r="BH121" s="828"/>
      <c r="BI121" s="828"/>
      <c r="BJ121" s="828"/>
      <c r="BK121" s="828"/>
      <c r="BL121" s="828"/>
      <c r="BM121" s="828"/>
      <c r="BN121" s="828"/>
      <c r="BO121" s="828"/>
      <c r="BP121" s="829"/>
      <c r="BQ121" s="894">
        <v>3851430</v>
      </c>
      <c r="BR121" s="895"/>
      <c r="BS121" s="895"/>
      <c r="BT121" s="895"/>
      <c r="BU121" s="895"/>
      <c r="BV121" s="895">
        <v>3725720</v>
      </c>
      <c r="BW121" s="895"/>
      <c r="BX121" s="895"/>
      <c r="BY121" s="895"/>
      <c r="BZ121" s="895"/>
      <c r="CA121" s="895">
        <v>3349121</v>
      </c>
      <c r="CB121" s="895"/>
      <c r="CC121" s="895"/>
      <c r="CD121" s="895"/>
      <c r="CE121" s="895"/>
      <c r="CF121" s="956">
        <v>31.9</v>
      </c>
      <c r="CG121" s="957"/>
      <c r="CH121" s="957"/>
      <c r="CI121" s="957"/>
      <c r="CJ121" s="957"/>
      <c r="CK121" s="950"/>
      <c r="CL121" s="936"/>
      <c r="CM121" s="936"/>
      <c r="CN121" s="936"/>
      <c r="CO121" s="937"/>
      <c r="CP121" s="916" t="s">
        <v>463</v>
      </c>
      <c r="CQ121" s="917"/>
      <c r="CR121" s="917"/>
      <c r="CS121" s="917"/>
      <c r="CT121" s="917"/>
      <c r="CU121" s="917"/>
      <c r="CV121" s="917"/>
      <c r="CW121" s="917"/>
      <c r="CX121" s="917"/>
      <c r="CY121" s="917"/>
      <c r="CZ121" s="917"/>
      <c r="DA121" s="917"/>
      <c r="DB121" s="917"/>
      <c r="DC121" s="917"/>
      <c r="DD121" s="917"/>
      <c r="DE121" s="917"/>
      <c r="DF121" s="918"/>
      <c r="DG121" s="894">
        <v>449836</v>
      </c>
      <c r="DH121" s="895"/>
      <c r="DI121" s="895"/>
      <c r="DJ121" s="895"/>
      <c r="DK121" s="895"/>
      <c r="DL121" s="895">
        <v>432419</v>
      </c>
      <c r="DM121" s="895"/>
      <c r="DN121" s="895"/>
      <c r="DO121" s="895"/>
      <c r="DP121" s="895"/>
      <c r="DQ121" s="895">
        <v>433021</v>
      </c>
      <c r="DR121" s="895"/>
      <c r="DS121" s="895"/>
      <c r="DT121" s="895"/>
      <c r="DU121" s="895"/>
      <c r="DV121" s="872">
        <v>4.0999999999999996</v>
      </c>
      <c r="DW121" s="872"/>
      <c r="DX121" s="872"/>
      <c r="DY121" s="872"/>
      <c r="DZ121" s="873"/>
    </row>
    <row r="122" spans="1:130" s="246" customFormat="1" ht="26.25" customHeight="1" x14ac:dyDescent="0.2">
      <c r="A122" s="898"/>
      <c r="B122" s="899"/>
      <c r="C122" s="902" t="s">
        <v>442</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127</v>
      </c>
      <c r="AB122" s="858"/>
      <c r="AC122" s="858"/>
      <c r="AD122" s="858"/>
      <c r="AE122" s="859"/>
      <c r="AF122" s="860" t="s">
        <v>127</v>
      </c>
      <c r="AG122" s="858"/>
      <c r="AH122" s="858"/>
      <c r="AI122" s="858"/>
      <c r="AJ122" s="859"/>
      <c r="AK122" s="860" t="s">
        <v>127</v>
      </c>
      <c r="AL122" s="858"/>
      <c r="AM122" s="858"/>
      <c r="AN122" s="858"/>
      <c r="AO122" s="859"/>
      <c r="AP122" s="905" t="s">
        <v>405</v>
      </c>
      <c r="AQ122" s="906"/>
      <c r="AR122" s="906"/>
      <c r="AS122" s="906"/>
      <c r="AT122" s="907"/>
      <c r="AU122" s="967"/>
      <c r="AV122" s="968"/>
      <c r="AW122" s="968"/>
      <c r="AX122" s="968"/>
      <c r="AY122" s="969"/>
      <c r="AZ122" s="960" t="s">
        <v>464</v>
      </c>
      <c r="BA122" s="961"/>
      <c r="BB122" s="961"/>
      <c r="BC122" s="961"/>
      <c r="BD122" s="961"/>
      <c r="BE122" s="961"/>
      <c r="BF122" s="961"/>
      <c r="BG122" s="961"/>
      <c r="BH122" s="961"/>
      <c r="BI122" s="961"/>
      <c r="BJ122" s="961"/>
      <c r="BK122" s="961"/>
      <c r="BL122" s="961"/>
      <c r="BM122" s="961"/>
      <c r="BN122" s="961"/>
      <c r="BO122" s="961"/>
      <c r="BP122" s="962"/>
      <c r="BQ122" s="963">
        <v>13893434</v>
      </c>
      <c r="BR122" s="926"/>
      <c r="BS122" s="926"/>
      <c r="BT122" s="926"/>
      <c r="BU122" s="926"/>
      <c r="BV122" s="926">
        <v>14016629</v>
      </c>
      <c r="BW122" s="926"/>
      <c r="BX122" s="926"/>
      <c r="BY122" s="926"/>
      <c r="BZ122" s="926"/>
      <c r="CA122" s="926">
        <v>13927198</v>
      </c>
      <c r="CB122" s="926"/>
      <c r="CC122" s="926"/>
      <c r="CD122" s="926"/>
      <c r="CE122" s="926"/>
      <c r="CF122" s="927">
        <v>132.69999999999999</v>
      </c>
      <c r="CG122" s="928"/>
      <c r="CH122" s="928"/>
      <c r="CI122" s="928"/>
      <c r="CJ122" s="928"/>
      <c r="CK122" s="950"/>
      <c r="CL122" s="936"/>
      <c r="CM122" s="936"/>
      <c r="CN122" s="936"/>
      <c r="CO122" s="937"/>
      <c r="CP122" s="916" t="s">
        <v>465</v>
      </c>
      <c r="CQ122" s="917"/>
      <c r="CR122" s="917"/>
      <c r="CS122" s="917"/>
      <c r="CT122" s="917"/>
      <c r="CU122" s="917"/>
      <c r="CV122" s="917"/>
      <c r="CW122" s="917"/>
      <c r="CX122" s="917"/>
      <c r="CY122" s="917"/>
      <c r="CZ122" s="917"/>
      <c r="DA122" s="917"/>
      <c r="DB122" s="917"/>
      <c r="DC122" s="917"/>
      <c r="DD122" s="917"/>
      <c r="DE122" s="917"/>
      <c r="DF122" s="918"/>
      <c r="DG122" s="894" t="s">
        <v>454</v>
      </c>
      <c r="DH122" s="895"/>
      <c r="DI122" s="895"/>
      <c r="DJ122" s="895"/>
      <c r="DK122" s="895"/>
      <c r="DL122" s="895" t="s">
        <v>454</v>
      </c>
      <c r="DM122" s="895"/>
      <c r="DN122" s="895"/>
      <c r="DO122" s="895"/>
      <c r="DP122" s="895"/>
      <c r="DQ122" s="895" t="s">
        <v>454</v>
      </c>
      <c r="DR122" s="895"/>
      <c r="DS122" s="895"/>
      <c r="DT122" s="895"/>
      <c r="DU122" s="895"/>
      <c r="DV122" s="872" t="s">
        <v>454</v>
      </c>
      <c r="DW122" s="872"/>
      <c r="DX122" s="872"/>
      <c r="DY122" s="872"/>
      <c r="DZ122" s="873"/>
    </row>
    <row r="123" spans="1:130" s="246" customFormat="1" ht="26.25" customHeight="1" x14ac:dyDescent="0.2">
      <c r="A123" s="898"/>
      <c r="B123" s="899"/>
      <c r="C123" s="902" t="s">
        <v>448</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454</v>
      </c>
      <c r="AB123" s="858"/>
      <c r="AC123" s="858"/>
      <c r="AD123" s="858"/>
      <c r="AE123" s="859"/>
      <c r="AF123" s="860" t="s">
        <v>405</v>
      </c>
      <c r="AG123" s="858"/>
      <c r="AH123" s="858"/>
      <c r="AI123" s="858"/>
      <c r="AJ123" s="859"/>
      <c r="AK123" s="860" t="s">
        <v>454</v>
      </c>
      <c r="AL123" s="858"/>
      <c r="AM123" s="858"/>
      <c r="AN123" s="858"/>
      <c r="AO123" s="859"/>
      <c r="AP123" s="905" t="s">
        <v>454</v>
      </c>
      <c r="AQ123" s="906"/>
      <c r="AR123" s="906"/>
      <c r="AS123" s="906"/>
      <c r="AT123" s="907"/>
      <c r="AU123" s="970"/>
      <c r="AV123" s="971"/>
      <c r="AW123" s="971"/>
      <c r="AX123" s="971"/>
      <c r="AY123" s="971"/>
      <c r="AZ123" s="277" t="s">
        <v>185</v>
      </c>
      <c r="BA123" s="277"/>
      <c r="BB123" s="277"/>
      <c r="BC123" s="277"/>
      <c r="BD123" s="277"/>
      <c r="BE123" s="277"/>
      <c r="BF123" s="277"/>
      <c r="BG123" s="277"/>
      <c r="BH123" s="277"/>
      <c r="BI123" s="277"/>
      <c r="BJ123" s="277"/>
      <c r="BK123" s="277"/>
      <c r="BL123" s="277"/>
      <c r="BM123" s="277"/>
      <c r="BN123" s="277"/>
      <c r="BO123" s="958" t="s">
        <v>466</v>
      </c>
      <c r="BP123" s="959"/>
      <c r="BQ123" s="913">
        <v>22521906</v>
      </c>
      <c r="BR123" s="914"/>
      <c r="BS123" s="914"/>
      <c r="BT123" s="914"/>
      <c r="BU123" s="914"/>
      <c r="BV123" s="914">
        <v>22743550</v>
      </c>
      <c r="BW123" s="914"/>
      <c r="BX123" s="914"/>
      <c r="BY123" s="914"/>
      <c r="BZ123" s="914"/>
      <c r="CA123" s="914">
        <v>22714560</v>
      </c>
      <c r="CB123" s="914"/>
      <c r="CC123" s="914"/>
      <c r="CD123" s="914"/>
      <c r="CE123" s="914"/>
      <c r="CF123" s="824"/>
      <c r="CG123" s="825"/>
      <c r="CH123" s="825"/>
      <c r="CI123" s="825"/>
      <c r="CJ123" s="915"/>
      <c r="CK123" s="950"/>
      <c r="CL123" s="936"/>
      <c r="CM123" s="936"/>
      <c r="CN123" s="936"/>
      <c r="CO123" s="937"/>
      <c r="CP123" s="916" t="s">
        <v>467</v>
      </c>
      <c r="CQ123" s="917"/>
      <c r="CR123" s="917"/>
      <c r="CS123" s="917"/>
      <c r="CT123" s="917"/>
      <c r="CU123" s="917"/>
      <c r="CV123" s="917"/>
      <c r="CW123" s="917"/>
      <c r="CX123" s="917"/>
      <c r="CY123" s="917"/>
      <c r="CZ123" s="917"/>
      <c r="DA123" s="917"/>
      <c r="DB123" s="917"/>
      <c r="DC123" s="917"/>
      <c r="DD123" s="917"/>
      <c r="DE123" s="917"/>
      <c r="DF123" s="918"/>
      <c r="DG123" s="857" t="s">
        <v>468</v>
      </c>
      <c r="DH123" s="858"/>
      <c r="DI123" s="858"/>
      <c r="DJ123" s="858"/>
      <c r="DK123" s="859"/>
      <c r="DL123" s="860" t="s">
        <v>469</v>
      </c>
      <c r="DM123" s="858"/>
      <c r="DN123" s="858"/>
      <c r="DO123" s="858"/>
      <c r="DP123" s="859"/>
      <c r="DQ123" s="860" t="s">
        <v>127</v>
      </c>
      <c r="DR123" s="858"/>
      <c r="DS123" s="858"/>
      <c r="DT123" s="858"/>
      <c r="DU123" s="859"/>
      <c r="DV123" s="905" t="s">
        <v>470</v>
      </c>
      <c r="DW123" s="906"/>
      <c r="DX123" s="906"/>
      <c r="DY123" s="906"/>
      <c r="DZ123" s="907"/>
    </row>
    <row r="124" spans="1:130" s="246" customFormat="1" ht="26.25" customHeight="1" thickBot="1" x14ac:dyDescent="0.25">
      <c r="A124" s="898"/>
      <c r="B124" s="899"/>
      <c r="C124" s="902" t="s">
        <v>451</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127</v>
      </c>
      <c r="AB124" s="858"/>
      <c r="AC124" s="858"/>
      <c r="AD124" s="858"/>
      <c r="AE124" s="859"/>
      <c r="AF124" s="860" t="s">
        <v>471</v>
      </c>
      <c r="AG124" s="858"/>
      <c r="AH124" s="858"/>
      <c r="AI124" s="858"/>
      <c r="AJ124" s="859"/>
      <c r="AK124" s="860" t="s">
        <v>127</v>
      </c>
      <c r="AL124" s="858"/>
      <c r="AM124" s="858"/>
      <c r="AN124" s="858"/>
      <c r="AO124" s="859"/>
      <c r="AP124" s="905" t="s">
        <v>471</v>
      </c>
      <c r="AQ124" s="906"/>
      <c r="AR124" s="906"/>
      <c r="AS124" s="906"/>
      <c r="AT124" s="907"/>
      <c r="AU124" s="908" t="s">
        <v>472</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23</v>
      </c>
      <c r="BR124" s="912"/>
      <c r="BS124" s="912"/>
      <c r="BT124" s="912"/>
      <c r="BU124" s="912"/>
      <c r="BV124" s="912">
        <v>15.3</v>
      </c>
      <c r="BW124" s="912"/>
      <c r="BX124" s="912"/>
      <c r="BY124" s="912"/>
      <c r="BZ124" s="912"/>
      <c r="CA124" s="912">
        <v>40.200000000000003</v>
      </c>
      <c r="CB124" s="912"/>
      <c r="CC124" s="912"/>
      <c r="CD124" s="912"/>
      <c r="CE124" s="912"/>
      <c r="CF124" s="802"/>
      <c r="CG124" s="803"/>
      <c r="CH124" s="803"/>
      <c r="CI124" s="803"/>
      <c r="CJ124" s="943"/>
      <c r="CK124" s="951"/>
      <c r="CL124" s="951"/>
      <c r="CM124" s="951"/>
      <c r="CN124" s="951"/>
      <c r="CO124" s="952"/>
      <c r="CP124" s="916" t="s">
        <v>473</v>
      </c>
      <c r="CQ124" s="917"/>
      <c r="CR124" s="917"/>
      <c r="CS124" s="917"/>
      <c r="CT124" s="917"/>
      <c r="CU124" s="917"/>
      <c r="CV124" s="917"/>
      <c r="CW124" s="917"/>
      <c r="CX124" s="917"/>
      <c r="CY124" s="917"/>
      <c r="CZ124" s="917"/>
      <c r="DA124" s="917"/>
      <c r="DB124" s="917"/>
      <c r="DC124" s="917"/>
      <c r="DD124" s="917"/>
      <c r="DE124" s="917"/>
      <c r="DF124" s="918"/>
      <c r="DG124" s="840" t="s">
        <v>474</v>
      </c>
      <c r="DH124" s="841"/>
      <c r="DI124" s="841"/>
      <c r="DJ124" s="841"/>
      <c r="DK124" s="842"/>
      <c r="DL124" s="843" t="s">
        <v>127</v>
      </c>
      <c r="DM124" s="841"/>
      <c r="DN124" s="841"/>
      <c r="DO124" s="841"/>
      <c r="DP124" s="842"/>
      <c r="DQ124" s="843" t="s">
        <v>127</v>
      </c>
      <c r="DR124" s="841"/>
      <c r="DS124" s="841"/>
      <c r="DT124" s="841"/>
      <c r="DU124" s="842"/>
      <c r="DV124" s="929" t="s">
        <v>127</v>
      </c>
      <c r="DW124" s="930"/>
      <c r="DX124" s="930"/>
      <c r="DY124" s="930"/>
      <c r="DZ124" s="931"/>
    </row>
    <row r="125" spans="1:130" s="246" customFormat="1" ht="26.25" customHeight="1" x14ac:dyDescent="0.2">
      <c r="A125" s="898"/>
      <c r="B125" s="899"/>
      <c r="C125" s="902" t="s">
        <v>453</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127</v>
      </c>
      <c r="AB125" s="858"/>
      <c r="AC125" s="858"/>
      <c r="AD125" s="858"/>
      <c r="AE125" s="859"/>
      <c r="AF125" s="860" t="s">
        <v>127</v>
      </c>
      <c r="AG125" s="858"/>
      <c r="AH125" s="858"/>
      <c r="AI125" s="858"/>
      <c r="AJ125" s="859"/>
      <c r="AK125" s="860" t="s">
        <v>127</v>
      </c>
      <c r="AL125" s="858"/>
      <c r="AM125" s="858"/>
      <c r="AN125" s="858"/>
      <c r="AO125" s="859"/>
      <c r="AP125" s="905" t="s">
        <v>474</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475</v>
      </c>
      <c r="CL125" s="933"/>
      <c r="CM125" s="933"/>
      <c r="CN125" s="933"/>
      <c r="CO125" s="934"/>
      <c r="CP125" s="941" t="s">
        <v>476</v>
      </c>
      <c r="CQ125" s="886"/>
      <c r="CR125" s="886"/>
      <c r="CS125" s="886"/>
      <c r="CT125" s="886"/>
      <c r="CU125" s="886"/>
      <c r="CV125" s="886"/>
      <c r="CW125" s="886"/>
      <c r="CX125" s="886"/>
      <c r="CY125" s="886"/>
      <c r="CZ125" s="886"/>
      <c r="DA125" s="886"/>
      <c r="DB125" s="886"/>
      <c r="DC125" s="886"/>
      <c r="DD125" s="886"/>
      <c r="DE125" s="886"/>
      <c r="DF125" s="887"/>
      <c r="DG125" s="942" t="s">
        <v>127</v>
      </c>
      <c r="DH125" s="923"/>
      <c r="DI125" s="923"/>
      <c r="DJ125" s="923"/>
      <c r="DK125" s="923"/>
      <c r="DL125" s="923" t="s">
        <v>127</v>
      </c>
      <c r="DM125" s="923"/>
      <c r="DN125" s="923"/>
      <c r="DO125" s="923"/>
      <c r="DP125" s="923"/>
      <c r="DQ125" s="923" t="s">
        <v>127</v>
      </c>
      <c r="DR125" s="923"/>
      <c r="DS125" s="923"/>
      <c r="DT125" s="923"/>
      <c r="DU125" s="923"/>
      <c r="DV125" s="924" t="s">
        <v>127</v>
      </c>
      <c r="DW125" s="924"/>
      <c r="DX125" s="924"/>
      <c r="DY125" s="924"/>
      <c r="DZ125" s="925"/>
    </row>
    <row r="126" spans="1:130" s="246" customFormat="1" ht="26.25" customHeight="1" thickBot="1" x14ac:dyDescent="0.25">
      <c r="A126" s="898"/>
      <c r="B126" s="899"/>
      <c r="C126" s="902" t="s">
        <v>456</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477</v>
      </c>
      <c r="AB126" s="858"/>
      <c r="AC126" s="858"/>
      <c r="AD126" s="858"/>
      <c r="AE126" s="859"/>
      <c r="AF126" s="860" t="s">
        <v>127</v>
      </c>
      <c r="AG126" s="858"/>
      <c r="AH126" s="858"/>
      <c r="AI126" s="858"/>
      <c r="AJ126" s="859"/>
      <c r="AK126" s="860" t="s">
        <v>468</v>
      </c>
      <c r="AL126" s="858"/>
      <c r="AM126" s="858"/>
      <c r="AN126" s="858"/>
      <c r="AO126" s="859"/>
      <c r="AP126" s="905" t="s">
        <v>127</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478</v>
      </c>
      <c r="CQ126" s="828"/>
      <c r="CR126" s="828"/>
      <c r="CS126" s="828"/>
      <c r="CT126" s="828"/>
      <c r="CU126" s="828"/>
      <c r="CV126" s="828"/>
      <c r="CW126" s="828"/>
      <c r="CX126" s="828"/>
      <c r="CY126" s="828"/>
      <c r="CZ126" s="828"/>
      <c r="DA126" s="828"/>
      <c r="DB126" s="828"/>
      <c r="DC126" s="828"/>
      <c r="DD126" s="828"/>
      <c r="DE126" s="828"/>
      <c r="DF126" s="829"/>
      <c r="DG126" s="894">
        <v>28821</v>
      </c>
      <c r="DH126" s="895"/>
      <c r="DI126" s="895"/>
      <c r="DJ126" s="895"/>
      <c r="DK126" s="895"/>
      <c r="DL126" s="895">
        <v>275106</v>
      </c>
      <c r="DM126" s="895"/>
      <c r="DN126" s="895"/>
      <c r="DO126" s="895"/>
      <c r="DP126" s="895"/>
      <c r="DQ126" s="895">
        <v>544616</v>
      </c>
      <c r="DR126" s="895"/>
      <c r="DS126" s="895"/>
      <c r="DT126" s="895"/>
      <c r="DU126" s="895"/>
      <c r="DV126" s="872">
        <v>5.2</v>
      </c>
      <c r="DW126" s="872"/>
      <c r="DX126" s="872"/>
      <c r="DY126" s="872"/>
      <c r="DZ126" s="873"/>
    </row>
    <row r="127" spans="1:130" s="246" customFormat="1" ht="26.25" customHeight="1" x14ac:dyDescent="0.2">
      <c r="A127" s="900"/>
      <c r="B127" s="901"/>
      <c r="C127" s="919" t="s">
        <v>479</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127</v>
      </c>
      <c r="AB127" s="858"/>
      <c r="AC127" s="858"/>
      <c r="AD127" s="858"/>
      <c r="AE127" s="859"/>
      <c r="AF127" s="860" t="s">
        <v>127</v>
      </c>
      <c r="AG127" s="858"/>
      <c r="AH127" s="858"/>
      <c r="AI127" s="858"/>
      <c r="AJ127" s="859"/>
      <c r="AK127" s="860" t="s">
        <v>471</v>
      </c>
      <c r="AL127" s="858"/>
      <c r="AM127" s="858"/>
      <c r="AN127" s="858"/>
      <c r="AO127" s="859"/>
      <c r="AP127" s="905" t="s">
        <v>127</v>
      </c>
      <c r="AQ127" s="906"/>
      <c r="AR127" s="906"/>
      <c r="AS127" s="906"/>
      <c r="AT127" s="907"/>
      <c r="AU127" s="282"/>
      <c r="AV127" s="282"/>
      <c r="AW127" s="282"/>
      <c r="AX127" s="922" t="s">
        <v>480</v>
      </c>
      <c r="AY127" s="890"/>
      <c r="AZ127" s="890"/>
      <c r="BA127" s="890"/>
      <c r="BB127" s="890"/>
      <c r="BC127" s="890"/>
      <c r="BD127" s="890"/>
      <c r="BE127" s="891"/>
      <c r="BF127" s="889" t="s">
        <v>481</v>
      </c>
      <c r="BG127" s="890"/>
      <c r="BH127" s="890"/>
      <c r="BI127" s="890"/>
      <c r="BJ127" s="890"/>
      <c r="BK127" s="890"/>
      <c r="BL127" s="891"/>
      <c r="BM127" s="889" t="s">
        <v>482</v>
      </c>
      <c r="BN127" s="890"/>
      <c r="BO127" s="890"/>
      <c r="BP127" s="890"/>
      <c r="BQ127" s="890"/>
      <c r="BR127" s="890"/>
      <c r="BS127" s="891"/>
      <c r="BT127" s="889" t="s">
        <v>483</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484</v>
      </c>
      <c r="CQ127" s="828"/>
      <c r="CR127" s="828"/>
      <c r="CS127" s="828"/>
      <c r="CT127" s="828"/>
      <c r="CU127" s="828"/>
      <c r="CV127" s="828"/>
      <c r="CW127" s="828"/>
      <c r="CX127" s="828"/>
      <c r="CY127" s="828"/>
      <c r="CZ127" s="828"/>
      <c r="DA127" s="828"/>
      <c r="DB127" s="828"/>
      <c r="DC127" s="828"/>
      <c r="DD127" s="828"/>
      <c r="DE127" s="828"/>
      <c r="DF127" s="829"/>
      <c r="DG127" s="894" t="s">
        <v>468</v>
      </c>
      <c r="DH127" s="895"/>
      <c r="DI127" s="895"/>
      <c r="DJ127" s="895"/>
      <c r="DK127" s="895"/>
      <c r="DL127" s="895" t="s">
        <v>474</v>
      </c>
      <c r="DM127" s="895"/>
      <c r="DN127" s="895"/>
      <c r="DO127" s="895"/>
      <c r="DP127" s="895"/>
      <c r="DQ127" s="895" t="s">
        <v>471</v>
      </c>
      <c r="DR127" s="895"/>
      <c r="DS127" s="895"/>
      <c r="DT127" s="895"/>
      <c r="DU127" s="895"/>
      <c r="DV127" s="872" t="s">
        <v>127</v>
      </c>
      <c r="DW127" s="872"/>
      <c r="DX127" s="872"/>
      <c r="DY127" s="872"/>
      <c r="DZ127" s="873"/>
    </row>
    <row r="128" spans="1:130" s="246" customFormat="1" ht="26.25" customHeight="1" thickBot="1" x14ac:dyDescent="0.25">
      <c r="A128" s="874" t="s">
        <v>485</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486</v>
      </c>
      <c r="X128" s="876"/>
      <c r="Y128" s="876"/>
      <c r="Z128" s="877"/>
      <c r="AA128" s="878">
        <v>557638</v>
      </c>
      <c r="AB128" s="879"/>
      <c r="AC128" s="879"/>
      <c r="AD128" s="879"/>
      <c r="AE128" s="880"/>
      <c r="AF128" s="881">
        <v>558169</v>
      </c>
      <c r="AG128" s="879"/>
      <c r="AH128" s="879"/>
      <c r="AI128" s="879"/>
      <c r="AJ128" s="880"/>
      <c r="AK128" s="881">
        <v>553210</v>
      </c>
      <c r="AL128" s="879"/>
      <c r="AM128" s="879"/>
      <c r="AN128" s="879"/>
      <c r="AO128" s="880"/>
      <c r="AP128" s="882"/>
      <c r="AQ128" s="883"/>
      <c r="AR128" s="883"/>
      <c r="AS128" s="883"/>
      <c r="AT128" s="884"/>
      <c r="AU128" s="282"/>
      <c r="AV128" s="282"/>
      <c r="AW128" s="282"/>
      <c r="AX128" s="885" t="s">
        <v>487</v>
      </c>
      <c r="AY128" s="886"/>
      <c r="AZ128" s="886"/>
      <c r="BA128" s="886"/>
      <c r="BB128" s="886"/>
      <c r="BC128" s="886"/>
      <c r="BD128" s="886"/>
      <c r="BE128" s="887"/>
      <c r="BF128" s="864" t="s">
        <v>471</v>
      </c>
      <c r="BG128" s="865"/>
      <c r="BH128" s="865"/>
      <c r="BI128" s="865"/>
      <c r="BJ128" s="865"/>
      <c r="BK128" s="865"/>
      <c r="BL128" s="888"/>
      <c r="BM128" s="864">
        <v>13.09</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488</v>
      </c>
      <c r="CQ128" s="806"/>
      <c r="CR128" s="806"/>
      <c r="CS128" s="806"/>
      <c r="CT128" s="806"/>
      <c r="CU128" s="806"/>
      <c r="CV128" s="806"/>
      <c r="CW128" s="806"/>
      <c r="CX128" s="806"/>
      <c r="CY128" s="806"/>
      <c r="CZ128" s="806"/>
      <c r="DA128" s="806"/>
      <c r="DB128" s="806"/>
      <c r="DC128" s="806"/>
      <c r="DD128" s="806"/>
      <c r="DE128" s="806"/>
      <c r="DF128" s="807"/>
      <c r="DG128" s="868" t="s">
        <v>127</v>
      </c>
      <c r="DH128" s="869"/>
      <c r="DI128" s="869"/>
      <c r="DJ128" s="869"/>
      <c r="DK128" s="869"/>
      <c r="DL128" s="869" t="s">
        <v>127</v>
      </c>
      <c r="DM128" s="869"/>
      <c r="DN128" s="869"/>
      <c r="DO128" s="869"/>
      <c r="DP128" s="869"/>
      <c r="DQ128" s="869" t="s">
        <v>471</v>
      </c>
      <c r="DR128" s="869"/>
      <c r="DS128" s="869"/>
      <c r="DT128" s="869"/>
      <c r="DU128" s="869"/>
      <c r="DV128" s="870" t="s">
        <v>469</v>
      </c>
      <c r="DW128" s="870"/>
      <c r="DX128" s="870"/>
      <c r="DY128" s="870"/>
      <c r="DZ128" s="871"/>
    </row>
    <row r="129" spans="1:131" s="246" customFormat="1" ht="26.25" customHeight="1" x14ac:dyDescent="0.2">
      <c r="A129" s="852" t="s">
        <v>106</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489</v>
      </c>
      <c r="X129" s="855"/>
      <c r="Y129" s="855"/>
      <c r="Z129" s="856"/>
      <c r="AA129" s="857">
        <v>11390023</v>
      </c>
      <c r="AB129" s="858"/>
      <c r="AC129" s="858"/>
      <c r="AD129" s="858"/>
      <c r="AE129" s="859"/>
      <c r="AF129" s="860">
        <v>11470040</v>
      </c>
      <c r="AG129" s="858"/>
      <c r="AH129" s="858"/>
      <c r="AI129" s="858"/>
      <c r="AJ129" s="859"/>
      <c r="AK129" s="860">
        <v>11677211</v>
      </c>
      <c r="AL129" s="858"/>
      <c r="AM129" s="858"/>
      <c r="AN129" s="858"/>
      <c r="AO129" s="859"/>
      <c r="AP129" s="861"/>
      <c r="AQ129" s="862"/>
      <c r="AR129" s="862"/>
      <c r="AS129" s="862"/>
      <c r="AT129" s="863"/>
      <c r="AU129" s="284"/>
      <c r="AV129" s="284"/>
      <c r="AW129" s="284"/>
      <c r="AX129" s="827" t="s">
        <v>490</v>
      </c>
      <c r="AY129" s="828"/>
      <c r="AZ129" s="828"/>
      <c r="BA129" s="828"/>
      <c r="BB129" s="828"/>
      <c r="BC129" s="828"/>
      <c r="BD129" s="828"/>
      <c r="BE129" s="829"/>
      <c r="BF129" s="847" t="s">
        <v>127</v>
      </c>
      <c r="BG129" s="848"/>
      <c r="BH129" s="848"/>
      <c r="BI129" s="848"/>
      <c r="BJ129" s="848"/>
      <c r="BK129" s="848"/>
      <c r="BL129" s="849"/>
      <c r="BM129" s="847">
        <v>18.09</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2">
      <c r="A130" s="852" t="s">
        <v>491</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492</v>
      </c>
      <c r="X130" s="855"/>
      <c r="Y130" s="855"/>
      <c r="Z130" s="856"/>
      <c r="AA130" s="857">
        <v>1100837</v>
      </c>
      <c r="AB130" s="858"/>
      <c r="AC130" s="858"/>
      <c r="AD130" s="858"/>
      <c r="AE130" s="859"/>
      <c r="AF130" s="860">
        <v>1114794</v>
      </c>
      <c r="AG130" s="858"/>
      <c r="AH130" s="858"/>
      <c r="AI130" s="858"/>
      <c r="AJ130" s="859"/>
      <c r="AK130" s="860">
        <v>1181138</v>
      </c>
      <c r="AL130" s="858"/>
      <c r="AM130" s="858"/>
      <c r="AN130" s="858"/>
      <c r="AO130" s="859"/>
      <c r="AP130" s="861"/>
      <c r="AQ130" s="862"/>
      <c r="AR130" s="862"/>
      <c r="AS130" s="862"/>
      <c r="AT130" s="863"/>
      <c r="AU130" s="284"/>
      <c r="AV130" s="284"/>
      <c r="AW130" s="284"/>
      <c r="AX130" s="827" t="s">
        <v>493</v>
      </c>
      <c r="AY130" s="828"/>
      <c r="AZ130" s="828"/>
      <c r="BA130" s="828"/>
      <c r="BB130" s="828"/>
      <c r="BC130" s="828"/>
      <c r="BD130" s="828"/>
      <c r="BE130" s="829"/>
      <c r="BF130" s="830">
        <v>1.5</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5">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494</v>
      </c>
      <c r="X131" s="838"/>
      <c r="Y131" s="838"/>
      <c r="Z131" s="839"/>
      <c r="AA131" s="840">
        <v>10289186</v>
      </c>
      <c r="AB131" s="841"/>
      <c r="AC131" s="841"/>
      <c r="AD131" s="841"/>
      <c r="AE131" s="842"/>
      <c r="AF131" s="843">
        <v>10355246</v>
      </c>
      <c r="AG131" s="841"/>
      <c r="AH131" s="841"/>
      <c r="AI131" s="841"/>
      <c r="AJ131" s="842"/>
      <c r="AK131" s="843">
        <v>10496073</v>
      </c>
      <c r="AL131" s="841"/>
      <c r="AM131" s="841"/>
      <c r="AN131" s="841"/>
      <c r="AO131" s="842"/>
      <c r="AP131" s="844"/>
      <c r="AQ131" s="845"/>
      <c r="AR131" s="845"/>
      <c r="AS131" s="845"/>
      <c r="AT131" s="846"/>
      <c r="AU131" s="284"/>
      <c r="AV131" s="284"/>
      <c r="AW131" s="284"/>
      <c r="AX131" s="805" t="s">
        <v>495</v>
      </c>
      <c r="AY131" s="806"/>
      <c r="AZ131" s="806"/>
      <c r="BA131" s="806"/>
      <c r="BB131" s="806"/>
      <c r="BC131" s="806"/>
      <c r="BD131" s="806"/>
      <c r="BE131" s="807"/>
      <c r="BF131" s="808">
        <v>40.200000000000003</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2">
      <c r="A132" s="814" t="s">
        <v>496</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497</v>
      </c>
      <c r="W132" s="818"/>
      <c r="X132" s="818"/>
      <c r="Y132" s="818"/>
      <c r="Z132" s="819"/>
      <c r="AA132" s="820">
        <v>1.12050652</v>
      </c>
      <c r="AB132" s="821"/>
      <c r="AC132" s="821"/>
      <c r="AD132" s="821"/>
      <c r="AE132" s="822"/>
      <c r="AF132" s="823">
        <v>1.839550697</v>
      </c>
      <c r="AG132" s="821"/>
      <c r="AH132" s="821"/>
      <c r="AI132" s="821"/>
      <c r="AJ132" s="822"/>
      <c r="AK132" s="823">
        <v>1.7088486329999999</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5">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498</v>
      </c>
      <c r="W133" s="797"/>
      <c r="X133" s="797"/>
      <c r="Y133" s="797"/>
      <c r="Z133" s="798"/>
      <c r="AA133" s="799">
        <v>1.1000000000000001</v>
      </c>
      <c r="AB133" s="800"/>
      <c r="AC133" s="800"/>
      <c r="AD133" s="800"/>
      <c r="AE133" s="801"/>
      <c r="AF133" s="799">
        <v>1.1000000000000001</v>
      </c>
      <c r="AG133" s="800"/>
      <c r="AH133" s="800"/>
      <c r="AI133" s="800"/>
      <c r="AJ133" s="801"/>
      <c r="AK133" s="799">
        <v>1.5</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2">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4" hidden="1" x14ac:dyDescent="0.2">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2"/>
  </sheetData>
  <sheetProtection algorithmName="SHA-512" hashValue="xxJdAEmMv2+j01ltOLNtQMdLKeb7Xhpw6ICRREodY2rHetlxzp008BpmYGfzSN0alHmYFaYPfKlYD/MXXdzZRg==" saltValue="gpVnOjR7InTssTJ2ePAnL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rintOptions horizontalCentered="1"/>
  <pageMargins left="0" right="0" top="0.19685039370078741" bottom="0" header="0" footer="0"/>
  <pageSetup paperSize="8" scale="40"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topLeftCell="AU1" zoomScaleNormal="85" zoomScaleSheetLayoutView="100" workbookViewId="0"/>
  </sheetViews>
  <sheetFormatPr defaultColWidth="0" defaultRowHeight="13.5" customHeight="1" zeroHeight="1" x14ac:dyDescent="0.2"/>
  <cols>
    <col min="1" max="120" width="2.77734375" style="291" customWidth="1"/>
    <col min="121" max="121" width="0" style="290" hidden="1" customWidth="1"/>
    <col min="122" max="16384" width="9" style="290" hidden="1"/>
  </cols>
  <sheetData>
    <row r="1" spans="1:120" ht="13.2"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0"/>
    </row>
    <row r="17" spans="119:120" ht="13.2" x14ac:dyDescent="0.2">
      <c r="DP17" s="290"/>
    </row>
    <row r="18" spans="119:120" ht="13.2" x14ac:dyDescent="0.2"/>
    <row r="19" spans="119:120" ht="13.2" x14ac:dyDescent="0.2"/>
    <row r="20" spans="119:120" ht="13.2" x14ac:dyDescent="0.2">
      <c r="DO20" s="290"/>
      <c r="DP20" s="290"/>
    </row>
    <row r="21" spans="119:120" ht="13.2" x14ac:dyDescent="0.2">
      <c r="DP21" s="290"/>
    </row>
    <row r="22" spans="119:120" ht="13.2" x14ac:dyDescent="0.2"/>
    <row r="23" spans="119:120" ht="13.2" x14ac:dyDescent="0.2">
      <c r="DO23" s="290"/>
      <c r="DP23" s="290"/>
    </row>
    <row r="24" spans="119:120" ht="13.2" x14ac:dyDescent="0.2">
      <c r="DP24" s="290"/>
    </row>
    <row r="25" spans="119:120" ht="13.2" x14ac:dyDescent="0.2">
      <c r="DP25" s="290"/>
    </row>
    <row r="26" spans="119:120" ht="13.2" x14ac:dyDescent="0.2">
      <c r="DO26" s="290"/>
      <c r="DP26" s="290"/>
    </row>
    <row r="27" spans="119:120" ht="13.2" x14ac:dyDescent="0.2"/>
    <row r="28" spans="119:120" ht="13.2" x14ac:dyDescent="0.2">
      <c r="DO28" s="290"/>
      <c r="DP28" s="290"/>
    </row>
    <row r="29" spans="119:120" ht="13.2" x14ac:dyDescent="0.2">
      <c r="DP29" s="290"/>
    </row>
    <row r="30" spans="119:120" ht="13.2" x14ac:dyDescent="0.2"/>
    <row r="31" spans="119:120" ht="13.2" x14ac:dyDescent="0.2">
      <c r="DO31" s="290"/>
      <c r="DP31" s="290"/>
    </row>
    <row r="32" spans="119:120" ht="13.2" x14ac:dyDescent="0.2"/>
    <row r="33" spans="98:120" ht="13.2" x14ac:dyDescent="0.2">
      <c r="DO33" s="290"/>
      <c r="DP33" s="290"/>
    </row>
    <row r="34" spans="98:120" ht="13.2" x14ac:dyDescent="0.2">
      <c r="DM34" s="290"/>
    </row>
    <row r="35" spans="98:120" ht="13.2" x14ac:dyDescent="0.2">
      <c r="CT35" s="290"/>
      <c r="CU35" s="290"/>
      <c r="CV35" s="290"/>
      <c r="CY35" s="290"/>
      <c r="CZ35" s="290"/>
      <c r="DA35" s="290"/>
      <c r="DD35" s="290"/>
      <c r="DE35" s="290"/>
      <c r="DF35" s="290"/>
      <c r="DI35" s="290"/>
      <c r="DJ35" s="290"/>
      <c r="DK35" s="290"/>
      <c r="DM35" s="290"/>
      <c r="DN35" s="290"/>
      <c r="DO35" s="290"/>
      <c r="DP35" s="290"/>
    </row>
    <row r="36" spans="98:120" ht="13.2" x14ac:dyDescent="0.2"/>
    <row r="37" spans="98:120" ht="13.2" x14ac:dyDescent="0.2">
      <c r="CW37" s="290"/>
      <c r="DB37" s="290"/>
      <c r="DG37" s="290"/>
      <c r="DL37" s="290"/>
      <c r="DP37" s="290"/>
    </row>
    <row r="38" spans="98:120" ht="13.2" x14ac:dyDescent="0.2">
      <c r="CT38" s="290"/>
      <c r="CU38" s="290"/>
      <c r="CV38" s="290"/>
      <c r="CW38" s="290"/>
      <c r="CY38" s="290"/>
      <c r="CZ38" s="290"/>
      <c r="DA38" s="290"/>
      <c r="DB38" s="290"/>
      <c r="DD38" s="290"/>
      <c r="DE38" s="290"/>
      <c r="DF38" s="290"/>
      <c r="DG38" s="290"/>
      <c r="DI38" s="290"/>
      <c r="DJ38" s="290"/>
      <c r="DK38" s="290"/>
      <c r="DL38" s="290"/>
      <c r="DN38" s="290"/>
      <c r="DO38" s="290"/>
      <c r="DP38" s="290"/>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0"/>
      <c r="DO49" s="290"/>
      <c r="DP49" s="290"/>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0"/>
      <c r="CS63" s="290"/>
      <c r="CX63" s="290"/>
      <c r="DC63" s="290"/>
      <c r="DH63" s="290"/>
    </row>
    <row r="64" spans="22:120" ht="13.2" x14ac:dyDescent="0.2">
      <c r="V64" s="290"/>
    </row>
    <row r="65" spans="15:120" ht="13.2" x14ac:dyDescent="0.2">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ht="13.2" x14ac:dyDescent="0.2">
      <c r="Q66" s="290"/>
      <c r="S66" s="290"/>
      <c r="U66" s="290"/>
      <c r="DM66" s="290"/>
    </row>
    <row r="67" spans="15:120" ht="13.2" x14ac:dyDescent="0.2">
      <c r="O67" s="290"/>
      <c r="P67" s="290"/>
      <c r="R67" s="290"/>
      <c r="T67" s="290"/>
      <c r="Y67" s="290"/>
      <c r="CT67" s="290"/>
      <c r="CV67" s="290"/>
      <c r="CW67" s="290"/>
      <c r="CY67" s="290"/>
      <c r="DA67" s="290"/>
      <c r="DB67" s="290"/>
      <c r="DD67" s="290"/>
      <c r="DF67" s="290"/>
      <c r="DG67" s="290"/>
      <c r="DI67" s="290"/>
      <c r="DK67" s="290"/>
      <c r="DL67" s="290"/>
      <c r="DN67" s="290"/>
      <c r="DO67" s="290"/>
      <c r="DP67" s="290"/>
    </row>
    <row r="68" spans="15:120" ht="13.2" x14ac:dyDescent="0.2"/>
    <row r="69" spans="15:120" ht="13.2" x14ac:dyDescent="0.2"/>
    <row r="70" spans="15:120" ht="13.2" x14ac:dyDescent="0.2"/>
    <row r="71" spans="15:120" ht="13.2" x14ac:dyDescent="0.2"/>
    <row r="72" spans="15:120" ht="13.2" x14ac:dyDescent="0.2">
      <c r="DP72" s="290"/>
    </row>
    <row r="73" spans="15:120" ht="13.2" x14ac:dyDescent="0.2">
      <c r="DP73" s="290"/>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0"/>
      <c r="CX96" s="290"/>
      <c r="DC96" s="290"/>
      <c r="DH96" s="290"/>
    </row>
    <row r="97" spans="24:120" ht="13.2" x14ac:dyDescent="0.2">
      <c r="CS97" s="290"/>
      <c r="CX97" s="290"/>
      <c r="DC97" s="290"/>
      <c r="DH97" s="290"/>
      <c r="DP97" s="291" t="s">
        <v>499</v>
      </c>
    </row>
    <row r="98" spans="24:120" ht="13.2" hidden="1" x14ac:dyDescent="0.2">
      <c r="CS98" s="290"/>
      <c r="CX98" s="290"/>
      <c r="DC98" s="290"/>
      <c r="DH98" s="290"/>
    </row>
    <row r="99" spans="24:120" ht="13.2" hidden="1" x14ac:dyDescent="0.2">
      <c r="CS99" s="290"/>
      <c r="CX99" s="290"/>
      <c r="DC99" s="290"/>
      <c r="DH99" s="290"/>
    </row>
    <row r="100" spans="24:120" ht="13.2" hidden="1" x14ac:dyDescent="0.2"/>
    <row r="101" spans="24:120" ht="12" hidden="1" customHeight="1" x14ac:dyDescent="0.2">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2">
      <c r="CU102" s="290"/>
      <c r="CZ102" s="290"/>
      <c r="DE102" s="290"/>
      <c r="DJ102" s="290"/>
      <c r="DM102" s="290"/>
    </row>
    <row r="103" spans="24:120" ht="13.2" hidden="1" x14ac:dyDescent="0.2">
      <c r="CT103" s="290"/>
      <c r="CV103" s="290"/>
      <c r="CW103" s="290"/>
      <c r="CY103" s="290"/>
      <c r="DA103" s="290"/>
      <c r="DB103" s="290"/>
      <c r="DD103" s="290"/>
      <c r="DF103" s="290"/>
      <c r="DG103" s="290"/>
      <c r="DI103" s="290"/>
      <c r="DK103" s="290"/>
      <c r="DL103" s="290"/>
      <c r="DM103" s="290"/>
      <c r="DN103" s="290"/>
      <c r="DO103" s="290"/>
      <c r="DP103" s="290"/>
    </row>
    <row r="104" spans="24:120" ht="13.2" hidden="1" x14ac:dyDescent="0.2">
      <c r="CV104" s="290"/>
      <c r="CW104" s="290"/>
      <c r="DA104" s="290"/>
      <c r="DB104" s="290"/>
      <c r="DF104" s="290"/>
      <c r="DG104" s="290"/>
      <c r="DK104" s="290"/>
      <c r="DL104" s="290"/>
      <c r="DN104" s="290"/>
      <c r="DO104" s="290"/>
      <c r="DP104" s="290"/>
    </row>
    <row r="105" spans="24:120" ht="12.75" hidden="1" customHeight="1" x14ac:dyDescent="0.2"/>
    <row r="106" spans="24:120" ht="13.2" hidden="1" x14ac:dyDescent="0.2"/>
    <row r="107" spans="24:120" ht="13.2" hidden="1" x14ac:dyDescent="0.2"/>
    <row r="108" spans="24:120" ht="13.2" hidden="1" x14ac:dyDescent="0.2"/>
    <row r="109" spans="24:120" ht="13.2" hidden="1" x14ac:dyDescent="0.2"/>
    <row r="110" spans="24:120" ht="13.2" hidden="1" x14ac:dyDescent="0.2"/>
  </sheetData>
  <sheetProtection algorithmName="SHA-512" hashValue="kJxScsiT02Pfox2VDh/9iylfMv4MqlUid68gqe1lOHBvwuUG2XDRlACHrHqCotpQVG1yQQMZgNk1M/LM5AqBNQ==" saltValue="O0Qp8mcWhyCxAc5xOGZl3w==" spinCount="100000" sheet="1" objects="1" scenarios="1"/>
  <dataConsolidate/>
  <phoneticPr fontId="2"/>
  <printOptions horizontalCentered="1"/>
  <pageMargins left="0" right="0" top="0.19685039370078741" bottom="0" header="0" footer="0"/>
  <pageSetup paperSize="9" scale="44" orientation="landscape" r:id="rId1"/>
  <headerFooter alignWithMargins="0">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topLeftCell="AN1" zoomScaleNormal="100" zoomScaleSheetLayoutView="55" workbookViewId="0"/>
  </sheetViews>
  <sheetFormatPr defaultColWidth="0" defaultRowHeight="13.5" customHeight="1" zeroHeight="1" x14ac:dyDescent="0.2"/>
  <cols>
    <col min="1" max="116" width="2.6640625" style="291" customWidth="1"/>
    <col min="117" max="16384" width="9" style="290" hidden="1"/>
  </cols>
  <sheetData>
    <row r="1" spans="2:116" ht="13.2"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ht="13.2" x14ac:dyDescent="0.2"/>
    <row r="3" spans="2:116" ht="13.2" x14ac:dyDescent="0.2"/>
    <row r="4" spans="2:116" ht="13.2" x14ac:dyDescent="0.2">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ht="13.2" x14ac:dyDescent="0.2">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ht="13.2" x14ac:dyDescent="0.2"/>
    <row r="20" spans="9:116" ht="13.2" x14ac:dyDescent="0.2"/>
    <row r="21" spans="9:116" ht="13.2" x14ac:dyDescent="0.2">
      <c r="DL21" s="290"/>
    </row>
    <row r="22" spans="9:116" ht="13.2" x14ac:dyDescent="0.2">
      <c r="DI22" s="290"/>
      <c r="DJ22" s="290"/>
      <c r="DK22" s="290"/>
      <c r="DL22" s="290"/>
    </row>
    <row r="23" spans="9:116" ht="13.2" x14ac:dyDescent="0.2">
      <c r="CY23" s="290"/>
      <c r="CZ23" s="290"/>
      <c r="DA23" s="290"/>
      <c r="DB23" s="290"/>
      <c r="DC23" s="290"/>
      <c r="DD23" s="290"/>
      <c r="DE23" s="290"/>
      <c r="DF23" s="290"/>
      <c r="DG23" s="290"/>
      <c r="DH23" s="290"/>
      <c r="DI23" s="290"/>
      <c r="DJ23" s="290"/>
      <c r="DK23" s="290"/>
      <c r="DL23" s="290"/>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0"/>
      <c r="DA35" s="290"/>
      <c r="DB35" s="290"/>
      <c r="DC35" s="290"/>
      <c r="DD35" s="290"/>
      <c r="DE35" s="290"/>
      <c r="DF35" s="290"/>
      <c r="DG35" s="290"/>
      <c r="DH35" s="290"/>
      <c r="DI35" s="290"/>
      <c r="DJ35" s="290"/>
      <c r="DK35" s="290"/>
      <c r="DL35" s="290"/>
    </row>
    <row r="36" spans="15:116" ht="13.2" x14ac:dyDescent="0.2"/>
    <row r="37" spans="15:116" ht="13.2" x14ac:dyDescent="0.2">
      <c r="DL37" s="290"/>
    </row>
    <row r="38" spans="15:116" ht="13.2" x14ac:dyDescent="0.2">
      <c r="DI38" s="290"/>
      <c r="DJ38" s="290"/>
      <c r="DK38" s="290"/>
      <c r="DL38" s="290"/>
    </row>
    <row r="39" spans="15:116" ht="13.2" x14ac:dyDescent="0.2"/>
    <row r="40" spans="15:116" ht="13.2" x14ac:dyDescent="0.2"/>
    <row r="41" spans="15:116" ht="13.2" x14ac:dyDescent="0.2"/>
    <row r="42" spans="15:116" ht="13.2" x14ac:dyDescent="0.2"/>
    <row r="43" spans="15:116" ht="13.2" x14ac:dyDescent="0.2">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ht="13.2" x14ac:dyDescent="0.2">
      <c r="DL44" s="290"/>
    </row>
    <row r="45" spans="15:116" ht="13.2" x14ac:dyDescent="0.2"/>
    <row r="46" spans="15:116" ht="13.2" x14ac:dyDescent="0.2">
      <c r="DA46" s="290"/>
      <c r="DB46" s="290"/>
      <c r="DC46" s="290"/>
      <c r="DD46" s="290"/>
      <c r="DE46" s="290"/>
      <c r="DF46" s="290"/>
      <c r="DG46" s="290"/>
      <c r="DH46" s="290"/>
      <c r="DI46" s="290"/>
      <c r="DJ46" s="290"/>
      <c r="DK46" s="290"/>
      <c r="DL46" s="290"/>
    </row>
    <row r="47" spans="15:116" ht="13.2" x14ac:dyDescent="0.2"/>
    <row r="48" spans="15:116" ht="13.2" x14ac:dyDescent="0.2"/>
    <row r="49" spans="104:116" ht="13.2" x14ac:dyDescent="0.2"/>
    <row r="50" spans="104:116" ht="13.2" x14ac:dyDescent="0.2">
      <c r="CZ50" s="290"/>
      <c r="DA50" s="290"/>
      <c r="DB50" s="290"/>
      <c r="DC50" s="290"/>
      <c r="DD50" s="290"/>
      <c r="DE50" s="290"/>
      <c r="DF50" s="290"/>
      <c r="DG50" s="290"/>
      <c r="DH50" s="290"/>
      <c r="DI50" s="290"/>
      <c r="DJ50" s="290"/>
      <c r="DK50" s="290"/>
      <c r="DL50" s="290"/>
    </row>
    <row r="51" spans="104:116" ht="13.2" x14ac:dyDescent="0.2"/>
    <row r="52" spans="104:116" ht="13.2" x14ac:dyDescent="0.2"/>
    <row r="53" spans="104:116" ht="13.2" x14ac:dyDescent="0.2">
      <c r="DL53" s="290"/>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0"/>
      <c r="DD67" s="290"/>
      <c r="DE67" s="290"/>
      <c r="DF67" s="290"/>
      <c r="DG67" s="290"/>
      <c r="DH67" s="290"/>
      <c r="DI67" s="290"/>
      <c r="DJ67" s="290"/>
      <c r="DK67" s="290"/>
      <c r="DL67" s="290"/>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JjK+ASKFM1/a22+lujiAGdWQNLvjwsFEM02J0JyI0TOMXBzzBh433232GB375EjD9zoMYBBgjs18vNKS9fTIOA==" saltValue="EvsDXxAaV3jG27vykem6bA==" spinCount="100000" sheet="1" objects="1" scenarios="1"/>
  <dataConsolidate/>
  <phoneticPr fontId="2"/>
  <printOptions horizontalCentered="1"/>
  <pageMargins left="0" right="0" top="0.19685039370078741" bottom="0" header="0" footer="0"/>
  <pageSetup paperSize="9" scale="48"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topLeftCell="K1" zoomScaleSheetLayoutView="100" workbookViewId="0"/>
  </sheetViews>
  <sheetFormatPr defaultColWidth="0" defaultRowHeight="13.5" customHeight="1" zeroHeight="1" x14ac:dyDescent="0.2"/>
  <cols>
    <col min="1" max="36" width="2.33203125" style="292" customWidth="1"/>
    <col min="37" max="44" width="17" style="292" customWidth="1"/>
    <col min="45" max="45" width="6.109375" style="299" customWidth="1"/>
    <col min="46" max="46" width="3" style="297" customWidth="1"/>
    <col min="47" max="47" width="19.109375" style="292" hidden="1" customWidth="1"/>
    <col min="48" max="52" width="12.6640625" style="292" hidden="1" customWidth="1"/>
    <col min="53" max="16384" width="8.6640625" style="292" hidden="1"/>
  </cols>
  <sheetData>
    <row r="1" spans="1:46" ht="13.2" x14ac:dyDescent="0.2">
      <c r="AS1" s="293"/>
      <c r="AT1" s="293"/>
    </row>
    <row r="2" spans="1:46" ht="13.2" x14ac:dyDescent="0.2">
      <c r="AS2" s="293"/>
      <c r="AT2" s="293"/>
    </row>
    <row r="3" spans="1:46" ht="13.2" x14ac:dyDescent="0.2">
      <c r="AS3" s="293"/>
      <c r="AT3" s="293"/>
    </row>
    <row r="4" spans="1:46" ht="13.2" x14ac:dyDescent="0.2">
      <c r="AS4" s="293"/>
      <c r="AT4" s="293"/>
    </row>
    <row r="5" spans="1:46" ht="16.2" x14ac:dyDescent="0.2">
      <c r="A5" s="294" t="s">
        <v>500</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ht="13.2" x14ac:dyDescent="0.2">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501</v>
      </c>
      <c r="AL6" s="298"/>
      <c r="AM6" s="298"/>
      <c r="AN6" s="298"/>
      <c r="AO6" s="293"/>
      <c r="AP6" s="293"/>
      <c r="AQ6" s="293"/>
      <c r="AR6" s="293"/>
    </row>
    <row r="7" spans="1:46" ht="13.2" x14ac:dyDescent="0.2">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502</v>
      </c>
      <c r="AP7" s="303"/>
      <c r="AQ7" s="304" t="s">
        <v>503</v>
      </c>
      <c r="AR7" s="305"/>
    </row>
    <row r="8" spans="1:46" ht="13.2" x14ac:dyDescent="0.2">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504</v>
      </c>
      <c r="AQ8" s="310" t="s">
        <v>505</v>
      </c>
      <c r="AR8" s="311" t="s">
        <v>506</v>
      </c>
    </row>
    <row r="9" spans="1:46" ht="13.2" x14ac:dyDescent="0.2">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507</v>
      </c>
      <c r="AL9" s="1227"/>
      <c r="AM9" s="1227"/>
      <c r="AN9" s="1228"/>
      <c r="AO9" s="312">
        <v>3164419</v>
      </c>
      <c r="AP9" s="312">
        <v>49659</v>
      </c>
      <c r="AQ9" s="313">
        <v>57145</v>
      </c>
      <c r="AR9" s="314">
        <v>-13.1</v>
      </c>
    </row>
    <row r="10" spans="1:46" ht="13.2" x14ac:dyDescent="0.2">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508</v>
      </c>
      <c r="AL10" s="1227"/>
      <c r="AM10" s="1227"/>
      <c r="AN10" s="1228"/>
      <c r="AO10" s="315">
        <v>196510</v>
      </c>
      <c r="AP10" s="315">
        <v>3084</v>
      </c>
      <c r="AQ10" s="316">
        <v>3801</v>
      </c>
      <c r="AR10" s="317">
        <v>-18.899999999999999</v>
      </c>
    </row>
    <row r="11" spans="1:46" ht="13.5" customHeight="1" x14ac:dyDescent="0.2">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509</v>
      </c>
      <c r="AL11" s="1227"/>
      <c r="AM11" s="1227"/>
      <c r="AN11" s="1228"/>
      <c r="AO11" s="315">
        <v>966848</v>
      </c>
      <c r="AP11" s="315">
        <v>15173</v>
      </c>
      <c r="AQ11" s="316">
        <v>6723</v>
      </c>
      <c r="AR11" s="317">
        <v>125.7</v>
      </c>
    </row>
    <row r="12" spans="1:46" ht="13.5" customHeight="1" x14ac:dyDescent="0.2">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510</v>
      </c>
      <c r="AL12" s="1227"/>
      <c r="AM12" s="1227"/>
      <c r="AN12" s="1228"/>
      <c r="AO12" s="315" t="s">
        <v>511</v>
      </c>
      <c r="AP12" s="315" t="s">
        <v>511</v>
      </c>
      <c r="AQ12" s="316">
        <v>959</v>
      </c>
      <c r="AR12" s="317" t="s">
        <v>511</v>
      </c>
    </row>
    <row r="13" spans="1:46" ht="13.5" customHeight="1" x14ac:dyDescent="0.2">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512</v>
      </c>
      <c r="AL13" s="1227"/>
      <c r="AM13" s="1227"/>
      <c r="AN13" s="1228"/>
      <c r="AO13" s="315">
        <v>7464</v>
      </c>
      <c r="AP13" s="315">
        <v>117</v>
      </c>
      <c r="AQ13" s="316">
        <v>1</v>
      </c>
      <c r="AR13" s="317">
        <v>11600</v>
      </c>
    </row>
    <row r="14" spans="1:46" ht="13.5" customHeight="1" x14ac:dyDescent="0.2">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513</v>
      </c>
      <c r="AL14" s="1227"/>
      <c r="AM14" s="1227"/>
      <c r="AN14" s="1228"/>
      <c r="AO14" s="315">
        <v>171537</v>
      </c>
      <c r="AP14" s="315">
        <v>2692</v>
      </c>
      <c r="AQ14" s="316">
        <v>2728</v>
      </c>
      <c r="AR14" s="317">
        <v>-1.3</v>
      </c>
    </row>
    <row r="15" spans="1:46" ht="13.5" customHeight="1" x14ac:dyDescent="0.2">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514</v>
      </c>
      <c r="AL15" s="1227"/>
      <c r="AM15" s="1227"/>
      <c r="AN15" s="1228"/>
      <c r="AO15" s="315">
        <v>212390</v>
      </c>
      <c r="AP15" s="315">
        <v>3333</v>
      </c>
      <c r="AQ15" s="316">
        <v>1349</v>
      </c>
      <c r="AR15" s="317">
        <v>147.1</v>
      </c>
    </row>
    <row r="16" spans="1:46" ht="13.2" x14ac:dyDescent="0.2">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515</v>
      </c>
      <c r="AL16" s="1230"/>
      <c r="AM16" s="1230"/>
      <c r="AN16" s="1231"/>
      <c r="AO16" s="315">
        <v>-250616</v>
      </c>
      <c r="AP16" s="315">
        <v>-3933</v>
      </c>
      <c r="AQ16" s="316">
        <v>-4270</v>
      </c>
      <c r="AR16" s="317">
        <v>-7.9</v>
      </c>
    </row>
    <row r="17" spans="1:46" ht="13.2" x14ac:dyDescent="0.2">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185</v>
      </c>
      <c r="AL17" s="1230"/>
      <c r="AM17" s="1230"/>
      <c r="AN17" s="1231"/>
      <c r="AO17" s="315">
        <v>4468552</v>
      </c>
      <c r="AP17" s="315">
        <v>70125</v>
      </c>
      <c r="AQ17" s="316">
        <v>68438</v>
      </c>
      <c r="AR17" s="317">
        <v>2.5</v>
      </c>
    </row>
    <row r="18" spans="1:46" ht="13.2" x14ac:dyDescent="0.2">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ht="13.2" x14ac:dyDescent="0.2">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516</v>
      </c>
      <c r="AL19" s="293"/>
      <c r="AM19" s="293"/>
      <c r="AN19" s="293"/>
      <c r="AO19" s="293"/>
      <c r="AP19" s="293"/>
      <c r="AQ19" s="293"/>
      <c r="AR19" s="293"/>
    </row>
    <row r="20" spans="1:46" ht="13.2" x14ac:dyDescent="0.2">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517</v>
      </c>
      <c r="AP20" s="323" t="s">
        <v>518</v>
      </c>
      <c r="AQ20" s="324" t="s">
        <v>519</v>
      </c>
      <c r="AR20" s="325"/>
    </row>
    <row r="21" spans="1:46" s="331" customFormat="1" ht="13.2" x14ac:dyDescent="0.2">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520</v>
      </c>
      <c r="AL21" s="1224"/>
      <c r="AM21" s="1224"/>
      <c r="AN21" s="1225"/>
      <c r="AO21" s="327">
        <v>5.63</v>
      </c>
      <c r="AP21" s="328">
        <v>6.23</v>
      </c>
      <c r="AQ21" s="329">
        <v>-0.6</v>
      </c>
      <c r="AR21" s="298"/>
      <c r="AS21" s="330"/>
      <c r="AT21" s="326"/>
    </row>
    <row r="22" spans="1:46" s="331" customFormat="1" ht="13.2" x14ac:dyDescent="0.2">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521</v>
      </c>
      <c r="AL22" s="1224"/>
      <c r="AM22" s="1224"/>
      <c r="AN22" s="1225"/>
      <c r="AO22" s="332">
        <v>100.5</v>
      </c>
      <c r="AP22" s="333">
        <v>98.5</v>
      </c>
      <c r="AQ22" s="334">
        <v>2</v>
      </c>
      <c r="AR22" s="318"/>
      <c r="AS22" s="330"/>
      <c r="AT22" s="326"/>
    </row>
    <row r="23" spans="1:46" s="331" customFormat="1" ht="13.2" x14ac:dyDescent="0.2">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ht="13.2" x14ac:dyDescent="0.2">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ht="13.2" x14ac:dyDescent="0.2">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ht="13.2" x14ac:dyDescent="0.2">
      <c r="A26" s="298" t="s">
        <v>522</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ht="13.2" x14ac:dyDescent="0.2">
      <c r="A27" s="339"/>
      <c r="AO27" s="293"/>
      <c r="AP27" s="293"/>
      <c r="AQ27" s="293"/>
      <c r="AR27" s="293"/>
      <c r="AS27" s="293"/>
      <c r="AT27" s="293"/>
    </row>
    <row r="28" spans="1:46" ht="16.2" x14ac:dyDescent="0.2">
      <c r="A28" s="294" t="s">
        <v>523</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ht="13.2" x14ac:dyDescent="0.2">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524</v>
      </c>
      <c r="AL29" s="298"/>
      <c r="AM29" s="298"/>
      <c r="AN29" s="298"/>
      <c r="AO29" s="293"/>
      <c r="AP29" s="293"/>
      <c r="AQ29" s="293"/>
      <c r="AR29" s="293"/>
      <c r="AS29" s="341"/>
    </row>
    <row r="30" spans="1:46" ht="13.2" x14ac:dyDescent="0.2">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502</v>
      </c>
      <c r="AP30" s="303"/>
      <c r="AQ30" s="304" t="s">
        <v>503</v>
      </c>
      <c r="AR30" s="305"/>
    </row>
    <row r="31" spans="1:46" ht="13.2" x14ac:dyDescent="0.2">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504</v>
      </c>
      <c r="AQ31" s="310" t="s">
        <v>505</v>
      </c>
      <c r="AR31" s="311" t="s">
        <v>506</v>
      </c>
    </row>
    <row r="32" spans="1:46" ht="27" customHeight="1" x14ac:dyDescent="0.2">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525</v>
      </c>
      <c r="AL32" s="1215"/>
      <c r="AM32" s="1215"/>
      <c r="AN32" s="1216"/>
      <c r="AO32" s="342">
        <v>1629157</v>
      </c>
      <c r="AP32" s="342">
        <v>25566</v>
      </c>
      <c r="AQ32" s="343">
        <v>33979</v>
      </c>
      <c r="AR32" s="344">
        <v>-24.8</v>
      </c>
    </row>
    <row r="33" spans="1:46" ht="13.5" customHeight="1" x14ac:dyDescent="0.2">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526</v>
      </c>
      <c r="AL33" s="1215"/>
      <c r="AM33" s="1215"/>
      <c r="AN33" s="1216"/>
      <c r="AO33" s="342" t="s">
        <v>511</v>
      </c>
      <c r="AP33" s="342" t="s">
        <v>511</v>
      </c>
      <c r="AQ33" s="343" t="s">
        <v>511</v>
      </c>
      <c r="AR33" s="344" t="s">
        <v>511</v>
      </c>
    </row>
    <row r="34" spans="1:46" ht="27" customHeight="1" x14ac:dyDescent="0.2">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527</v>
      </c>
      <c r="AL34" s="1215"/>
      <c r="AM34" s="1215"/>
      <c r="AN34" s="1216"/>
      <c r="AO34" s="342" t="s">
        <v>511</v>
      </c>
      <c r="AP34" s="342" t="s">
        <v>511</v>
      </c>
      <c r="AQ34" s="343">
        <v>15</v>
      </c>
      <c r="AR34" s="344" t="s">
        <v>511</v>
      </c>
    </row>
    <row r="35" spans="1:46" ht="27" customHeight="1" x14ac:dyDescent="0.2">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528</v>
      </c>
      <c r="AL35" s="1215"/>
      <c r="AM35" s="1215"/>
      <c r="AN35" s="1216"/>
      <c r="AO35" s="342">
        <v>60104</v>
      </c>
      <c r="AP35" s="342">
        <v>943</v>
      </c>
      <c r="AQ35" s="343">
        <v>9031</v>
      </c>
      <c r="AR35" s="344">
        <v>-89.6</v>
      </c>
    </row>
    <row r="36" spans="1:46" ht="27" customHeight="1" x14ac:dyDescent="0.2">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529</v>
      </c>
      <c r="AL36" s="1215"/>
      <c r="AM36" s="1215"/>
      <c r="AN36" s="1216"/>
      <c r="AO36" s="342">
        <v>72231</v>
      </c>
      <c r="AP36" s="342">
        <v>1134</v>
      </c>
      <c r="AQ36" s="343">
        <v>1893</v>
      </c>
      <c r="AR36" s="344">
        <v>-40.1</v>
      </c>
    </row>
    <row r="37" spans="1:46" ht="13.5" customHeight="1" x14ac:dyDescent="0.2">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530</v>
      </c>
      <c r="AL37" s="1215"/>
      <c r="AM37" s="1215"/>
      <c r="AN37" s="1216"/>
      <c r="AO37" s="342">
        <v>152218</v>
      </c>
      <c r="AP37" s="342">
        <v>2389</v>
      </c>
      <c r="AQ37" s="343">
        <v>1352</v>
      </c>
      <c r="AR37" s="344">
        <v>76.7</v>
      </c>
    </row>
    <row r="38" spans="1:46" ht="27" customHeight="1" x14ac:dyDescent="0.2">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531</v>
      </c>
      <c r="AL38" s="1218"/>
      <c r="AM38" s="1218"/>
      <c r="AN38" s="1219"/>
      <c r="AO38" s="345" t="s">
        <v>511</v>
      </c>
      <c r="AP38" s="345" t="s">
        <v>511</v>
      </c>
      <c r="AQ38" s="346">
        <v>1</v>
      </c>
      <c r="AR38" s="334" t="s">
        <v>511</v>
      </c>
      <c r="AS38" s="341"/>
    </row>
    <row r="39" spans="1:46" ht="13.2" x14ac:dyDescent="0.2">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532</v>
      </c>
      <c r="AL39" s="1218"/>
      <c r="AM39" s="1218"/>
      <c r="AN39" s="1219"/>
      <c r="AO39" s="342">
        <v>-553210</v>
      </c>
      <c r="AP39" s="342">
        <v>-8681</v>
      </c>
      <c r="AQ39" s="343">
        <v>-6634</v>
      </c>
      <c r="AR39" s="344">
        <v>30.9</v>
      </c>
      <c r="AS39" s="341"/>
    </row>
    <row r="40" spans="1:46" ht="27" customHeight="1" x14ac:dyDescent="0.2">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533</v>
      </c>
      <c r="AL40" s="1215"/>
      <c r="AM40" s="1215"/>
      <c r="AN40" s="1216"/>
      <c r="AO40" s="342">
        <v>-1181138</v>
      </c>
      <c r="AP40" s="342">
        <v>-18536</v>
      </c>
      <c r="AQ40" s="343">
        <v>-28305</v>
      </c>
      <c r="AR40" s="344">
        <v>-34.5</v>
      </c>
      <c r="AS40" s="341"/>
    </row>
    <row r="41" spans="1:46" ht="13.2" x14ac:dyDescent="0.2">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297</v>
      </c>
      <c r="AL41" s="1221"/>
      <c r="AM41" s="1221"/>
      <c r="AN41" s="1222"/>
      <c r="AO41" s="342">
        <v>179362</v>
      </c>
      <c r="AP41" s="342">
        <v>2815</v>
      </c>
      <c r="AQ41" s="343">
        <v>11332</v>
      </c>
      <c r="AR41" s="344">
        <v>-75.2</v>
      </c>
      <c r="AS41" s="341"/>
    </row>
    <row r="42" spans="1:46" ht="13.2" x14ac:dyDescent="0.2">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534</v>
      </c>
      <c r="AL42" s="293"/>
      <c r="AM42" s="293"/>
      <c r="AN42" s="293"/>
      <c r="AO42" s="293"/>
      <c r="AP42" s="293"/>
      <c r="AQ42" s="318"/>
      <c r="AR42" s="318"/>
      <c r="AS42" s="341"/>
    </row>
    <row r="43" spans="1:46" ht="13.2" x14ac:dyDescent="0.2">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ht="13.2" x14ac:dyDescent="0.2">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ht="13.2" x14ac:dyDescent="0.2">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ht="13.2" x14ac:dyDescent="0.2">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2">
      <c r="A47" s="351" t="s">
        <v>535</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ht="13.2" x14ac:dyDescent="0.2">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536</v>
      </c>
      <c r="AL48" s="352"/>
      <c r="AM48" s="352"/>
      <c r="AN48" s="352"/>
      <c r="AO48" s="352"/>
      <c r="AP48" s="352"/>
      <c r="AQ48" s="353"/>
      <c r="AR48" s="352"/>
    </row>
    <row r="49" spans="1:44" ht="13.5" customHeight="1" x14ac:dyDescent="0.2">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502</v>
      </c>
      <c r="AN49" s="1209" t="s">
        <v>537</v>
      </c>
      <c r="AO49" s="1210"/>
      <c r="AP49" s="1210"/>
      <c r="AQ49" s="1210"/>
      <c r="AR49" s="1211"/>
    </row>
    <row r="50" spans="1:44" ht="13.2" x14ac:dyDescent="0.2">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538</v>
      </c>
      <c r="AO50" s="359" t="s">
        <v>539</v>
      </c>
      <c r="AP50" s="360" t="s">
        <v>540</v>
      </c>
      <c r="AQ50" s="361" t="s">
        <v>541</v>
      </c>
      <c r="AR50" s="362" t="s">
        <v>542</v>
      </c>
    </row>
    <row r="51" spans="1:44" ht="13.2" x14ac:dyDescent="0.2">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543</v>
      </c>
      <c r="AL51" s="355"/>
      <c r="AM51" s="363">
        <v>2275905</v>
      </c>
      <c r="AN51" s="364">
        <v>36263</v>
      </c>
      <c r="AO51" s="365">
        <v>32.9</v>
      </c>
      <c r="AP51" s="366">
        <v>66255</v>
      </c>
      <c r="AQ51" s="367">
        <v>3.6</v>
      </c>
      <c r="AR51" s="368">
        <v>29.3</v>
      </c>
    </row>
    <row r="52" spans="1:44" ht="13.2" x14ac:dyDescent="0.2">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544</v>
      </c>
      <c r="AM52" s="371">
        <v>1391701</v>
      </c>
      <c r="AN52" s="372">
        <v>22175</v>
      </c>
      <c r="AO52" s="373">
        <v>60.3</v>
      </c>
      <c r="AP52" s="374">
        <v>31822</v>
      </c>
      <c r="AQ52" s="375">
        <v>8.8000000000000007</v>
      </c>
      <c r="AR52" s="376">
        <v>51.5</v>
      </c>
    </row>
    <row r="53" spans="1:44" ht="13.2" x14ac:dyDescent="0.2">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545</v>
      </c>
      <c r="AL53" s="355"/>
      <c r="AM53" s="363">
        <v>3990086</v>
      </c>
      <c r="AN53" s="364">
        <v>63165</v>
      </c>
      <c r="AO53" s="365">
        <v>74.2</v>
      </c>
      <c r="AP53" s="366">
        <v>47278</v>
      </c>
      <c r="AQ53" s="367">
        <v>-28.6</v>
      </c>
      <c r="AR53" s="368">
        <v>102.8</v>
      </c>
    </row>
    <row r="54" spans="1:44" ht="13.2" x14ac:dyDescent="0.2">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544</v>
      </c>
      <c r="AM54" s="371">
        <v>2721555</v>
      </c>
      <c r="AN54" s="372">
        <v>43084</v>
      </c>
      <c r="AO54" s="373">
        <v>94.3</v>
      </c>
      <c r="AP54" s="374">
        <v>24096</v>
      </c>
      <c r="AQ54" s="375">
        <v>-24.3</v>
      </c>
      <c r="AR54" s="376">
        <v>118.6</v>
      </c>
    </row>
    <row r="55" spans="1:44" ht="13.2" x14ac:dyDescent="0.2">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546</v>
      </c>
      <c r="AL55" s="355"/>
      <c r="AM55" s="363">
        <v>3427347</v>
      </c>
      <c r="AN55" s="364">
        <v>54106</v>
      </c>
      <c r="AO55" s="365">
        <v>-14.3</v>
      </c>
      <c r="AP55" s="366">
        <v>44504</v>
      </c>
      <c r="AQ55" s="367">
        <v>-5.9</v>
      </c>
      <c r="AR55" s="368">
        <v>-8.4</v>
      </c>
    </row>
    <row r="56" spans="1:44" ht="13.2" x14ac:dyDescent="0.2">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544</v>
      </c>
      <c r="AM56" s="371">
        <v>2963415</v>
      </c>
      <c r="AN56" s="372">
        <v>46782</v>
      </c>
      <c r="AO56" s="373">
        <v>8.6</v>
      </c>
      <c r="AP56" s="374">
        <v>25876</v>
      </c>
      <c r="AQ56" s="375">
        <v>7.4</v>
      </c>
      <c r="AR56" s="376">
        <v>1.2</v>
      </c>
    </row>
    <row r="57" spans="1:44" ht="13.2" x14ac:dyDescent="0.2">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547</v>
      </c>
      <c r="AL57" s="355"/>
      <c r="AM57" s="363">
        <v>3738354</v>
      </c>
      <c r="AN57" s="364">
        <v>58604</v>
      </c>
      <c r="AO57" s="365">
        <v>8.3000000000000007</v>
      </c>
      <c r="AP57" s="366">
        <v>47820</v>
      </c>
      <c r="AQ57" s="367">
        <v>7.5</v>
      </c>
      <c r="AR57" s="368">
        <v>0.8</v>
      </c>
    </row>
    <row r="58" spans="1:44" ht="13.2" x14ac:dyDescent="0.2">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544</v>
      </c>
      <c r="AM58" s="371">
        <v>2611013</v>
      </c>
      <c r="AN58" s="372">
        <v>40931</v>
      </c>
      <c r="AO58" s="373">
        <v>-12.5</v>
      </c>
      <c r="AP58" s="374">
        <v>25855</v>
      </c>
      <c r="AQ58" s="375">
        <v>-0.1</v>
      </c>
      <c r="AR58" s="376">
        <v>-12.4</v>
      </c>
    </row>
    <row r="59" spans="1:44" ht="13.2" x14ac:dyDescent="0.2">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548</v>
      </c>
      <c r="AL59" s="355"/>
      <c r="AM59" s="363">
        <v>3223912</v>
      </c>
      <c r="AN59" s="364">
        <v>50593</v>
      </c>
      <c r="AO59" s="365">
        <v>-13.7</v>
      </c>
      <c r="AP59" s="366">
        <v>41934</v>
      </c>
      <c r="AQ59" s="367">
        <v>-12.3</v>
      </c>
      <c r="AR59" s="368">
        <v>-1.4</v>
      </c>
    </row>
    <row r="60" spans="1:44" ht="13.2" x14ac:dyDescent="0.2">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544</v>
      </c>
      <c r="AM60" s="371">
        <v>2018183</v>
      </c>
      <c r="AN60" s="372">
        <v>31671</v>
      </c>
      <c r="AO60" s="373">
        <v>-22.6</v>
      </c>
      <c r="AP60" s="374">
        <v>23352</v>
      </c>
      <c r="AQ60" s="375">
        <v>-9.6999999999999993</v>
      </c>
      <c r="AR60" s="376">
        <v>-12.9</v>
      </c>
    </row>
    <row r="61" spans="1:44" ht="13.2" x14ac:dyDescent="0.2">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549</v>
      </c>
      <c r="AL61" s="377"/>
      <c r="AM61" s="378">
        <v>3331121</v>
      </c>
      <c r="AN61" s="379">
        <v>52546</v>
      </c>
      <c r="AO61" s="380">
        <v>17.5</v>
      </c>
      <c r="AP61" s="381">
        <v>49558</v>
      </c>
      <c r="AQ61" s="382">
        <v>-7.1</v>
      </c>
      <c r="AR61" s="368">
        <v>24.6</v>
      </c>
    </row>
    <row r="62" spans="1:44" ht="13.2" x14ac:dyDescent="0.2">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544</v>
      </c>
      <c r="AM62" s="371">
        <v>2341173</v>
      </c>
      <c r="AN62" s="372">
        <v>36929</v>
      </c>
      <c r="AO62" s="373">
        <v>25.6</v>
      </c>
      <c r="AP62" s="374">
        <v>26200</v>
      </c>
      <c r="AQ62" s="375">
        <v>-3.6</v>
      </c>
      <c r="AR62" s="376">
        <v>29.2</v>
      </c>
    </row>
    <row r="63" spans="1:44" ht="13.2" x14ac:dyDescent="0.2">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ht="13.2" x14ac:dyDescent="0.2">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ht="13.2" x14ac:dyDescent="0.2">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ht="13.2" x14ac:dyDescent="0.2">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2">
      <c r="AK67" s="293"/>
      <c r="AL67" s="293"/>
      <c r="AM67" s="293"/>
      <c r="AN67" s="293"/>
      <c r="AO67" s="293"/>
      <c r="AP67" s="293"/>
      <c r="AQ67" s="293"/>
      <c r="AR67" s="293"/>
      <c r="AS67" s="293"/>
      <c r="AT67" s="293"/>
    </row>
    <row r="68" spans="1:46" ht="13.5" hidden="1" customHeight="1" x14ac:dyDescent="0.2">
      <c r="AK68" s="293"/>
      <c r="AL68" s="293"/>
      <c r="AM68" s="293"/>
      <c r="AN68" s="293"/>
      <c r="AO68" s="293"/>
      <c r="AP68" s="293"/>
      <c r="AQ68" s="293"/>
      <c r="AR68" s="293"/>
    </row>
    <row r="69" spans="1:46" ht="13.5" hidden="1" customHeight="1" x14ac:dyDescent="0.2">
      <c r="AK69" s="293"/>
      <c r="AL69" s="293"/>
      <c r="AM69" s="293"/>
      <c r="AN69" s="293"/>
      <c r="AO69" s="293"/>
      <c r="AP69" s="293"/>
      <c r="AQ69" s="293"/>
      <c r="AR69" s="293"/>
    </row>
    <row r="70" spans="1:46" ht="13.2" hidden="1" x14ac:dyDescent="0.2">
      <c r="AK70" s="293"/>
      <c r="AL70" s="293"/>
      <c r="AM70" s="293"/>
      <c r="AN70" s="293"/>
      <c r="AO70" s="293"/>
      <c r="AP70" s="293"/>
      <c r="AQ70" s="293"/>
      <c r="AR70" s="293"/>
    </row>
    <row r="71" spans="1:46" ht="13.2" hidden="1" x14ac:dyDescent="0.2">
      <c r="AK71" s="293"/>
      <c r="AL71" s="293"/>
      <c r="AM71" s="293"/>
      <c r="AN71" s="293"/>
      <c r="AO71" s="293"/>
      <c r="AP71" s="293"/>
      <c r="AQ71" s="293"/>
      <c r="AR71" s="293"/>
    </row>
    <row r="72" spans="1:46" ht="13.2" hidden="1" x14ac:dyDescent="0.2">
      <c r="AK72" s="293"/>
      <c r="AL72" s="293"/>
      <c r="AM72" s="293"/>
      <c r="AN72" s="293"/>
      <c r="AO72" s="293"/>
      <c r="AP72" s="293"/>
      <c r="AQ72" s="293"/>
      <c r="AR72" s="293"/>
    </row>
    <row r="73" spans="1:46" ht="13.2" hidden="1" x14ac:dyDescent="0.2">
      <c r="AK73" s="293"/>
      <c r="AL73" s="293"/>
      <c r="AM73" s="293"/>
      <c r="AN73" s="293"/>
      <c r="AO73" s="293"/>
      <c r="AP73" s="293"/>
      <c r="AQ73" s="293"/>
      <c r="AR73" s="293"/>
    </row>
    <row r="74" spans="1:46" ht="13.2" hidden="1" x14ac:dyDescent="0.2"/>
  </sheetData>
  <sheetProtection algorithmName="SHA-512" hashValue="EloeBGnHeaLKO0bbB9akbhlLr2O9rOiXWLy94LIc+x71p0a6DzBMKBctUUzgmREH3fsP2H8GtHG57Gfq5d726g==" saltValue="jlqeaaHVW9r6SKI913KvK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 right="0" top="0.19685039370078741" bottom="0" header="0" footer="0"/>
  <pageSetup paperSize="9" scale="63"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topLeftCell="AL1" zoomScaleNormal="100" zoomScaleSheetLayoutView="55" workbookViewId="0"/>
  </sheetViews>
  <sheetFormatPr defaultColWidth="0" defaultRowHeight="13.5" customHeight="1" zeroHeight="1" x14ac:dyDescent="0.2"/>
  <cols>
    <col min="1" max="125" width="2.33203125" style="291" customWidth="1"/>
    <col min="126" max="16384" width="9" style="290" hidden="1"/>
  </cols>
  <sheetData>
    <row r="1" spans="2:125"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ht="13.2" x14ac:dyDescent="0.2">
      <c r="B2" s="290"/>
      <c r="DG2" s="290"/>
    </row>
    <row r="3" spans="2:125" ht="13.2" x14ac:dyDescent="0.2">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ht="13.2" x14ac:dyDescent="0.2"/>
    <row r="5" spans="2:125" ht="13.2" x14ac:dyDescent="0.2"/>
    <row r="6" spans="2:125" ht="13.2" x14ac:dyDescent="0.2"/>
    <row r="7" spans="2:125" ht="13.2" x14ac:dyDescent="0.2"/>
    <row r="8" spans="2:125" ht="13.2" x14ac:dyDescent="0.2"/>
    <row r="9" spans="2:125" ht="13.2" x14ac:dyDescent="0.2">
      <c r="DU9" s="290"/>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0"/>
    </row>
    <row r="18" spans="125:125" ht="13.2" x14ac:dyDescent="0.2"/>
    <row r="19" spans="125:125" ht="13.2" x14ac:dyDescent="0.2"/>
    <row r="20" spans="125:125" ht="13.2" x14ac:dyDescent="0.2">
      <c r="DU20" s="290"/>
    </row>
    <row r="21" spans="125:125" ht="13.2" x14ac:dyDescent="0.2">
      <c r="DU21" s="290"/>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0"/>
    </row>
    <row r="29" spans="125:125" ht="13.2" x14ac:dyDescent="0.2"/>
    <row r="30" spans="125:125" ht="13.2" x14ac:dyDescent="0.2"/>
    <row r="31" spans="125:125" ht="13.2" x14ac:dyDescent="0.2"/>
    <row r="32" spans="125:125" ht="13.2" x14ac:dyDescent="0.2"/>
    <row r="33" spans="2:125" ht="13.2" x14ac:dyDescent="0.2">
      <c r="B33" s="290"/>
      <c r="G33" s="290"/>
      <c r="I33" s="290"/>
    </row>
    <row r="34" spans="2:125" ht="13.2" x14ac:dyDescent="0.2">
      <c r="C34" s="290"/>
      <c r="P34" s="290"/>
      <c r="DE34" s="290"/>
      <c r="DH34" s="290"/>
    </row>
    <row r="35" spans="2:125" ht="13.2" x14ac:dyDescent="0.2">
      <c r="D35" s="290"/>
      <c r="E35" s="290"/>
      <c r="DG35" s="290"/>
      <c r="DJ35" s="290"/>
      <c r="DP35" s="290"/>
      <c r="DQ35" s="290"/>
      <c r="DR35" s="290"/>
      <c r="DS35" s="290"/>
      <c r="DT35" s="290"/>
      <c r="DU35" s="290"/>
    </row>
    <row r="36" spans="2:125" ht="13.2" x14ac:dyDescent="0.2">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ht="13.2" x14ac:dyDescent="0.2">
      <c r="DU37" s="290"/>
    </row>
    <row r="38" spans="2:125" ht="13.2" x14ac:dyDescent="0.2">
      <c r="DT38" s="290"/>
      <c r="DU38" s="290"/>
    </row>
    <row r="39" spans="2:125" ht="13.2" x14ac:dyDescent="0.2"/>
    <row r="40" spans="2:125" ht="13.2" x14ac:dyDescent="0.2">
      <c r="DH40" s="290"/>
    </row>
    <row r="41" spans="2:125" ht="13.2" x14ac:dyDescent="0.2">
      <c r="DE41" s="290"/>
    </row>
    <row r="42" spans="2:125" ht="13.2" x14ac:dyDescent="0.2">
      <c r="DG42" s="290"/>
      <c r="DJ42" s="290"/>
    </row>
    <row r="43" spans="2:125" ht="13.2" x14ac:dyDescent="0.2">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ht="13.2" x14ac:dyDescent="0.2">
      <c r="DU44" s="290"/>
    </row>
    <row r="45" spans="2:125" ht="13.2" x14ac:dyDescent="0.2"/>
    <row r="46" spans="2:125" ht="13.2" x14ac:dyDescent="0.2"/>
    <row r="47" spans="2:125" ht="13.2" x14ac:dyDescent="0.2"/>
    <row r="48" spans="2:125" ht="13.2" x14ac:dyDescent="0.2">
      <c r="DT48" s="290"/>
      <c r="DU48" s="290"/>
    </row>
    <row r="49" spans="120:125" ht="13.2" x14ac:dyDescent="0.2">
      <c r="DU49" s="290"/>
    </row>
    <row r="50" spans="120:125" ht="13.2" x14ac:dyDescent="0.2">
      <c r="DU50" s="290"/>
    </row>
    <row r="51" spans="120:125" ht="13.2" x14ac:dyDescent="0.2">
      <c r="DP51" s="290"/>
      <c r="DQ51" s="290"/>
      <c r="DR51" s="290"/>
      <c r="DS51" s="290"/>
      <c r="DT51" s="290"/>
      <c r="DU51" s="290"/>
    </row>
    <row r="52" spans="120:125" ht="13.2" x14ac:dyDescent="0.2"/>
    <row r="53" spans="120:125" ht="13.2" x14ac:dyDescent="0.2"/>
    <row r="54" spans="120:125" ht="13.2" x14ac:dyDescent="0.2">
      <c r="DU54" s="290"/>
    </row>
    <row r="55" spans="120:125" ht="13.2" x14ac:dyDescent="0.2"/>
    <row r="56" spans="120:125" ht="13.2" x14ac:dyDescent="0.2"/>
    <row r="57" spans="120:125" ht="13.2" x14ac:dyDescent="0.2"/>
    <row r="58" spans="120:125" ht="13.2" x14ac:dyDescent="0.2">
      <c r="DU58" s="290"/>
    </row>
    <row r="59" spans="120:125" ht="13.2" x14ac:dyDescent="0.2"/>
    <row r="60" spans="120:125" ht="13.2" x14ac:dyDescent="0.2"/>
    <row r="61" spans="120:125" ht="13.2" x14ac:dyDescent="0.2"/>
    <row r="62" spans="120:125" ht="13.2" x14ac:dyDescent="0.2"/>
    <row r="63" spans="120:125" ht="13.2" x14ac:dyDescent="0.2">
      <c r="DU63" s="290"/>
    </row>
    <row r="64" spans="120:125" ht="13.2" x14ac:dyDescent="0.2">
      <c r="DT64" s="290"/>
      <c r="DU64" s="290"/>
    </row>
    <row r="65" spans="123:125" ht="13.2" x14ac:dyDescent="0.2"/>
    <row r="66" spans="123:125" ht="13.2" x14ac:dyDescent="0.2"/>
    <row r="67" spans="123:125" ht="13.2" x14ac:dyDescent="0.2"/>
    <row r="68" spans="123:125" ht="13.2" x14ac:dyDescent="0.2"/>
    <row r="69" spans="123:125" ht="13.2" x14ac:dyDescent="0.2">
      <c r="DS69" s="290"/>
      <c r="DT69" s="290"/>
      <c r="DU69" s="290"/>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0"/>
    </row>
    <row r="83" spans="116:125" ht="13.2" x14ac:dyDescent="0.2">
      <c r="DM83" s="290"/>
      <c r="DN83" s="290"/>
      <c r="DO83" s="290"/>
      <c r="DP83" s="290"/>
      <c r="DQ83" s="290"/>
      <c r="DR83" s="290"/>
      <c r="DS83" s="290"/>
      <c r="DT83" s="290"/>
      <c r="DU83" s="290"/>
    </row>
    <row r="84" spans="116:125" ht="13.2" x14ac:dyDescent="0.2"/>
    <row r="85" spans="116:125" ht="13.2" x14ac:dyDescent="0.2"/>
    <row r="86" spans="116:125" ht="13.2" x14ac:dyDescent="0.2"/>
    <row r="87" spans="116:125" ht="13.2" x14ac:dyDescent="0.2"/>
    <row r="88" spans="116:125" ht="13.2" x14ac:dyDescent="0.2">
      <c r="DU88" s="290"/>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0"/>
      <c r="DT94" s="290"/>
      <c r="DU94" s="290"/>
    </row>
    <row r="95" spans="116:125" ht="13.5" customHeight="1" x14ac:dyDescent="0.2">
      <c r="DU95" s="29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0"/>
    </row>
    <row r="102" spans="124:125" ht="13.5" customHeight="1" x14ac:dyDescent="0.2"/>
    <row r="103" spans="124:125" ht="13.5" customHeight="1" x14ac:dyDescent="0.2"/>
    <row r="104" spans="124:125" ht="13.5" customHeight="1" x14ac:dyDescent="0.2">
      <c r="DT104" s="290"/>
      <c r="DU104" s="29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0" t="s">
        <v>551</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90"/>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aCOSeY9xgSrdCHoMTDgwC65ENqZpn+gciPzG4Ux82EZvoayAHMJaovZ3d4vVqeRBUeHVFlSrszQo2MCVVJqbSQ==" saltValue="WUCWSlGk1xeygCCxQRrNxQ==" spinCount="100000" sheet="1" objects="1" scenarios="1"/>
  <dataConsolidate/>
  <phoneticPr fontId="2"/>
  <printOptions horizontalCentered="1"/>
  <pageMargins left="0" right="0" top="0.19685039370078741" bottom="0" header="0" footer="0"/>
  <pageSetup paperSize="9" scale="38"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zoomScaleNormal="100" zoomScaleSheetLayoutView="55" workbookViewId="0"/>
  </sheetViews>
  <sheetFormatPr defaultColWidth="0" defaultRowHeight="13.5" customHeight="1" zeroHeight="1" x14ac:dyDescent="0.2"/>
  <cols>
    <col min="1" max="125" width="2.33203125" style="291" customWidth="1"/>
    <col min="126" max="142" width="0" style="290" hidden="1" customWidth="1"/>
    <col min="143" max="16384" width="9" style="290" hidden="1"/>
  </cols>
  <sheetData>
    <row r="1" spans="1:125" ht="13.5" customHeight="1"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ht="13.2" x14ac:dyDescent="0.2">
      <c r="B2" s="290"/>
      <c r="T2" s="290"/>
    </row>
    <row r="3" spans="1:125"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0"/>
      <c r="G33" s="290"/>
      <c r="I33" s="290"/>
    </row>
    <row r="34" spans="2:125" ht="13.2" x14ac:dyDescent="0.2">
      <c r="C34" s="290"/>
      <c r="P34" s="290"/>
      <c r="R34" s="290"/>
      <c r="U34" s="290"/>
    </row>
    <row r="35" spans="2:125" ht="13.2" x14ac:dyDescent="0.2">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ht="13.2" x14ac:dyDescent="0.2">
      <c r="F36" s="290"/>
      <c r="H36" s="290"/>
      <c r="J36" s="290"/>
      <c r="K36" s="290"/>
      <c r="L36" s="290"/>
      <c r="M36" s="290"/>
      <c r="N36" s="290"/>
      <c r="O36" s="290"/>
      <c r="Q36" s="290"/>
      <c r="S36" s="290"/>
      <c r="V36" s="290"/>
    </row>
    <row r="37" spans="2:125" ht="13.2" x14ac:dyDescent="0.2"/>
    <row r="38" spans="2:125" ht="13.2" x14ac:dyDescent="0.2"/>
    <row r="39" spans="2:125" ht="13.2" x14ac:dyDescent="0.2"/>
    <row r="40" spans="2:125" ht="13.2" x14ac:dyDescent="0.2">
      <c r="U40" s="290"/>
    </row>
    <row r="41" spans="2:125" ht="13.2" x14ac:dyDescent="0.2">
      <c r="R41" s="290"/>
    </row>
    <row r="42" spans="2:125" ht="13.2" x14ac:dyDescent="0.2">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ht="13.2" x14ac:dyDescent="0.2">
      <c r="Q43" s="290"/>
      <c r="S43" s="290"/>
      <c r="V43" s="290"/>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552</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6mMECnfmfFeBxMHkLC0gqwnc22pbim+m4XR8uISh9p99PUSmyykVOSefYGTtkiZMtmnvLIxBeyngvs2RDtermw==" saltValue="WMyON/S2/J38IhSuVDv08A==" spinCount="100000" sheet="1" objects="1" scenarios="1"/>
  <dataConsolidate/>
  <phoneticPr fontId="2"/>
  <printOptions horizontalCentered="1"/>
  <pageMargins left="0" right="0" top="0.19685039370078741" bottom="0" header="0" footer="0"/>
  <pageSetup paperSize="9" scale="38"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553</v>
      </c>
      <c r="G46" s="8" t="s">
        <v>554</v>
      </c>
      <c r="H46" s="8" t="s">
        <v>555</v>
      </c>
      <c r="I46" s="8" t="s">
        <v>556</v>
      </c>
      <c r="J46" s="9" t="s">
        <v>557</v>
      </c>
    </row>
    <row r="47" spans="2:10" ht="57.75" customHeight="1" x14ac:dyDescent="0.2">
      <c r="B47" s="10"/>
      <c r="C47" s="1232" t="s">
        <v>3</v>
      </c>
      <c r="D47" s="1232"/>
      <c r="E47" s="1233"/>
      <c r="F47" s="11">
        <v>19.27</v>
      </c>
      <c r="G47" s="12">
        <v>20.25</v>
      </c>
      <c r="H47" s="12">
        <v>23.57</v>
      </c>
      <c r="I47" s="12">
        <v>22.9</v>
      </c>
      <c r="J47" s="13">
        <v>22.71</v>
      </c>
    </row>
    <row r="48" spans="2:10" ht="57.75" customHeight="1" x14ac:dyDescent="0.2">
      <c r="B48" s="14"/>
      <c r="C48" s="1234" t="s">
        <v>4</v>
      </c>
      <c r="D48" s="1234"/>
      <c r="E48" s="1235"/>
      <c r="F48" s="15">
        <v>5.4</v>
      </c>
      <c r="G48" s="16">
        <v>9.56</v>
      </c>
      <c r="H48" s="16">
        <v>6.32</v>
      </c>
      <c r="I48" s="16">
        <v>7.78</v>
      </c>
      <c r="J48" s="17">
        <v>6.01</v>
      </c>
    </row>
    <row r="49" spans="2:10" ht="57.75" customHeight="1" thickBot="1" x14ac:dyDescent="0.25">
      <c r="B49" s="18"/>
      <c r="C49" s="1236" t="s">
        <v>5</v>
      </c>
      <c r="D49" s="1236"/>
      <c r="E49" s="1237"/>
      <c r="F49" s="19" t="s">
        <v>558</v>
      </c>
      <c r="G49" s="20">
        <v>6.06</v>
      </c>
      <c r="H49" s="20">
        <v>0.09</v>
      </c>
      <c r="I49" s="20">
        <v>0.99</v>
      </c>
      <c r="J49" s="21" t="s">
        <v>559</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DLdVUff3AP9lclGeoniaoiEzaoD2BArQL6H8zrswWUeP6Zeiu/jMYkbL+UVg6dyBUcbUuG08hsw7AItuHUnBuA==" saltValue="41pIxHfnkjwRnRTGNgFJL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大山泰輝</cp:lastModifiedBy>
  <cp:lastPrinted>2020-09-16T00:49:44Z</cp:lastPrinted>
  <dcterms:created xsi:type="dcterms:W3CDTF">2020-02-10T03:14:31Z</dcterms:created>
  <dcterms:modified xsi:type="dcterms:W3CDTF">2020-09-16T01:25:07Z</dcterms:modified>
  <cp:category/>
</cp:coreProperties>
</file>