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15.13\新共有フォルダ\5財政班\29fy\039 財政状況資料集\03 市→県（第２弾）\"/>
    </mc:Choice>
  </mc:AlternateContent>
  <bookViews>
    <workbookView xWindow="3030" yWindow="135" windowWidth="14940" windowHeight="780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<sst xmlns="http://schemas.openxmlformats.org/spreadsheetml/2006/main" count="1037" uniqueCount="576">
  <si>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</si>
  <si>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</si>
  <si>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</si>
  <si>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</si>
  <si>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</si>
  <si>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</si>
  <si>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</si>
  <si>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</si>
  <si>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</si>
  <si>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</si>
  <si>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</si>
  <si>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</si>
  <si>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</si>
  <si>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</si>
  <si>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</si>
  <si>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</si>
  <si>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</si>
  <si>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</si>
  <si>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</si>
  <si>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</si>
  <si>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</si>
  <si>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</si>
  <si>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</si>
  <si>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</si>
  <si>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</si>
  <si>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</si>
  <si>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</si>
  <si>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</si>
  <si>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</si>
  <si>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</si>
  <si>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</si>
  <si>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</si>
  <si>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</si>
  <si>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</si>
  <si>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</si>
  <si>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</si>
  <si>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</si>
  <si>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</si>
  <si>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</si>
  <si>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</si>
  <si>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</si>
  <si>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</si>
  <si>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</si>
  <si>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</si>
  <si>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</si>
  <si>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</si>
  <si>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</si>
  <si>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</si>
  <si>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</si>
  <si>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</si>
  <si>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</si>
  <si>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</si>
  <si>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</si>
  <si>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</si>
  <si>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</si>
  <si>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</si>
  <si>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</si>
  <si>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</si>
  <si>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</si>
  <si>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</si>
  <si>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</si>
  <si>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</si>
  <si>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</si>
  <si>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</si>
  <si>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</si>
  <si>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</si>
  <si>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</si>
  <si>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</si>
  <si>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</si>
  <si>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</si>
  <si>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</si>
  <si>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</si>
  <si>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</si>
  <si>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</si>
  <si>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</si>
  <si>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</si>
  <si>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</si>
  <si>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</si>
  <si>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</si>
  <si>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</si>
  <si>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</si>
  <si>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</si>
  <si>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白井市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</si>
  <si>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</si>
  <si>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</si>
  <si>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</si>
  <si>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</si>
  <si>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</si>
  <si>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</si>
  <si>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</si>
  <si>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</si>
  <si>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</si>
  <si>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</si>
  <si>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</si>
  <si>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</si>
  <si>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</si>
  <si>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</si>
  <si>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</si>
  <si>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</si>
  <si>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</si>
  <si>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</si>
  <si>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</si>
  <si>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</si>
  <si>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</si>
  <si>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</si>
  <si>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</si>
  <si>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</si>
  <si>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</si>
  <si>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</si>
  <si>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</si>
  <si>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</si>
  <si>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</si>
  <si>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</si>
  <si>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</si>
  <si>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</si>
  <si>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</si>
  <si>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</si>
  <si>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</si>
  <si>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</si>
  <si>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</si>
  <si>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</si>
  <si>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</si>
  <si>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</si>
  <si>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</si>
  <si>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</si>
  <si>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</si>
  <si>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</si>
  <si>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</si>
  <si>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</si>
  <si>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</si>
  <si>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</si>
  <si>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</si>
  <si>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</si>
  <si>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</si>
  <si>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</si>
  <si>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</si>
  <si>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</si>
  <si>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</si>
  <si>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</si>
  <si>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</si>
  <si>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</si>
  <si>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</si>
  <si>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</si>
  <si>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</si>
  <si>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</si>
  <si>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</si>
  <si>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</si>
  <si>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</si>
  <si>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</si>
  <si>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</si>
  <si>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</si>
  <si>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</si>
  <si>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</si>
  <si>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</si>
  <si>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</si>
  <si>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</si>
  <si>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</si>
  <si>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</si>
  <si>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</si>
  <si>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</si>
  <si>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</si>
  <si>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</si>
  <si>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</si>
  <si>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</si>
  <si>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</si>
  <si>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</si>
  <si>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</si>
  <si>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</si>
  <si>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</si>
  <si>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</si>
  <si>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</si>
  <si>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</si>
  <si>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</si>
  <si>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</si>
  <si>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</si>
  <si>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</si>
  <si>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</si>
  <si>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</si>
  <si>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</si>
  <si>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</si>
  <si>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</si>
  <si>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</si>
  <si>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</si>
  <si>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</si>
  <si>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</si>
  <si>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</si>
  <si>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</si>
  <si>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</si>
  <si>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</si>
  <si>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</si>
  <si>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</si>
  <si>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</si>
  <si>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</si>
  <si>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</si>
  <si>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千葉県白井市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</si>
  <si>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</si>
  <si>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</si>
  <si>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</si>
  <si>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</si>
  <si>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</si>
  <si>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</si>
  <si>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</si>
  <si>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</si>
  <si>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</si>
  <si>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</si>
  <si>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</si>
  <si>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</si>
  <si>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</si>
  <si>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</si>
  <si>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</si>
  <si>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</si>
  <si>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</si>
  <si>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</si>
  <si>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</si>
  <si>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</si>
  <si>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</si>
  <si>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</si>
  <si>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</si>
  <si>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</si>
  <si>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</si>
  <si>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</si>
  <si>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</si>
  <si>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</si>
  <si>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</si>
  <si>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</si>
  <si>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</si>
  <si>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</si>
  <si>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</si>
  <si>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</si>
  <si>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</si>
  <si>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</si>
  <si>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</si>
  <si>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</si>
  <si>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</si>
  <si>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</si>
  <si>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</si>
  <si>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</si>
  <si>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</si>
  <si>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</si>
  <si>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</si>
  <si>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</si>
  <si>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</si>
  <si>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</si>
  <si>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</si>
  <si>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</si>
  <si>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</si>
  <si>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</si>
  <si>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</si>
  <si>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</si>
  <si>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</si>
  <si>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</si>
  <si>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</si>
  <si>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</si>
  <si>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</si>
  <si>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</si>
  <si>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</si>
  <si>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</si>
  <si>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</si>
  <si>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</si>
  <si>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</si>
  <si>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</si>
  <si>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</si>
  <si>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</si>
  <si>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</si>
  <si>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</si>
  <si>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</si>
  <si>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</si>
  <si>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</si>
  <si>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</si>
  <si>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</si>
  <si>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</si>
  <si>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</si>
  <si>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</si>
  <si>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</si>
  <si>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</si>
  <si>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</si>
  <si>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</si>
  <si>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</si>
  <si>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</si>
  <si>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</si>
  <si>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</si>
  <si>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</si>
  <si>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</si>
  <si>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</si>
  <si>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</si>
  <si>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</si>
  <si>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</si>
  <si>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</si>
  <si>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</si>
  <si>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</si>
  <si>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</si>
  <si>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</si>
  <si>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</si>
  <si>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</si>
  <si>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</si>
  <si>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</si>
  <si>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</si>
  <si>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</si>
  <si>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</si>
  <si>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</si>
  <si>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</si>
  <si>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</si>
  <si>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</si>
  <si>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</si>
  <si>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</si>
  <si>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</si>
  <si>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</si>
  <si>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</si>
  <si>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</si>
  <si>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</si>
  <si>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</si>
  <si>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</si>
  <si>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</si>
  <si>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</si>
  <si>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</si>
  <si>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</si>
  <si>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</si>
  <si>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</si>
  <si>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</si>
  <si>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</si>
  <si>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</si>
  <si>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</si>
  <si>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</si>
  <si>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</si>
  <si>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</si>
  <si>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</si>
  <si>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</si>
  <si>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</si>
  <si>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</si>
  <si>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</si>
  <si>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</si>
  <si>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</si>
  <si>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</si>
  <si>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</si>
  <si>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</si>
  <si>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</si>
  <si>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</si>
  <si>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</si>
  <si>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</si>
  <si>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</si>
  <si>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</si>
  <si>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</si>
  <si>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千葉県白井市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</si>
  <si>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</si>
  <si>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</si>
  <si>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</si>
  <si>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</si>
  <si>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</si>
  <si>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</si>
  <si>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</si>
  <si>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</si>
  <si>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</si>
  <si>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</si>
  <si>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</si>
  <si>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</si>
  <si>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</si>
  <si>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</si>
  <si>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</si>
  <si>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</si>
  <si>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</si>
  <si>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</si>
  <si>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</si>
  <si>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</si>
  <si>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白井市学校給食共同調理場事業特別会計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</si>
  <si>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</si>
  <si>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</si>
  <si>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</si>
  <si>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</si>
  <si>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</si>
  <si>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</si>
  <si>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</si>
  <si>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</si>
  <si>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</si>
  <si>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</si>
  <si>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</si>
  <si>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</si>
  <si>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</si>
  <si>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</si>
  <si>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白井市国民健康保険特別会計事業勘定</t>
    <phoneticPr fontId="5"/>
  </si>
  <si>
    <t>白井市介護保険特別会計保険事業勘定</t>
    <phoneticPr fontId="5"/>
  </si>
  <si>
    <t>白井市後期高齢者医療特別会計</t>
    <phoneticPr fontId="5"/>
  </si>
  <si>
    <t>白井市水道事業会計</t>
    <phoneticPr fontId="5"/>
  </si>
  <si>
    <t>法適用企業</t>
    <phoneticPr fontId="5"/>
  </si>
  <si>
    <t>白井市下水道事業特別会計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</si>
  <si>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</si>
  <si>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</si>
  <si>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</si>
  <si>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</si>
  <si>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</si>
  <si>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</si>
  <si>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</si>
  <si>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</si>
  <si>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</si>
  <si>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</si>
  <si>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</si>
  <si>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</si>
  <si>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</si>
  <si>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</si>
  <si>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</si>
  <si>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</si>
  <si>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</si>
  <si>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</si>
  <si>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</si>
  <si>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</si>
  <si>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</si>
  <si>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</si>
  <si>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</si>
  <si>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</si>
  <si>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</si>
  <si>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</si>
  <si>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</si>
  <si>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</si>
  <si>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</si>
  <si>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</si>
  <si>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</si>
  <si>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</si>
  <si>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</si>
  <si>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</si>
  <si>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</si>
  <si>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</si>
  <si>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</si>
  <si>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</si>
  <si>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</si>
  <si>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</si>
  <si>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</si>
  <si>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</si>
  <si>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</si>
  <si>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</si>
  <si>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</si>
  <si>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</si>
  <si>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</si>
  <si>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</si>
  <si>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</si>
  <si>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</si>
  <si>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</si>
  <si>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</si>
  <si>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</si>
  <si>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</si>
  <si>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</si>
  <si>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</si>
  <si>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</si>
  <si>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</si>
  <si>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白井市下水道事業特別会計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</si>
  <si>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</si>
  <si>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</si>
  <si>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白井市水道事業会計</t>
    <phoneticPr fontId="5"/>
  </si>
  <si>
    <t>(Ｆ)</t>
    <phoneticPr fontId="5"/>
  </si>
  <si>
    <t>白井市介護保険特別会計保険事業勘定</t>
    <phoneticPr fontId="5"/>
  </si>
  <si>
    <t>将来負担比率（(Ｅ)－(Ｆ)）／（(Ｃ)－(Ｄ)）×１００</t>
    <rPh sb="0" eb="2">
      <t>ショウライ</t>
    </rPh>
    <rPh sb="2" eb="4">
      <t>フタン</t>
    </rPh>
    <rPh sb="4" eb="6">
      <t>ヒリツ</t>
    </rPh>
    <phoneticPr fontId="5"/>
  </si>
  <si>
    <t>白井市後期高齢者医療特別会計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</si>
  <si>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</si>
  <si>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</si>
  <si>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</si>
  <si>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</si>
  <si>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</si>
  <si>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</si>
  <si>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</si>
  <si>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</si>
  <si>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</si>
  <si>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</si>
  <si>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</si>
  <si>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</si>
  <si>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</si>
  <si>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</si>
  <si>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</si>
  <si>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</si>
  <si>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</si>
  <si>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</si>
  <si>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</si>
  <si>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</si>
  <si>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</si>
  <si>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</si>
  <si>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</si>
  <si>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</si>
  <si>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</si>
  <si>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</si>
  <si>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</si>
  <si>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</si>
  <si>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</si>
  <si>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</si>
  <si>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</si>
  <si>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</si>
  <si>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</si>
  <si>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</si>
  <si>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</si>
  <si>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</si>
  <si>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</si>
  <si>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</si>
  <si>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</si>
  <si>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</si>
  <si>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</si>
  <si>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</si>
  <si>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</si>
  <si>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</si>
  <si>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</si>
  <si>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</si>
  <si>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</si>
  <si>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</si>
  <si>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</si>
  <si>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</si>
  <si>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</si>
  <si>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</si>
  <si>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</si>
  <si>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</si>
  <si>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</si>
  <si>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</si>
  <si>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</si>
  <si>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</si>
  <si>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</si>
  <si>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</si>
  <si>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</si>
  <si>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</si>
  <si>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</si>
  <si>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</si>
  <si>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</si>
  <si>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</si>
  <si>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</si>
  <si>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</si>
  <si>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</si>
  <si>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</si>
  <si>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</si>
  <si>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</si>
  <si>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</si>
  <si>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</si>
  <si>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</si>
  <si>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</si>
  <si>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</si>
  <si>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</si>
  <si>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</si>
  <si>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</si>
  <si>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</si>
  <si>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</si>
  <si>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</si>
  <si>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2.45</t>
  </si>
  <si>
    <t>▲ 0.24</t>
  </si>
  <si>
    <t>▲ 2.61</t>
  </si>
  <si>
    <t>一般会計</t>
  </si>
  <si>
    <t>白井市水道事業会計</t>
  </si>
  <si>
    <t>白井市国民健康保険特別会計事業勘定</t>
  </si>
  <si>
    <t>白井市介護保険特別会計保険事業勘定</t>
  </si>
  <si>
    <t>白井市下水道事業特別会計</t>
  </si>
  <si>
    <t>白井市学校給食共同調理場事業特別会計</t>
  </si>
  <si>
    <t>白井市後期高齢者医療特別会計</t>
  </si>
  <si>
    <t>その他会計（赤字）</t>
  </si>
  <si>
    <t>その他会計（黒字）</t>
  </si>
  <si>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</si>
  <si>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6"/>
  </si>
  <si>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6"/>
  </si>
  <si>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6"/>
  </si>
  <si>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0"/>
  </si>
  <si>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0"/>
  </si>
  <si>
    <t>印旛郡市広域市町村圏事務組合（一般会計）</t>
  </si>
  <si>
    <t>印旛郡市広域市町村圏事務組合（水道用水供給事業会計）</t>
  </si>
  <si>
    <t>印西地区環境整備事業組合（一般会計）</t>
  </si>
  <si>
    <t>印西地区環境整備事業組合（墓地事業特別会計）</t>
  </si>
  <si>
    <t>印旛利根川水防事務組合（一般会計）</t>
  </si>
  <si>
    <t>印西地区消防組合（一般会計）</t>
  </si>
  <si>
    <t>千葉県市町村総合事務組合（千葉県自治会館管理運営特別会計）</t>
    <phoneticPr fontId="16"/>
  </si>
  <si>
    <t>柏・白井・鎌ケ谷環境衛生組合</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</si>
  <si>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</si>
  <si>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</si>
  <si>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</si>
  <si>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</si>
  <si>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</si>
  <si>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</si>
  <si>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</si>
  <si>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</si>
  <si>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</si>
  <si>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</si>
  <si>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</si>
  <si>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</si>
  <si>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</si>
  <si>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</si>
  <si>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</si>
  <si>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</si>
  <si>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実質公債費比率は類似団体と比較して低い水準にあり、年々減少傾向にあるが、今後は、庁舎の耐震改修をはじめ、各公共施設の更新や一部事務組合の施設の更新などによる公債費
及び負担金の増加が見込まれることから、地方債の借入や債務負担行為の設定については十分精査し、将来債務の抑制に努める。</t>
    <rPh sb="1" eb="3">
      <t>ジッシツ</t>
    </rPh>
    <rPh sb="3" eb="6">
      <t>コウサイヒ</t>
    </rPh>
    <rPh sb="6" eb="8">
      <t>ヒリツ</t>
    </rPh>
    <rPh sb="9" eb="11">
      <t>ルイジ</t>
    </rPh>
    <rPh sb="11" eb="13">
      <t>ダンタイ</t>
    </rPh>
    <rPh sb="14" eb="16">
      <t>ヒカク</t>
    </rPh>
    <rPh sb="18" eb="19">
      <t>ヒク</t>
    </rPh>
    <rPh sb="20" eb="22">
      <t>スイジュン</t>
    </rPh>
    <rPh sb="26" eb="28">
      <t>ネンネン</t>
    </rPh>
    <rPh sb="28" eb="30">
      <t>ゲンショウ</t>
    </rPh>
    <rPh sb="30" eb="3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</si>
</sst>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c:ext xmlns:c16="http://schemas.microsoft.com/office/drawing/2014/chart" uri="{C3380CC4-5D6E-409C-BE32-E72D297353CC}">
              <c16:uniqueId val="{00000000-64CD-41C2-8EC6-5038E91AEC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22556</c:v>
                </c:pt>
                <c:pt idx="1">
                  <c:v>32227</c:v>
                </c:pt>
                <c:pt idx="2">
                  <c:v>27282</c:v>
                </c:pt>
                <c:pt idx="3">
                  <c:v>36263</c:v>
                </c:pt>
                <c:pt idx="4">
                  <c:v>63165</c:v>
                </c:pt>
              </c:numCache>
            </c:numRef>
          </c:val>
          <c:smooth val="0"/>
          <c:extLst>
            <c:ext xmlns:c16="http://schemas.microsoft.com/office/drawing/2014/chart" uri="{C3380CC4-5D6E-409C-BE32-E72D297353CC}">
              <c16:uniqueId val="{00000001-64CD-41C2-8EC6-5038E91AEC0A}"/>
            </c:ext>
          </c:extLst>
        </c:ser>
        <c:dLbls>
          <c:showLegendKey val="0"/>
          <c:showVal val="0"/>
          <c:showCatName val="0"/>
          <c:showSerName val="0"/>
          <c:showPercent val="0"/>
          <c:showBubbleSize val="0"/>
        </c:dLbls>
        <c:marker val="1"/>
        <c:smooth val="0"/>
        <c:axId val="121643008"/>
        <c:axId val="121644928"/>
      </c:lineChart>
      <c:catAx>
        <c:axId val="121643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44928"/>
        <c:crosses val="autoZero"/>
        <c:auto val="1"/>
        <c:lblAlgn val="ctr"/>
        <c:lblOffset val="100"/>
        <c:tickLblSkip val="1"/>
        <c:tickMarkSkip val="1"/>
        <c:noMultiLvlLbl val="0"/>
      </c:catAx>
      <c:valAx>
        <c:axId val="1216449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43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8.2200000000000006</c:v>
                </c:pt>
                <c:pt idx="1">
                  <c:v>8.3000000000000007</c:v>
                </c:pt>
                <c:pt idx="2">
                  <c:v>8.14</c:v>
                </c:pt>
                <c:pt idx="3">
                  <c:v>5.4</c:v>
                </c:pt>
                <c:pt idx="4">
                  <c:v>9.56</c:v>
                </c:pt>
              </c:numCache>
            </c:numRef>
          </c:val>
          <c:extLst>
            <c:ext xmlns:c16="http://schemas.microsoft.com/office/drawing/2014/chart" uri="{C3380CC4-5D6E-409C-BE32-E72D297353CC}">
              <c16:uniqueId val="{00000000-787F-4B77-9B3B-099C83AC25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21.82</c:v>
                </c:pt>
                <c:pt idx="1">
                  <c:v>18.940000000000001</c:v>
                </c:pt>
                <c:pt idx="2">
                  <c:v>18.829999999999998</c:v>
                </c:pt>
                <c:pt idx="3">
                  <c:v>19.27</c:v>
                </c:pt>
                <c:pt idx="4">
                  <c:v>20.25</c:v>
                </c:pt>
              </c:numCache>
            </c:numRef>
          </c:val>
          <c:extLst>
            <c:ext xmlns:c16="http://schemas.microsoft.com/office/drawing/2014/chart" uri="{C3380CC4-5D6E-409C-BE32-E72D297353CC}">
              <c16:uniqueId val="{00000001-787F-4B77-9B3B-099C83AC254B}"/>
            </c:ext>
          </c:extLst>
        </c:ser>
        <c:dLbls>
          <c:showLegendKey val="0"/>
          <c:showVal val="0"/>
          <c:showCatName val="0"/>
          <c:showSerName val="0"/>
          <c:showPercent val="0"/>
          <c:showBubbleSize val="0"/>
        </c:dLbls>
        <c:gapWidth val="250"/>
        <c:overlap val="100"/>
        <c:axId val="45905024"/>
        <c:axId val="45906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3.34</c:v>
                </c:pt>
                <c:pt idx="1">
                  <c:v>-2.4500000000000002</c:v>
                </c:pt>
                <c:pt idx="2">
                  <c:v>-0.24</c:v>
                </c:pt>
                <c:pt idx="3">
                  <c:v>-2.61</c:v>
                </c:pt>
                <c:pt idx="4">
                  <c:v>6.06</c:v>
                </c:pt>
              </c:numCache>
            </c:numRef>
          </c:val>
          <c:smooth val="0"/>
          <c:extLst>
            <c:ext xmlns:c16="http://schemas.microsoft.com/office/drawing/2014/chart" uri="{C3380CC4-5D6E-409C-BE32-E72D297353CC}">
              <c16:uniqueId val="{00000002-787F-4B77-9B3B-099C83AC254B}"/>
            </c:ext>
          </c:extLst>
        </c:ser>
        <c:dLbls>
          <c:showLegendKey val="0"/>
          <c:showVal val="0"/>
          <c:showCatName val="0"/>
          <c:showSerName val="0"/>
          <c:showPercent val="0"/>
          <c:showBubbleSize val="0"/>
        </c:dLbls>
        <c:marker val="1"/>
        <c:smooth val="0"/>
        <c:axId val="45905024"/>
        <c:axId val="45906944"/>
      </c:lineChart>
      <c:catAx>
        <c:axId val="4590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906944"/>
        <c:crosses val="autoZero"/>
        <c:auto val="1"/>
        <c:lblAlgn val="ctr"/>
        <c:lblOffset val="100"/>
        <c:tickLblSkip val="1"/>
        <c:tickMarkSkip val="1"/>
        <c:noMultiLvlLbl val="0"/>
      </c:catAx>
      <c:valAx>
        <c:axId val="45906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90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B4-4C58-A956-6AABB0C71C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B4-4C58-A956-6AABB0C71C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B4-4C58-A956-6AABB0C71C4B}"/>
            </c:ext>
          </c:extLst>
        </c:ser>
        <c:ser>
          <c:idx val="3"/>
          <c:order val="3"/>
          <c:tx>
            <c:strRef>
              <c:f>データシート!$A$30</c:f>
              <c:strCache>
                <c:ptCount val="1"/>
                <c:pt idx="0">
                  <c:v>白井市後期高齢者医療特別会計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1AB4-4C58-A956-6AABB0C71C4B}"/>
            </c:ext>
          </c:extLst>
        </c:ser>
        <c:ser>
          <c:idx val="4"/>
          <c:order val="4"/>
          <c:tx>
            <c:strRef>
              <c:f>データシート!$A$31</c:f>
              <c:strCache>
                <c:ptCount val="1"/>
                <c:pt idx="0">
                  <c:v>白井市学校給食共同調理場事業特別会計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0.09</c:v>
                </c:pt>
                <c:pt idx="4">
                  <c:v>#N/A</c:v>
                </c:pt>
                <c:pt idx="5">
                  <c:v>0.08</c:v>
                </c:pt>
                <c:pt idx="6">
                  <c:v>#N/A</c:v>
                </c:pt>
                <c:pt idx="7">
                  <c:v>0.06</c:v>
                </c:pt>
                <c:pt idx="8">
                  <c:v>#N/A</c:v>
                </c:pt>
                <c:pt idx="9">
                  <c:v>0.09</c:v>
                </c:pt>
              </c:numCache>
            </c:numRef>
          </c:val>
          <c:extLst>
            <c:ext xmlns:c16="http://schemas.microsoft.com/office/drawing/2014/chart" uri="{C3380CC4-5D6E-409C-BE32-E72D297353CC}">
              <c16:uniqueId val="{00000004-1AB4-4C58-A956-6AABB0C71C4B}"/>
            </c:ext>
          </c:extLst>
        </c:ser>
        <c:ser>
          <c:idx val="5"/>
          <c:order val="5"/>
          <c:tx>
            <c:strRef>
              <c:f>データシート!$A$32</c:f>
              <c:strCache>
                <c:ptCount val="1"/>
                <c:pt idx="0">
                  <c:v>白井市下水道事業特別会計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0.34</c:v>
                </c:pt>
                <c:pt idx="4">
                  <c:v>#N/A</c:v>
                </c:pt>
                <c:pt idx="5">
                  <c:v>0.23</c:v>
                </c:pt>
                <c:pt idx="6">
                  <c:v>#N/A</c:v>
                </c:pt>
                <c:pt idx="7">
                  <c:v>0.94</c:v>
                </c:pt>
                <c:pt idx="8">
                  <c:v>#N/A</c:v>
                </c:pt>
                <c:pt idx="9">
                  <c:v>0.19</c:v>
                </c:pt>
              </c:numCache>
            </c:numRef>
          </c:val>
          <c:extLst>
            <c:ext xmlns:c16="http://schemas.microsoft.com/office/drawing/2014/chart" uri="{C3380CC4-5D6E-409C-BE32-E72D297353CC}">
              <c16:uniqueId val="{00000005-1AB4-4C58-A956-6AABB0C71C4B}"/>
            </c:ext>
          </c:extLst>
        </c:ser>
        <c:ser>
          <c:idx val="6"/>
          <c:order val="6"/>
          <c:tx>
            <c:strRef>
              <c:f>データシート!$A$33</c:f>
              <c:strCache>
                <c:ptCount val="1"/>
                <c:pt idx="0">
                  <c:v>白井市介護保険特別会計保険事業勘定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0.85</c:v>
                </c:pt>
                <c:pt idx="2">
                  <c:v>#N/A</c:v>
                </c:pt>
                <c:pt idx="3">
                  <c:v>0.85</c:v>
                </c:pt>
                <c:pt idx="4">
                  <c:v>#N/A</c:v>
                </c:pt>
                <c:pt idx="5">
                  <c:v>0.55000000000000004</c:v>
                </c:pt>
                <c:pt idx="6">
                  <c:v>#N/A</c:v>
                </c:pt>
                <c:pt idx="7">
                  <c:v>0.75</c:v>
                </c:pt>
                <c:pt idx="8">
                  <c:v>#N/A</c:v>
                </c:pt>
                <c:pt idx="9">
                  <c:v>1.08</c:v>
                </c:pt>
              </c:numCache>
            </c:numRef>
          </c:val>
          <c:extLst>
            <c:ext xmlns:c16="http://schemas.microsoft.com/office/drawing/2014/chart" uri="{C3380CC4-5D6E-409C-BE32-E72D297353CC}">
              <c16:uniqueId val="{00000006-1AB4-4C58-A956-6AABB0C71C4B}"/>
            </c:ext>
          </c:extLst>
        </c:ser>
        <c:ser>
          <c:idx val="7"/>
          <c:order val="7"/>
          <c:tx>
            <c:strRef>
              <c:f>データシート!$A$34</c:f>
              <c:strCache>
                <c:ptCount val="1"/>
                <c:pt idx="0">
                  <c:v>白井市国民健康保険特別会計事業勘定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2.94</c:v>
                </c:pt>
                <c:pt idx="2">
                  <c:v>#N/A</c:v>
                </c:pt>
                <c:pt idx="3">
                  <c:v>3.14</c:v>
                </c:pt>
                <c:pt idx="4">
                  <c:v>#N/A</c:v>
                </c:pt>
                <c:pt idx="5">
                  <c:v>2.84</c:v>
                </c:pt>
                <c:pt idx="6">
                  <c:v>#N/A</c:v>
                </c:pt>
                <c:pt idx="7">
                  <c:v>2.82</c:v>
                </c:pt>
                <c:pt idx="8">
                  <c:v>#N/A</c:v>
                </c:pt>
                <c:pt idx="9">
                  <c:v>2.63</c:v>
                </c:pt>
              </c:numCache>
            </c:numRef>
          </c:val>
          <c:extLst>
            <c:ext xmlns:c16="http://schemas.microsoft.com/office/drawing/2014/chart" uri="{C3380CC4-5D6E-409C-BE32-E72D297353CC}">
              <c16:uniqueId val="{00000007-1AB4-4C58-A956-6AABB0C71C4B}"/>
            </c:ext>
          </c:extLst>
        </c:ser>
        <c:ser>
          <c:idx val="8"/>
          <c:order val="8"/>
          <c:tx>
            <c:strRef>
              <c:f>データシート!$A$35</c:f>
              <c:strCache>
                <c:ptCount val="1"/>
                <c:pt idx="0">
                  <c:v>白井市水道事業会計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4.04</c:v>
                </c:pt>
                <c:pt idx="2">
                  <c:v>#N/A</c:v>
                </c:pt>
                <c:pt idx="3">
                  <c:v>4.4400000000000004</c:v>
                </c:pt>
                <c:pt idx="4">
                  <c:v>#N/A</c:v>
                </c:pt>
                <c:pt idx="5">
                  <c:v>5.05</c:v>
                </c:pt>
                <c:pt idx="6">
                  <c:v>#N/A</c:v>
                </c:pt>
                <c:pt idx="7">
                  <c:v>5.92</c:v>
                </c:pt>
                <c:pt idx="8">
                  <c:v>#N/A</c:v>
                </c:pt>
                <c:pt idx="9">
                  <c:v>5.98</c:v>
                </c:pt>
              </c:numCache>
            </c:numRef>
          </c:val>
          <c:extLst>
            <c:ext xmlns:c16="http://schemas.microsoft.com/office/drawing/2014/chart" uri="{C3380CC4-5D6E-409C-BE32-E72D297353CC}">
              <c16:uniqueId val="{00000008-1AB4-4C58-A956-6AABB0C71C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8.15</c:v>
                </c:pt>
                <c:pt idx="2">
                  <c:v>#N/A</c:v>
                </c:pt>
                <c:pt idx="3">
                  <c:v>8.1999999999999993</c:v>
                </c:pt>
                <c:pt idx="4">
                  <c:v>#N/A</c:v>
                </c:pt>
                <c:pt idx="5">
                  <c:v>8.0500000000000007</c:v>
                </c:pt>
                <c:pt idx="6">
                  <c:v>#N/A</c:v>
                </c:pt>
                <c:pt idx="7">
                  <c:v>5.33</c:v>
                </c:pt>
                <c:pt idx="8">
                  <c:v>#N/A</c:v>
                </c:pt>
                <c:pt idx="9">
                  <c:v>9.4600000000000009</c:v>
                </c:pt>
              </c:numCache>
            </c:numRef>
          </c:val>
          <c:extLst>
            <c:ext xmlns:c16="http://schemas.microsoft.com/office/drawing/2014/chart" uri="{C3380CC4-5D6E-409C-BE32-E72D297353CC}">
              <c16:uniqueId val="{00000009-1AB4-4C58-A956-6AABB0C71C4B}"/>
            </c:ext>
          </c:extLst>
        </c:ser>
        <c:dLbls>
          <c:showLegendKey val="0"/>
          <c:showVal val="0"/>
          <c:showCatName val="0"/>
          <c:showSerName val="0"/>
          <c:showPercent val="0"/>
          <c:showBubbleSize val="0"/>
        </c:dLbls>
        <c:gapWidth val="150"/>
        <c:overlap val="100"/>
        <c:axId val="45698432"/>
        <c:axId val="45700224"/>
      </c:barChart>
      <c:catAx>
        <c:axId val="4569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00224"/>
        <c:crosses val="autoZero"/>
        <c:auto val="1"/>
        <c:lblAlgn val="ctr"/>
        <c:lblOffset val="100"/>
        <c:tickLblSkip val="1"/>
        <c:tickMarkSkip val="1"/>
        <c:noMultiLvlLbl val="0"/>
      </c:catAx>
      <c:valAx>
        <c:axId val="4570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98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1755</c:v>
                </c:pt>
                <c:pt idx="5">
                  <c:v>1780</c:v>
                </c:pt>
                <c:pt idx="8">
                  <c:v>1766</c:v>
                </c:pt>
                <c:pt idx="11">
                  <c:v>1641</c:v>
                </c:pt>
                <c:pt idx="14">
                  <c:v>1647</c:v>
                </c:pt>
              </c:numCache>
            </c:numRef>
          </c:val>
          <c:extLst>
            <c:ext xmlns:c16="http://schemas.microsoft.com/office/drawing/2014/chart" uri="{C3380CC4-5D6E-409C-BE32-E72D297353CC}">
              <c16:uniqueId val="{00000000-1507-4048-B73D-B3F645FE0B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07-4048-B73D-B3F645FE0B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156</c:v>
                </c:pt>
                <c:pt idx="3">
                  <c:v>155</c:v>
                </c:pt>
                <c:pt idx="6">
                  <c:v>155</c:v>
                </c:pt>
                <c:pt idx="9">
                  <c:v>154</c:v>
                </c:pt>
                <c:pt idx="12">
                  <c:v>154</c:v>
                </c:pt>
              </c:numCache>
            </c:numRef>
          </c:val>
          <c:extLst>
            <c:ext xmlns:c16="http://schemas.microsoft.com/office/drawing/2014/chart" uri="{C3380CC4-5D6E-409C-BE32-E72D297353CC}">
              <c16:uniqueId val="{00000002-1507-4048-B73D-B3F645FE0B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485</c:v>
                </c:pt>
                <c:pt idx="3">
                  <c:v>434</c:v>
                </c:pt>
                <c:pt idx="6">
                  <c:v>336</c:v>
                </c:pt>
                <c:pt idx="9">
                  <c:v>173</c:v>
                </c:pt>
                <c:pt idx="12">
                  <c:v>154</c:v>
                </c:pt>
              </c:numCache>
            </c:numRef>
          </c:val>
          <c:extLst>
            <c:ext xmlns:c16="http://schemas.microsoft.com/office/drawing/2014/chart" uri="{C3380CC4-5D6E-409C-BE32-E72D297353CC}">
              <c16:uniqueId val="{00000003-1507-4048-B73D-B3F645FE0B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83</c:v>
                </c:pt>
                <c:pt idx="3">
                  <c:v>64</c:v>
                </c:pt>
                <c:pt idx="6">
                  <c:v>67</c:v>
                </c:pt>
                <c:pt idx="9">
                  <c:v>80</c:v>
                </c:pt>
                <c:pt idx="12">
                  <c:v>66</c:v>
                </c:pt>
              </c:numCache>
            </c:numRef>
          </c:val>
          <c:extLst>
            <c:ext xmlns:c16="http://schemas.microsoft.com/office/drawing/2014/chart" uri="{C3380CC4-5D6E-409C-BE32-E72D297353CC}">
              <c16:uniqueId val="{00000004-1507-4048-B73D-B3F645FE0B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07-4048-B73D-B3F645FE0B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07-4048-B73D-B3F645FE0B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1404</c:v>
                </c:pt>
                <c:pt idx="3">
                  <c:v>1461</c:v>
                </c:pt>
                <c:pt idx="6">
                  <c:v>1592</c:v>
                </c:pt>
                <c:pt idx="9">
                  <c:v>1402</c:v>
                </c:pt>
                <c:pt idx="12">
                  <c:v>1340</c:v>
                </c:pt>
              </c:numCache>
            </c:numRef>
          </c:val>
          <c:extLst>
            <c:ext xmlns:c16="http://schemas.microsoft.com/office/drawing/2014/chart" uri="{C3380CC4-5D6E-409C-BE32-E72D297353CC}">
              <c16:uniqueId val="{00000007-1507-4048-B73D-B3F645FE0BD1}"/>
            </c:ext>
          </c:extLst>
        </c:ser>
        <c:dLbls>
          <c:showLegendKey val="0"/>
          <c:showVal val="0"/>
          <c:showCatName val="0"/>
          <c:showSerName val="0"/>
          <c:showPercent val="0"/>
          <c:showBubbleSize val="0"/>
        </c:dLbls>
        <c:gapWidth val="100"/>
        <c:overlap val="100"/>
        <c:axId val="46221952"/>
        <c:axId val="4623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373</c:v>
                </c:pt>
                <c:pt idx="2">
                  <c:v>#N/A</c:v>
                </c:pt>
                <c:pt idx="3">
                  <c:v>#N/A</c:v>
                </c:pt>
                <c:pt idx="4">
                  <c:v>334</c:v>
                </c:pt>
                <c:pt idx="5">
                  <c:v>#N/A</c:v>
                </c:pt>
                <c:pt idx="6">
                  <c:v>#N/A</c:v>
                </c:pt>
                <c:pt idx="7">
                  <c:v>384</c:v>
                </c:pt>
                <c:pt idx="8">
                  <c:v>#N/A</c:v>
                </c:pt>
                <c:pt idx="9">
                  <c:v>#N/A</c:v>
                </c:pt>
                <c:pt idx="10">
                  <c:v>168</c:v>
                </c:pt>
                <c:pt idx="11">
                  <c:v>#N/A</c:v>
                </c:pt>
                <c:pt idx="12">
                  <c:v>#N/A</c:v>
                </c:pt>
                <c:pt idx="13">
                  <c:v>67</c:v>
                </c:pt>
                <c:pt idx="14">
                  <c:v>#N/A</c:v>
                </c:pt>
              </c:numCache>
            </c:numRef>
          </c:val>
          <c:smooth val="0"/>
          <c:extLst>
            <c:ext xmlns:c16="http://schemas.microsoft.com/office/drawing/2014/chart" uri="{C3380CC4-5D6E-409C-BE32-E72D297353CC}">
              <c16:uniqueId val="{00000008-1507-4048-B73D-B3F645FE0BD1}"/>
            </c:ext>
          </c:extLst>
        </c:ser>
        <c:dLbls>
          <c:showLegendKey val="0"/>
          <c:showVal val="0"/>
          <c:showCatName val="0"/>
          <c:showSerName val="0"/>
          <c:showPercent val="0"/>
          <c:showBubbleSize val="0"/>
        </c:dLbls>
        <c:marker val="1"/>
        <c:smooth val="0"/>
        <c:axId val="46221952"/>
        <c:axId val="46236416"/>
      </c:lineChart>
      <c:catAx>
        <c:axId val="4622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36416"/>
        <c:crosses val="autoZero"/>
        <c:auto val="1"/>
        <c:lblAlgn val="ctr"/>
        <c:lblOffset val="100"/>
        <c:tickLblSkip val="1"/>
        <c:tickMarkSkip val="1"/>
        <c:noMultiLvlLbl val="0"/>
      </c:catAx>
      <c:valAx>
        <c:axId val="4623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2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11564</c:v>
                </c:pt>
                <c:pt idx="5">
                  <c:v>11892</c:v>
                </c:pt>
                <c:pt idx="8">
                  <c:v>12425</c:v>
                </c:pt>
                <c:pt idx="11">
                  <c:v>14201</c:v>
                </c:pt>
                <c:pt idx="14">
                  <c:v>13880</c:v>
                </c:pt>
              </c:numCache>
            </c:numRef>
          </c:val>
          <c:extLst>
            <c:ext xmlns:c16="http://schemas.microsoft.com/office/drawing/2014/chart" uri="{C3380CC4-5D6E-409C-BE32-E72D297353CC}">
              <c16:uniqueId val="{00000000-3C6A-4735-BE3C-3AFAD5306E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3451</c:v>
                </c:pt>
                <c:pt idx="5">
                  <c:v>3669</c:v>
                </c:pt>
                <c:pt idx="8">
                  <c:v>3213</c:v>
                </c:pt>
                <c:pt idx="11">
                  <c:v>3190</c:v>
                </c:pt>
                <c:pt idx="14">
                  <c:v>3121</c:v>
                </c:pt>
              </c:numCache>
            </c:numRef>
          </c:val>
          <c:extLst>
            <c:ext xmlns:c16="http://schemas.microsoft.com/office/drawing/2014/chart" uri="{C3380CC4-5D6E-409C-BE32-E72D297353CC}">
              <c16:uniqueId val="{00000001-3C6A-4735-BE3C-3AFAD5306E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4234</c:v>
                </c:pt>
                <c:pt idx="5">
                  <c:v>3913</c:v>
                </c:pt>
                <c:pt idx="8">
                  <c:v>3954</c:v>
                </c:pt>
                <c:pt idx="11">
                  <c:v>3812</c:v>
                </c:pt>
                <c:pt idx="14">
                  <c:v>4166</c:v>
                </c:pt>
              </c:numCache>
            </c:numRef>
          </c:val>
          <c:extLst>
            <c:ext xmlns:c16="http://schemas.microsoft.com/office/drawing/2014/chart" uri="{C3380CC4-5D6E-409C-BE32-E72D297353CC}">
              <c16:uniqueId val="{00000002-3C6A-4735-BE3C-3AFAD5306E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6A-4735-BE3C-3AFAD5306E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6A-4735-BE3C-3AFAD5306E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3C6A-4735-BE3C-3AFAD5306E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1472</c:v>
                </c:pt>
                <c:pt idx="3">
                  <c:v>1033</c:v>
                </c:pt>
                <c:pt idx="6">
                  <c:v>951</c:v>
                </c:pt>
                <c:pt idx="9">
                  <c:v>1088</c:v>
                </c:pt>
                <c:pt idx="12">
                  <c:v>555</c:v>
                </c:pt>
              </c:numCache>
            </c:numRef>
          </c:val>
          <c:extLst>
            <c:ext xmlns:c16="http://schemas.microsoft.com/office/drawing/2014/chart" uri="{C3380CC4-5D6E-409C-BE32-E72D297353CC}">
              <c16:uniqueId val="{00000006-3C6A-4735-BE3C-3AFAD5306E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1767</c:v>
                </c:pt>
                <c:pt idx="3">
                  <c:v>1497</c:v>
                </c:pt>
                <c:pt idx="6">
                  <c:v>624</c:v>
                </c:pt>
                <c:pt idx="9">
                  <c:v>522</c:v>
                </c:pt>
                <c:pt idx="12">
                  <c:v>457</c:v>
                </c:pt>
              </c:numCache>
            </c:numRef>
          </c:val>
          <c:extLst>
            <c:ext xmlns:c16="http://schemas.microsoft.com/office/drawing/2014/chart" uri="{C3380CC4-5D6E-409C-BE32-E72D297353CC}">
              <c16:uniqueId val="{00000007-3C6A-4735-BE3C-3AFAD5306E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781</c:v>
                </c:pt>
                <c:pt idx="3">
                  <c:v>699</c:v>
                </c:pt>
                <c:pt idx="6">
                  <c:v>647</c:v>
                </c:pt>
                <c:pt idx="9">
                  <c:v>734</c:v>
                </c:pt>
                <c:pt idx="12">
                  <c:v>793</c:v>
                </c:pt>
              </c:numCache>
            </c:numRef>
          </c:val>
          <c:extLst>
            <c:ext xmlns:c16="http://schemas.microsoft.com/office/drawing/2014/chart" uri="{C3380CC4-5D6E-409C-BE32-E72D297353CC}">
              <c16:uniqueId val="{00000008-3C6A-4735-BE3C-3AFAD5306E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1657</c:v>
                </c:pt>
                <c:pt idx="3">
                  <c:v>1497</c:v>
                </c:pt>
                <c:pt idx="6">
                  <c:v>1343</c:v>
                </c:pt>
                <c:pt idx="9">
                  <c:v>1183</c:v>
                </c:pt>
                <c:pt idx="12">
                  <c:v>1029</c:v>
                </c:pt>
              </c:numCache>
            </c:numRef>
          </c:val>
          <c:extLst>
            <c:ext xmlns:c16="http://schemas.microsoft.com/office/drawing/2014/chart" uri="{C3380CC4-5D6E-409C-BE32-E72D297353CC}">
              <c16:uniqueId val="{00000009-3C6A-4735-BE3C-3AFAD5306E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13192</c:v>
                </c:pt>
                <c:pt idx="3">
                  <c:v>13482</c:v>
                </c:pt>
                <c:pt idx="6">
                  <c:v>13560</c:v>
                </c:pt>
                <c:pt idx="9">
                  <c:v>14260</c:v>
                </c:pt>
                <c:pt idx="12">
                  <c:v>16585</c:v>
                </c:pt>
              </c:numCache>
            </c:numRef>
          </c:val>
          <c:extLst>
            <c:ext xmlns:c16="http://schemas.microsoft.com/office/drawing/2014/chart" uri="{C3380CC4-5D6E-409C-BE32-E72D297353CC}">
              <c16:uniqueId val="{0000000A-3C6A-4735-BE3C-3AFAD5306E13}"/>
            </c:ext>
          </c:extLst>
        </c:ser>
        <c:dLbls>
          <c:showLegendKey val="0"/>
          <c:showVal val="0"/>
          <c:showCatName val="0"/>
          <c:showSerName val="0"/>
          <c:showPercent val="0"/>
          <c:showBubbleSize val="0"/>
        </c:dLbls>
        <c:gapWidth val="100"/>
        <c:overlap val="100"/>
        <c:axId val="45516672"/>
        <c:axId val="4553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C6A-4735-BE3C-3AFAD5306E13}"/>
            </c:ext>
          </c:extLst>
        </c:ser>
        <c:dLbls>
          <c:showLegendKey val="0"/>
          <c:showVal val="0"/>
          <c:showCatName val="0"/>
          <c:showSerName val="0"/>
          <c:showPercent val="0"/>
          <c:showBubbleSize val="0"/>
        </c:dLbls>
        <c:marker val="1"/>
        <c:smooth val="0"/>
        <c:axId val="45516672"/>
        <c:axId val="45531136"/>
      </c:lineChart>
      <c:catAx>
        <c:axId val="455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31136"/>
        <c:crosses val="autoZero"/>
        <c:auto val="1"/>
        <c:lblAlgn val="ctr"/>
        <c:lblOffset val="100"/>
        <c:tickLblSkip val="1"/>
        <c:tickMarkSkip val="1"/>
        <c:noMultiLvlLbl val="0"/>
      </c:catAx>
      <c:valAx>
        <c:axId val="4553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1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{75011C8E-D959-4311-B3AD-CBFF713AB924}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333D-4929-80CC-E0E4C1934ED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{658454D8-F49A-43C1-9DAE-2B3A2EF439C2}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333D-4929-80CC-E0E4C1934ED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{1154DF7C-0E0A-4753-BE29-D8BA26F63BC5}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333D-4929-80CC-E0E4C1934ED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{BFDE4CA4-6045-431B-89CA-4EB233AA1425}</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333D-4929-80CC-E0E4C1934ED7}"/>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{63F313D9-9189-4AB1-ACDB-00CF96E4C95D}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333D-4929-80CC-E0E4C1934ED7}"/>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33D-4929-80CC-E0E4C1934ED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{F89BBDDF-2C82-496A-A4F5-299D7DD7DFEF}</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333D-4929-80CC-E0E4C1934ED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{72F597CF-0659-417D-9C74-EB9C60A27FA4}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333D-4929-80CC-E0E4C1934ED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{4C6ADEA4-3C35-4118-AD18-F56FE57B81FB}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333D-4929-80CC-E0E4C1934ED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{F7960D62-57F2-4FA5-83A9-35D735AA8644}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333D-4929-80CC-E0E4C1934ED7}"/>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{88863280-277D-412B-B9EC-671D2F6826AC}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333D-4929-80CC-E0E4C1934ED7}"/>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33D-4929-80CC-E0E4C1934ED7}"/>
            </c:ext>
          </c:extLst>
        </c:ser>
        <c:dLbls>
          <c:showLegendKey val="0"/>
          <c:showVal val="0"/>
          <c:showCatName val="0"/>
          <c:showSerName val="0"/>
          <c:showPercent val="0"/>
          <c:showBubbleSize val="0"/>
        </c:dLbls>
        <c:axId val="109535616"/>
        <c:axId val="109537536"/>
      </c:scatterChart>
      <c:valAx>
        <c:axId val="1095356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537536"/>
        <c:crosses val="autoZero"/>
        <c:crossBetween val="midCat"/>
      </c:valAx>
      <c:valAx>
        <c:axId val="109537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535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{6D29B0BA-CD9B-4D42-9F81-B15EBEB93F3C}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EA8D-4C54-B7D6-7D2742A5D529}"/>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{74882F14-5A06-4EE0-BBFB-96164A00C7A1}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EA8D-4C54-B7D6-7D2742A5D52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{AF13070F-4784-45E3-AF07-D919469D8911}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EA8D-4C54-B7D6-7D2742A5D52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{FBDF1007-CA32-4C3C-B24F-2617E85CF7D1}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EA8D-4C54-B7D6-7D2742A5D52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{E9FDFF3C-21EE-4C94-AC30-442254822849}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EA8D-4C54-B7D6-7D2742A5D52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4.4000000000000004</c:v>
                </c:pt>
                <c:pt idx="2">
                  <c:v>3.6</c:v>
                </c:pt>
                <c:pt idx="3">
                  <c:v>2.9</c:v>
                </c:pt>
                <c:pt idx="4">
                  <c:v>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EA8D-4C54-B7D6-7D2742A5D52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{3375A8C2-10FE-49EC-8DF3-FC3F6AED988E}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EA8D-4C54-B7D6-7D2742A5D52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{72409302-B300-495F-BD40-AFD7B7CFF089}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EA8D-4C54-B7D6-7D2742A5D52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{A2B781CB-15B8-4F09-BD6C-32AF110580EE}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EA8D-4C54-B7D6-7D2742A5D52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{31FF357C-5301-4250-AC04-F7B885B8C46A}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EA8D-4C54-B7D6-7D2742A5D52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{3A13FAE5-8E32-4B05-A307-C06B3C58A03D}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EA8D-4C54-B7D6-7D2742A5D52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extLst>
            <c:ext xmlns:c16="http://schemas.microsoft.com/office/drawing/2014/chart" uri="{C3380CC4-5D6E-409C-BE32-E72D297353CC}">
              <c16:uniqueId val="{0000000B-EA8D-4C54-B7D6-7D2742A5D529}"/>
            </c:ext>
          </c:extLst>
        </c:ser>
        <c:dLbls>
          <c:showLegendKey val="0"/>
          <c:showVal val="0"/>
          <c:showCatName val="0"/>
          <c:showSerName val="0"/>
          <c:showPercent val="0"/>
          <c:showBubbleSize val="0"/>
        </c:dLbls>
        <c:axId val="110067072"/>
        <c:axId val="110069248"/>
      </c:scatterChart>
      <c:valAx>
        <c:axId val="110067072"/>
        <c:scaling>
          <c:orientation val="minMax"/>
          <c:max val="11.5"/>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69248"/>
        <c:crosses val="autoZero"/>
        <c:crossBetween val="midCat"/>
      </c:valAx>
      <c:valAx>
        <c:axId val="110069248"/>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067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年度以降に借入を行った小中学校の用地取得事業、校舎取得事業及び屋内運動場取得事業に係る元利償還金が減少した。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庁舎の耐震改修をはじめ、各公共施設の更新や一部事務組合の施設の更新などによる公債費及び負担金の増加が見込まれることから、地方債の借入や債務負担行為の設定については十分精査し、将来債務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小中学校校舎大規模改修事業に係る借入により増加となった。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庁舎整備や給食共同調理場建設などの大規模事業をはじめ、各公共施設の更新や一部事務組合の施設の更新などによる公債費及び負担金の増加が見込まれることから、地方債の借入や債務負担行為の設定については十分精査し、将来債務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63,169
62,360
35.48
21,751,597
20,401,513
1,088,472
11,386,048
16,585,379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63,169
62,360
35.48
21,751,597
20,401,513
1,088,472
11,386,048
16,585,379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63,169
62,360
35.48
21,751,597
20,401,513
1,088,472
11,386,048
16,585,379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63,169
62,360
35.48
21,751,597
20,401,513
1,088,472
11,386,048
16,585,379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消防費や小学校費・中学校費などの影響により、基準財政需要額が増加しているものの、地方消費税交付金や市民税所得割などの影響により、基準財政収入額の増加額が上回ったため、前年度比</a:t>
          </a:r>
          <a:r>
            <a:rPr kumimoji="1" lang="en-US" altLang="ja-JP" sz="1300">
              <a:latin typeface="ＭＳ Ｐゴシック"/>
            </a:rPr>
            <a:t>0.1</a:t>
          </a:r>
          <a:r>
            <a:rPr kumimoji="1" lang="ja-JP" altLang="en-US" sz="1300">
              <a:latin typeface="ＭＳ Ｐゴシック"/>
            </a:rPr>
            <a:t>ポイント増となった。</a:t>
          </a:r>
          <a:endParaRPr kumimoji="1" lang="en-US" altLang="ja-JP" sz="1300">
            <a:latin typeface="ＭＳ Ｐゴシック"/>
          </a:endParaRPr>
        </a:p>
        <a:p>
          <a:r>
            <a:rPr kumimoji="1" lang="ja-JP" altLang="en-US" sz="1300">
              <a:latin typeface="ＭＳ Ｐゴシック"/>
            </a:rPr>
            <a:t>　類似団体平均を上回っているが、景気低迷により税収が伸び悩む中、社会保障費の増額に伴い、基準財政需要額は年々増加しているため、引き続き税の徴収強化に取り組み、歳入確保に努める。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11430</xdr:rowOff>
    </xdr:from>
    <xdr:to>
      <xdr:col>7</xdr:col>
      <xdr:colOff>152400</xdr:colOff>
      <xdr:row>38</xdr:row>
      <xdr:rowOff>35560</xdr:rowOff>
    </xdr:to>
    <xdr:cxnSp macro="">
      <xdr:nvCxnSpPr>
        <xdr:cNvPr id="66" name="直線コネクタ 65"/>
        <xdr:cNvCxnSpPr/>
      </xdr:nvCxnSpPr>
      <xdr:spPr>
        <a:xfrm flipV="1">
          <a:off x="4114800" y="65265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35560</xdr:rowOff>
    </xdr:from>
    <xdr:to>
      <xdr:col>6</xdr:col>
      <xdr:colOff>0</xdr:colOff>
      <xdr:row>38</xdr:row>
      <xdr:rowOff>35560</xdr:rowOff>
    </xdr:to>
    <xdr:cxnSp macro="">
      <xdr:nvCxnSpPr>
        <xdr:cNvPr id="69" name="直線コネクタ 68"/>
        <xdr:cNvCxnSpPr/>
      </xdr:nvCxnSpPr>
      <xdr:spPr>
        <a:xfrm>
          <a:off x="3225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35560</xdr:rowOff>
    </xdr:from>
    <xdr:to>
      <xdr:col>4</xdr:col>
      <xdr:colOff>482600</xdr:colOff>
      <xdr:row>38</xdr:row>
      <xdr:rowOff>35560</xdr:rowOff>
    </xdr:to>
    <xdr:cxnSp macro="">
      <xdr:nvCxnSpPr>
        <xdr:cNvPr id="72" name="直線コネクタ 71"/>
        <xdr:cNvCxnSpPr/>
      </xdr:nvCxnSpPr>
      <xdr:spPr>
        <a:xfrm>
          <a:off x="2336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38</xdr:row>
      <xdr:rowOff>35560</xdr:rowOff>
    </xdr:to>
    <xdr:cxnSp macro="">
      <xdr:nvCxnSpPr>
        <xdr:cNvPr id="75" name="直線コネクタ 74"/>
        <xdr:cNvCxnSpPr/>
      </xdr:nvCxnSpPr>
      <xdr:spPr>
        <a:xfrm>
          <a:off x="1447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132080</xdr:rowOff>
    </xdr:from>
    <xdr:to>
      <xdr:col>7</xdr:col>
      <xdr:colOff>203200</xdr:colOff>
      <xdr:row>38</xdr:row>
      <xdr:rowOff>62230</xdr:rowOff>
    </xdr:to>
    <xdr:sp macro="" textlink="">
      <xdr:nvSpPr>
        <xdr:cNvPr id="85" name="円/楕円 84"/>
        <xdr:cNvSpPr/>
      </xdr:nvSpPr>
      <xdr:spPr>
        <a:xfrm>
          <a:off x="4902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148607</xdr:rowOff>
    </xdr:from>
    <xdr:ext cx="762000" cy="259045"/>
    <xdr:sp macro="" textlink="">
      <xdr:nvSpPr>
        <xdr:cNvPr id="86" name="財政力該当値テキスト"/>
        <xdr:cNvSpPr txBox="1"/>
      </xdr:nvSpPr>
      <xdr:spPr>
        <a:xfrm>
          <a:off x="5041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156210</xdr:rowOff>
    </xdr:from>
    <xdr:to>
      <xdr:col>6</xdr:col>
      <xdr:colOff>50800</xdr:colOff>
      <xdr:row>38</xdr:row>
      <xdr:rowOff>86360</xdr:rowOff>
    </xdr:to>
    <xdr:sp macro="" textlink="">
      <xdr:nvSpPr>
        <xdr:cNvPr id="87" name="円/楕円 86"/>
        <xdr:cNvSpPr/>
      </xdr:nvSpPr>
      <xdr:spPr>
        <a:xfrm>
          <a:off x="406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96537</xdr:rowOff>
    </xdr:from>
    <xdr:ext cx="736600" cy="259045"/>
    <xdr:sp macro="" textlink="">
      <xdr:nvSpPr>
        <xdr:cNvPr id="88" name="テキスト ボックス 87"/>
        <xdr:cNvSpPr txBox="1"/>
      </xdr:nvSpPr>
      <xdr:spPr>
        <a:xfrm>
          <a:off x="3733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156210</xdr:rowOff>
    </xdr:from>
    <xdr:to>
      <xdr:col>4</xdr:col>
      <xdr:colOff>533400</xdr:colOff>
      <xdr:row>38</xdr:row>
      <xdr:rowOff>86360</xdr:rowOff>
    </xdr:to>
    <xdr:sp macro="" textlink="">
      <xdr:nvSpPr>
        <xdr:cNvPr id="89" name="円/楕円 88"/>
        <xdr:cNvSpPr/>
      </xdr:nvSpPr>
      <xdr:spPr>
        <a:xfrm>
          <a:off x="3175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96537</xdr:rowOff>
    </xdr:from>
    <xdr:ext cx="762000" cy="259045"/>
    <xdr:sp macro="" textlink="">
      <xdr:nvSpPr>
        <xdr:cNvPr id="90" name="テキスト ボックス 89"/>
        <xdr:cNvSpPr txBox="1"/>
      </xdr:nvSpPr>
      <xdr:spPr>
        <a:xfrm>
          <a:off x="2844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156210</xdr:rowOff>
    </xdr:from>
    <xdr:to>
      <xdr:col>3</xdr:col>
      <xdr:colOff>330200</xdr:colOff>
      <xdr:row>38</xdr:row>
      <xdr:rowOff>86360</xdr:rowOff>
    </xdr:to>
    <xdr:sp macro="" textlink="">
      <xdr:nvSpPr>
        <xdr:cNvPr id="91" name="円/楕円 90"/>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96537</xdr:rowOff>
    </xdr:from>
    <xdr:ext cx="762000" cy="259045"/>
    <xdr:sp macro="" textlink="">
      <xdr:nvSpPr>
        <xdr:cNvPr id="92" name="テキスト ボックス 91"/>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3" name="円/楕円 92"/>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4" name="テキスト ボックス 93"/>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kern="100">
              <a:effectLst/>
              <a:latin typeface="+mn-ea"/>
              <a:ea typeface="+mn-ea"/>
              <a:cs typeface="Times New Roman"/>
            </a:rPr>
            <a:t>分子となる経常的な経費は、公債費の償還が進んだこと、及び行財政改革の着実な実施により経常的な歳出の伸びを抑制したこと</a:t>
          </a:r>
          <a:r>
            <a:rPr lang="ja-JP" altLang="en-US" sz="1300" kern="100">
              <a:effectLst/>
              <a:latin typeface="+mn-ea"/>
              <a:ea typeface="+mn-ea"/>
              <a:cs typeface="Times New Roman"/>
            </a:rPr>
            <a:t>などから減少し</a:t>
          </a:r>
          <a:r>
            <a:rPr lang="ja-JP" altLang="ja-JP" sz="1300" kern="100">
              <a:effectLst/>
              <a:latin typeface="+mn-ea"/>
              <a:ea typeface="+mn-ea"/>
              <a:cs typeface="Times New Roman"/>
            </a:rPr>
            <a:t>、また、分母となる経常的な一般財源</a:t>
          </a:r>
          <a:r>
            <a:rPr lang="ja-JP" altLang="en-US" sz="1300" kern="100">
              <a:effectLst/>
              <a:latin typeface="+mn-ea"/>
              <a:ea typeface="+mn-ea"/>
              <a:cs typeface="Times New Roman"/>
            </a:rPr>
            <a:t>は、</a:t>
          </a:r>
          <a:r>
            <a:rPr lang="ja-JP" altLang="ja-JP" sz="1300" kern="100">
              <a:effectLst/>
              <a:latin typeface="+mn-ea"/>
              <a:ea typeface="+mn-ea"/>
              <a:cs typeface="Times New Roman"/>
            </a:rPr>
            <a:t>地方消費税交付金が地方消費税の税率改正により増収になったこと</a:t>
          </a:r>
          <a:r>
            <a:rPr lang="ja-JP" altLang="en-US" sz="1300" kern="100">
              <a:effectLst/>
              <a:latin typeface="+mn-ea"/>
              <a:ea typeface="+mn-ea"/>
              <a:cs typeface="Times New Roman"/>
            </a:rPr>
            <a:t>、</a:t>
          </a:r>
          <a:r>
            <a:rPr lang="ja-JP" altLang="ja-JP" sz="1300" kern="100">
              <a:effectLst/>
              <a:latin typeface="+mn-ea"/>
              <a:ea typeface="+mn-ea"/>
              <a:cs typeface="Times New Roman"/>
            </a:rPr>
            <a:t>及び地方交付税が平成</a:t>
          </a:r>
          <a:r>
            <a:rPr lang="en-US" altLang="ja-JP" sz="1300" kern="100">
              <a:effectLst/>
              <a:latin typeface="+mn-ea"/>
              <a:ea typeface="+mn-ea"/>
              <a:cs typeface="Times New Roman"/>
            </a:rPr>
            <a:t>27</a:t>
          </a:r>
          <a:r>
            <a:rPr lang="ja-JP" altLang="ja-JP" sz="1300" kern="100">
              <a:effectLst/>
              <a:latin typeface="+mn-ea"/>
              <a:ea typeface="+mn-ea"/>
              <a:cs typeface="Times New Roman"/>
            </a:rPr>
            <a:t>年の算定結果により増収となったことなど</a:t>
          </a:r>
          <a:r>
            <a:rPr lang="ja-JP" altLang="en-US" sz="1300" kern="100">
              <a:effectLst/>
              <a:latin typeface="+mn-ea"/>
              <a:ea typeface="+mn-ea"/>
              <a:cs typeface="Times New Roman"/>
            </a:rPr>
            <a:t>から</a:t>
          </a:r>
          <a:r>
            <a:rPr lang="ja-JP" altLang="ja-JP" sz="1300" kern="100">
              <a:effectLst/>
              <a:latin typeface="+mn-ea"/>
              <a:ea typeface="+mn-ea"/>
              <a:cs typeface="Times New Roman"/>
            </a:rPr>
            <a:t>増加したことによ</a:t>
          </a:r>
          <a:r>
            <a:rPr lang="ja-JP" altLang="en-US" sz="1300" kern="100">
              <a:effectLst/>
              <a:latin typeface="+mn-ea"/>
              <a:ea typeface="+mn-ea"/>
              <a:cs typeface="Times New Roman"/>
            </a:rPr>
            <a:t>り、類似団体平均を下回っている。</a:t>
          </a:r>
          <a:endParaRPr lang="en-US" altLang="ja-JP" sz="1300" kern="100">
            <a:effectLst/>
            <a:latin typeface="+mn-ea"/>
            <a:ea typeface="+mn-ea"/>
            <a:cs typeface="Times New Roman"/>
          </a:endParaRPr>
        </a:p>
        <a:p>
          <a:r>
            <a:rPr lang="ja-JP" altLang="en-US" sz="1300" kern="100">
              <a:effectLst/>
              <a:latin typeface="+mn-ea"/>
              <a:ea typeface="+mn-ea"/>
              <a:cs typeface="Times New Roman"/>
            </a:rPr>
            <a:t>　今後とも、自主財源の確保に努めるとともに、更なる事務事業の見直しに努める。</a:t>
          </a:r>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67673</xdr:rowOff>
    </xdr:from>
    <xdr:to>
      <xdr:col>7</xdr:col>
      <xdr:colOff>152400</xdr:colOff>
      <xdr:row>62</xdr:row>
      <xdr:rowOff>96157</xdr:rowOff>
    </xdr:to>
    <xdr:cxnSp macro="">
      <xdr:nvCxnSpPr>
        <xdr:cNvPr id="131" name="直線コネクタ 130"/>
        <xdr:cNvCxnSpPr/>
      </xdr:nvCxnSpPr>
      <xdr:spPr>
        <a:xfrm flipV="1">
          <a:off x="4114800" y="10526123"/>
          <a:ext cx="8382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96157</xdr:rowOff>
    </xdr:from>
    <xdr:to>
      <xdr:col>6</xdr:col>
      <xdr:colOff>0</xdr:colOff>
      <xdr:row>62</xdr:row>
      <xdr:rowOff>116840</xdr:rowOff>
    </xdr:to>
    <xdr:cxnSp macro="">
      <xdr:nvCxnSpPr>
        <xdr:cNvPr id="134" name="直線コネクタ 133"/>
        <xdr:cNvCxnSpPr/>
      </xdr:nvCxnSpPr>
      <xdr:spPr>
        <a:xfrm flipV="1">
          <a:off x="3225800" y="1072605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90170</xdr:rowOff>
    </xdr:to>
    <xdr:cxnSp macro="">
      <xdr:nvCxnSpPr>
        <xdr:cNvPr id="137" name="直線コネクタ 136"/>
        <xdr:cNvCxnSpPr/>
      </xdr:nvCxnSpPr>
      <xdr:spPr>
        <a:xfrm flipV="1">
          <a:off x="2336800" y="1074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13426</xdr:rowOff>
    </xdr:from>
    <xdr:to>
      <xdr:col>3</xdr:col>
      <xdr:colOff>279400</xdr:colOff>
      <xdr:row>63</xdr:row>
      <xdr:rowOff>90170</xdr:rowOff>
    </xdr:to>
    <xdr:cxnSp macro="">
      <xdr:nvCxnSpPr>
        <xdr:cNvPr id="140" name="直線コネクタ 139"/>
        <xdr:cNvCxnSpPr/>
      </xdr:nvCxnSpPr>
      <xdr:spPr>
        <a:xfrm>
          <a:off x="1447800" y="10643326"/>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16873</xdr:rowOff>
    </xdr:from>
    <xdr:to>
      <xdr:col>7</xdr:col>
      <xdr:colOff>203200</xdr:colOff>
      <xdr:row>61</xdr:row>
      <xdr:rowOff>118473</xdr:rowOff>
    </xdr:to>
    <xdr:sp macro="" textlink="">
      <xdr:nvSpPr>
        <xdr:cNvPr id="150" name="円/楕円 149"/>
        <xdr:cNvSpPr/>
      </xdr:nvSpPr>
      <xdr:spPr>
        <a:xfrm>
          <a:off x="4902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33400</xdr:rowOff>
    </xdr:from>
    <xdr:ext cx="762000" cy="259045"/>
    <xdr:sp macro="" textlink="">
      <xdr:nvSpPr>
        <xdr:cNvPr id="151" name="財政構造の弾力性該当値テキスト"/>
        <xdr:cNvSpPr txBox="1"/>
      </xdr:nvSpPr>
      <xdr:spPr>
        <a:xfrm>
          <a:off x="5041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45357</xdr:rowOff>
    </xdr:from>
    <xdr:to>
      <xdr:col>6</xdr:col>
      <xdr:colOff>50800</xdr:colOff>
      <xdr:row>62</xdr:row>
      <xdr:rowOff>146957</xdr:rowOff>
    </xdr:to>
    <xdr:sp macro="" textlink="">
      <xdr:nvSpPr>
        <xdr:cNvPr id="152" name="円/楕円 151"/>
        <xdr:cNvSpPr/>
      </xdr:nvSpPr>
      <xdr:spPr>
        <a:xfrm>
          <a:off x="4064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131734</xdr:rowOff>
    </xdr:from>
    <xdr:ext cx="736600" cy="259045"/>
    <xdr:sp macro="" textlink="">
      <xdr:nvSpPr>
        <xdr:cNvPr id="153" name="テキスト ボックス 152"/>
        <xdr:cNvSpPr txBox="1"/>
      </xdr:nvSpPr>
      <xdr:spPr>
        <a:xfrm>
          <a:off x="3733800" y="1076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5" name="テキスト ボックス 154"/>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6" name="円/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57" name="テキスト ボックス 156"/>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134076</xdr:rowOff>
    </xdr:from>
    <xdr:to>
      <xdr:col>2</xdr:col>
      <xdr:colOff>127000</xdr:colOff>
      <xdr:row>62</xdr:row>
      <xdr:rowOff>64226</xdr:rowOff>
    </xdr:to>
    <xdr:sp macro="" textlink="">
      <xdr:nvSpPr>
        <xdr:cNvPr id="158" name="円/楕円 157"/>
        <xdr:cNvSpPr/>
      </xdr:nvSpPr>
      <xdr:spPr>
        <a:xfrm>
          <a:off x="1397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49003</xdr:rowOff>
    </xdr:from>
    <xdr:ext cx="762000" cy="259045"/>
    <xdr:sp macro="" textlink="">
      <xdr:nvSpPr>
        <xdr:cNvPr id="159" name="テキスト ボックス 158"/>
        <xdr:cNvSpPr txBox="1"/>
      </xdr:nvSpPr>
      <xdr:spPr>
        <a:xfrm>
          <a:off x="1066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ゴミ処理業務や消防業務などを一部事務組合で行っていること、及び定員管理指針に基づき職員数の抑制を図ってきたことから、類似団体平均を下回っている。</a:t>
          </a:r>
        </a:p>
        <a:p>
          <a:r>
            <a:rPr kumimoji="1" lang="ja-JP" altLang="en-US" sz="1300">
              <a:latin typeface="ＭＳ Ｐゴシック"/>
            </a:rPr>
            <a:t>　 今後は、高齢化などにより個人市民税の増収が見込めないことから、定員管理指針に基づいて多様な任用方法等を行うなど人件費や物件費の抑制に努める。また、一部事務組合に対しても経費節減を求め、負担金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61322</xdr:rowOff>
    </xdr:from>
    <xdr:to>
      <xdr:col>7</xdr:col>
      <xdr:colOff>152400</xdr:colOff>
      <xdr:row>83</xdr:row>
      <xdr:rowOff>79192</xdr:rowOff>
    </xdr:to>
    <xdr:cxnSp macro="">
      <xdr:nvCxnSpPr>
        <xdr:cNvPr id="194" name="直線コネクタ 193"/>
        <xdr:cNvCxnSpPr/>
      </xdr:nvCxnSpPr>
      <xdr:spPr>
        <a:xfrm>
          <a:off x="4114800" y="14291672"/>
          <a:ext cx="8382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18236</xdr:rowOff>
    </xdr:from>
    <xdr:to>
      <xdr:col>6</xdr:col>
      <xdr:colOff>0</xdr:colOff>
      <xdr:row>83</xdr:row>
      <xdr:rowOff>61322</xdr:rowOff>
    </xdr:to>
    <xdr:cxnSp macro="">
      <xdr:nvCxnSpPr>
        <xdr:cNvPr id="197" name="直線コネクタ 196"/>
        <xdr:cNvCxnSpPr/>
      </xdr:nvCxnSpPr>
      <xdr:spPr>
        <a:xfrm>
          <a:off x="3225800" y="14248586"/>
          <a:ext cx="8890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17352</xdr:rowOff>
    </xdr:from>
    <xdr:to>
      <xdr:col>4</xdr:col>
      <xdr:colOff>482600</xdr:colOff>
      <xdr:row>83</xdr:row>
      <xdr:rowOff>18236</xdr:rowOff>
    </xdr:to>
    <xdr:cxnSp macro="">
      <xdr:nvCxnSpPr>
        <xdr:cNvPr id="200" name="直線コネクタ 199"/>
        <xdr:cNvCxnSpPr/>
      </xdr:nvCxnSpPr>
      <xdr:spPr>
        <a:xfrm>
          <a:off x="2336800" y="14247702"/>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17352</xdr:rowOff>
    </xdr:from>
    <xdr:to>
      <xdr:col>3</xdr:col>
      <xdr:colOff>279400</xdr:colOff>
      <xdr:row>83</xdr:row>
      <xdr:rowOff>20194</xdr:rowOff>
    </xdr:to>
    <xdr:cxnSp macro="">
      <xdr:nvCxnSpPr>
        <xdr:cNvPr id="203" name="直線コネクタ 202"/>
        <xdr:cNvCxnSpPr/>
      </xdr:nvCxnSpPr>
      <xdr:spPr>
        <a:xfrm flipV="1">
          <a:off x="1447800" y="14247702"/>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28392</xdr:rowOff>
    </xdr:from>
    <xdr:to>
      <xdr:col>7</xdr:col>
      <xdr:colOff>203200</xdr:colOff>
      <xdr:row>83</xdr:row>
      <xdr:rowOff>129992</xdr:rowOff>
    </xdr:to>
    <xdr:sp macro="" textlink="">
      <xdr:nvSpPr>
        <xdr:cNvPr id="213" name="円/楕円 212"/>
        <xdr:cNvSpPr/>
      </xdr:nvSpPr>
      <xdr:spPr>
        <a:xfrm>
          <a:off x="4902200" y="142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44919</xdr:rowOff>
    </xdr:from>
    <xdr:ext cx="762000" cy="259045"/>
    <xdr:sp macro="" textlink="">
      <xdr:nvSpPr>
        <xdr:cNvPr id="214" name="人件費・物件費等の状況該当値テキスト"/>
        <xdr:cNvSpPr txBox="1"/>
      </xdr:nvSpPr>
      <xdr:spPr>
        <a:xfrm>
          <a:off x="5041900" y="1410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10522</xdr:rowOff>
    </xdr:from>
    <xdr:to>
      <xdr:col>6</xdr:col>
      <xdr:colOff>50800</xdr:colOff>
      <xdr:row>83</xdr:row>
      <xdr:rowOff>112122</xdr:rowOff>
    </xdr:to>
    <xdr:sp macro="" textlink="">
      <xdr:nvSpPr>
        <xdr:cNvPr id="215" name="円/楕円 214"/>
        <xdr:cNvSpPr/>
      </xdr:nvSpPr>
      <xdr:spPr>
        <a:xfrm>
          <a:off x="4064000" y="1424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122299</xdr:rowOff>
    </xdr:from>
    <xdr:ext cx="736600" cy="259045"/>
    <xdr:sp macro="" textlink="">
      <xdr:nvSpPr>
        <xdr:cNvPr id="216" name="テキスト ボックス 215"/>
        <xdr:cNvSpPr txBox="1"/>
      </xdr:nvSpPr>
      <xdr:spPr>
        <a:xfrm>
          <a:off x="3733800" y="14009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138886</xdr:rowOff>
    </xdr:from>
    <xdr:to>
      <xdr:col>4</xdr:col>
      <xdr:colOff>533400</xdr:colOff>
      <xdr:row>83</xdr:row>
      <xdr:rowOff>69036</xdr:rowOff>
    </xdr:to>
    <xdr:sp macro="" textlink="">
      <xdr:nvSpPr>
        <xdr:cNvPr id="217" name="円/楕円 216"/>
        <xdr:cNvSpPr/>
      </xdr:nvSpPr>
      <xdr:spPr>
        <a:xfrm>
          <a:off x="3175000" y="141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79213</xdr:rowOff>
    </xdr:from>
    <xdr:ext cx="762000" cy="259045"/>
    <xdr:sp macro="" textlink="">
      <xdr:nvSpPr>
        <xdr:cNvPr id="218" name="テキスト ボックス 217"/>
        <xdr:cNvSpPr txBox="1"/>
      </xdr:nvSpPr>
      <xdr:spPr>
        <a:xfrm>
          <a:off x="2844800" y="1396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138002</xdr:rowOff>
    </xdr:from>
    <xdr:to>
      <xdr:col>3</xdr:col>
      <xdr:colOff>330200</xdr:colOff>
      <xdr:row>83</xdr:row>
      <xdr:rowOff>68152</xdr:rowOff>
    </xdr:to>
    <xdr:sp macro="" textlink="">
      <xdr:nvSpPr>
        <xdr:cNvPr id="219" name="円/楕円 218"/>
        <xdr:cNvSpPr/>
      </xdr:nvSpPr>
      <xdr:spPr>
        <a:xfrm>
          <a:off x="2286000" y="141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78329</xdr:rowOff>
    </xdr:from>
    <xdr:ext cx="762000" cy="259045"/>
    <xdr:sp macro="" textlink="">
      <xdr:nvSpPr>
        <xdr:cNvPr id="220" name="テキスト ボックス 219"/>
        <xdr:cNvSpPr txBox="1"/>
      </xdr:nvSpPr>
      <xdr:spPr>
        <a:xfrm>
          <a:off x="1955800" y="1396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140844</xdr:rowOff>
    </xdr:from>
    <xdr:to>
      <xdr:col>2</xdr:col>
      <xdr:colOff>127000</xdr:colOff>
      <xdr:row>83</xdr:row>
      <xdr:rowOff>70994</xdr:rowOff>
    </xdr:to>
    <xdr:sp macro="" textlink="">
      <xdr:nvSpPr>
        <xdr:cNvPr id="221" name="円/楕円 220"/>
        <xdr:cNvSpPr/>
      </xdr:nvSpPr>
      <xdr:spPr>
        <a:xfrm>
          <a:off x="1397000" y="141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81171</xdr:rowOff>
    </xdr:from>
    <xdr:ext cx="762000" cy="259045"/>
    <xdr:sp macro="" textlink="">
      <xdr:nvSpPr>
        <xdr:cNvPr id="222" name="テキスト ボックス 221"/>
        <xdr:cNvSpPr txBox="1"/>
      </xdr:nvSpPr>
      <xdr:spPr>
        <a:xfrm>
          <a:off x="1066800" y="1396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千葉ニュータウン事業に伴う行政需要に対応するため昭和</a:t>
          </a:r>
          <a:r>
            <a:rPr kumimoji="1" lang="en-US" altLang="ja-JP" sz="1300">
              <a:latin typeface="ＭＳ Ｐゴシック"/>
            </a:rPr>
            <a:t>50</a:t>
          </a:r>
          <a:r>
            <a:rPr kumimoji="1" lang="ja-JP" altLang="en-US" sz="1300">
              <a:latin typeface="ＭＳ Ｐゴシック"/>
            </a:rPr>
            <a:t>年代に職員を大量採用したことから、職員の年齢構成・経験年数等に偏りが生じているため、類似団体平均を上回っている。</a:t>
          </a:r>
        </a:p>
        <a:p>
          <a:r>
            <a:rPr kumimoji="1" lang="ja-JP" altLang="en-US" sz="1300">
              <a:latin typeface="ＭＳ Ｐゴシック"/>
            </a:rPr>
            <a:t>　 今後も、定員管理指針に基づいて多様な任用方法等を行うなど、定数管理、給与の適正化に努める。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86</xdr:row>
      <xdr:rowOff>85513</xdr:rowOff>
    </xdr:to>
    <xdr:cxnSp macro="">
      <xdr:nvCxnSpPr>
        <xdr:cNvPr id="251" name="直線コネクタ 250"/>
        <xdr:cNvCxnSpPr/>
      </xdr:nvCxnSpPr>
      <xdr:spPr>
        <a:xfrm flipV="1">
          <a:off x="17018000" y="14017837"/>
          <a:ext cx="0" cy="812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57590</xdr:rowOff>
    </xdr:from>
    <xdr:ext cx="762000" cy="259045"/>
    <xdr:sp macro="" textlink="">
      <xdr:nvSpPr>
        <xdr:cNvPr id="252" name="給与水準   （国との比較）最小値テキスト"/>
        <xdr:cNvSpPr txBox="1"/>
      </xdr:nvSpPr>
      <xdr:spPr>
        <a:xfrm>
          <a:off x="17106900" y="1480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85513</xdr:rowOff>
    </xdr:from>
    <xdr:to>
      <xdr:col>24</xdr:col>
      <xdr:colOff>647700</xdr:colOff>
      <xdr:row>86</xdr:row>
      <xdr:rowOff>85513</xdr:rowOff>
    </xdr:to>
    <xdr:cxnSp macro="">
      <xdr:nvCxnSpPr>
        <xdr:cNvPr id="253" name="直線コネクタ 252"/>
        <xdr:cNvCxnSpPr/>
      </xdr:nvCxnSpPr>
      <xdr:spPr>
        <a:xfrm>
          <a:off x="16929100" y="148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4"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5" name="直線コネクタ 254"/>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71966</xdr:rowOff>
    </xdr:to>
    <xdr:cxnSp macro="">
      <xdr:nvCxnSpPr>
        <xdr:cNvPr id="256" name="直線コネクタ 255"/>
        <xdr:cNvCxnSpPr/>
      </xdr:nvCxnSpPr>
      <xdr:spPr>
        <a:xfrm>
          <a:off x="16179800" y="1461304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7"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58" name="フローチャート : 判断 257"/>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85</xdr:row>
      <xdr:rowOff>39793</xdr:rowOff>
    </xdr:to>
    <xdr:cxnSp macro="">
      <xdr:nvCxnSpPr>
        <xdr:cNvPr id="259" name="直線コネクタ 258"/>
        <xdr:cNvCxnSpPr/>
      </xdr:nvCxnSpPr>
      <xdr:spPr>
        <a:xfrm>
          <a:off x="15290800" y="145889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0" name="フローチャート : 判断 259"/>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1" name="テキスト ボックス 260"/>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89</xdr:row>
      <xdr:rowOff>21589</xdr:rowOff>
    </xdr:to>
    <xdr:cxnSp macro="">
      <xdr:nvCxnSpPr>
        <xdr:cNvPr id="262" name="直線コネクタ 261"/>
        <xdr:cNvCxnSpPr/>
      </xdr:nvCxnSpPr>
      <xdr:spPr>
        <a:xfrm flipV="1">
          <a:off x="14401800" y="14588913"/>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21589</xdr:rowOff>
    </xdr:from>
    <xdr:to>
      <xdr:col>21</xdr:col>
      <xdr:colOff>0</xdr:colOff>
      <xdr:row>89</xdr:row>
      <xdr:rowOff>53763</xdr:rowOff>
    </xdr:to>
    <xdr:cxnSp macro="">
      <xdr:nvCxnSpPr>
        <xdr:cNvPr id="265" name="直線コネクタ 264"/>
        <xdr:cNvCxnSpPr/>
      </xdr:nvCxnSpPr>
      <xdr:spPr>
        <a:xfrm flipV="1">
          <a:off x="13512800" y="152806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6" name="フローチャート : 判断 265"/>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67" name="テキスト ボックス 266"/>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5" name="円/楕円 274"/>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6"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7" name="円/楕円 276"/>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8" name="テキスト ボックス 27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9" name="円/楕円 278"/>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80" name="テキスト ボックス 279"/>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81" name="円/楕円 280"/>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2" name="テキスト ボックス 281"/>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3" name="円/楕円 282"/>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4" name="テキスト ボックス 283"/>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の増加により、行政需要が増加している状況下において、行政改革実施計画や定員管理指針に基づいて公共施設の指定管理者制度の導入などを着実に進めてきたことから、また、ゴミ処理業務や消防業務など一部事務組合で行っていることから、若干ではあるが類似団体平均を下回っている。</a:t>
          </a:r>
        </a:p>
        <a:p>
          <a:r>
            <a:rPr kumimoji="1" lang="ja-JP" altLang="en-US" sz="1200">
              <a:latin typeface="ＭＳ Ｐゴシック"/>
            </a:rPr>
            <a:t>  今後は、昭和</a:t>
          </a:r>
          <a:r>
            <a:rPr kumimoji="1" lang="en-US" altLang="ja-JP" sz="1200">
              <a:latin typeface="ＭＳ Ｐゴシック"/>
            </a:rPr>
            <a:t>50</a:t>
          </a:r>
          <a:r>
            <a:rPr kumimoji="1" lang="ja-JP" altLang="en-US" sz="1200">
              <a:latin typeface="ＭＳ Ｐゴシック"/>
            </a:rPr>
            <a:t>年代に大量に採用した職員が定年期を迎え退職するため、職員を補充する必要があるが、定員管理指針に基づいて多様な任用方法等を行うことや民間への業務委託の検討など、更なる適正な定数管理、人件費抑制に努める。</a:t>
          </a: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職員が定年期を向え退職するため、定員管理指針に基づいて多様な任用方法等を行うなど、更なる適正な定数管理に努める。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87736</xdr:rowOff>
    </xdr:from>
    <xdr:to>
      <xdr:col>24</xdr:col>
      <xdr:colOff>558800</xdr:colOff>
      <xdr:row>60</xdr:row>
      <xdr:rowOff>105833</xdr:rowOff>
    </xdr:to>
    <xdr:cxnSp macro="">
      <xdr:nvCxnSpPr>
        <xdr:cNvPr id="319" name="直線コネクタ 318"/>
        <xdr:cNvCxnSpPr/>
      </xdr:nvCxnSpPr>
      <xdr:spPr>
        <a:xfrm>
          <a:off x="16179800" y="1037473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0"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87736</xdr:rowOff>
    </xdr:from>
    <xdr:to>
      <xdr:col>23</xdr:col>
      <xdr:colOff>406400</xdr:colOff>
      <xdr:row>60</xdr:row>
      <xdr:rowOff>101812</xdr:rowOff>
    </xdr:to>
    <xdr:cxnSp macro="">
      <xdr:nvCxnSpPr>
        <xdr:cNvPr id="322" name="直線コネクタ 321"/>
        <xdr:cNvCxnSpPr/>
      </xdr:nvCxnSpPr>
      <xdr:spPr>
        <a:xfrm flipV="1">
          <a:off x="15290800" y="1037473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3" name="フローチャート : 判断 322"/>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4" name="テキスト ボックス 323"/>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101812</xdr:rowOff>
    </xdr:to>
    <xdr:cxnSp macro="">
      <xdr:nvCxnSpPr>
        <xdr:cNvPr id="325" name="直線コネクタ 324"/>
        <xdr:cNvCxnSpPr/>
      </xdr:nvCxnSpPr>
      <xdr:spPr>
        <a:xfrm>
          <a:off x="14401800" y="103847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6" name="フローチャート : 判断 325"/>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7" name="テキスト ボックス 326"/>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129963</xdr:rowOff>
    </xdr:to>
    <xdr:cxnSp macro="">
      <xdr:nvCxnSpPr>
        <xdr:cNvPr id="328" name="直線コネクタ 327"/>
        <xdr:cNvCxnSpPr/>
      </xdr:nvCxnSpPr>
      <xdr:spPr>
        <a:xfrm flipV="1">
          <a:off x="13512800" y="103847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9" name="フローチャート : 判断 328"/>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0" name="テキスト ボックス 329"/>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1" name="フローチャート : 判断 330"/>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2" name="テキスト ボックス 331"/>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55033</xdr:rowOff>
    </xdr:from>
    <xdr:to>
      <xdr:col>24</xdr:col>
      <xdr:colOff>609600</xdr:colOff>
      <xdr:row>60</xdr:row>
      <xdr:rowOff>156633</xdr:rowOff>
    </xdr:to>
    <xdr:sp macro="" textlink="">
      <xdr:nvSpPr>
        <xdr:cNvPr id="338" name="円/楕円 337"/>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71560</xdr:rowOff>
    </xdr:from>
    <xdr:ext cx="762000" cy="259045"/>
    <xdr:sp macro="" textlink="">
      <xdr:nvSpPr>
        <xdr:cNvPr id="339" name="定員管理の状況該当値テキスト"/>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36936</xdr:rowOff>
    </xdr:from>
    <xdr:to>
      <xdr:col>23</xdr:col>
      <xdr:colOff>457200</xdr:colOff>
      <xdr:row>60</xdr:row>
      <xdr:rowOff>138536</xdr:rowOff>
    </xdr:to>
    <xdr:sp macro="" textlink="">
      <xdr:nvSpPr>
        <xdr:cNvPr id="340" name="円/楕円 339"/>
        <xdr:cNvSpPr/>
      </xdr:nvSpPr>
      <xdr:spPr>
        <a:xfrm>
          <a:off x="16129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148713</xdr:rowOff>
    </xdr:from>
    <xdr:ext cx="736600" cy="259045"/>
    <xdr:sp macro="" textlink="">
      <xdr:nvSpPr>
        <xdr:cNvPr id="341" name="テキスト ボックス 340"/>
        <xdr:cNvSpPr txBox="1"/>
      </xdr:nvSpPr>
      <xdr:spPr>
        <a:xfrm>
          <a:off x="15798800" y="1009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51012</xdr:rowOff>
    </xdr:from>
    <xdr:to>
      <xdr:col>22</xdr:col>
      <xdr:colOff>254000</xdr:colOff>
      <xdr:row>60</xdr:row>
      <xdr:rowOff>152612</xdr:rowOff>
    </xdr:to>
    <xdr:sp macro="" textlink="">
      <xdr:nvSpPr>
        <xdr:cNvPr id="342" name="円/楕円 341"/>
        <xdr:cNvSpPr/>
      </xdr:nvSpPr>
      <xdr:spPr>
        <a:xfrm>
          <a:off x="15240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162789</xdr:rowOff>
    </xdr:from>
    <xdr:ext cx="762000" cy="259045"/>
    <xdr:sp macro="" textlink="">
      <xdr:nvSpPr>
        <xdr:cNvPr id="343" name="テキスト ボックス 342"/>
        <xdr:cNvSpPr txBox="1"/>
      </xdr:nvSpPr>
      <xdr:spPr>
        <a:xfrm>
          <a:off x="14909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4" name="円/楕円 343"/>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5" name="テキスト ボックス 344"/>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79163</xdr:rowOff>
    </xdr:from>
    <xdr:to>
      <xdr:col>19</xdr:col>
      <xdr:colOff>533400</xdr:colOff>
      <xdr:row>61</xdr:row>
      <xdr:rowOff>9313</xdr:rowOff>
    </xdr:to>
    <xdr:sp macro="" textlink="">
      <xdr:nvSpPr>
        <xdr:cNvPr id="346" name="円/楕円 345"/>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19490</xdr:rowOff>
    </xdr:from>
    <xdr:ext cx="762000" cy="259045"/>
    <xdr:sp macro="" textlink="">
      <xdr:nvSpPr>
        <xdr:cNvPr id="347" name="テキスト ボックス 346"/>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減となっている主な要因は、印西地区環境整備事業組合で、平成</a:t>
          </a:r>
          <a:r>
            <a:rPr kumimoji="1" lang="en-US" altLang="ja-JP" sz="1300">
              <a:latin typeface="ＭＳ Ｐゴシック"/>
            </a:rPr>
            <a:t>25</a:t>
          </a:r>
          <a:r>
            <a:rPr kumimoji="1" lang="ja-JP" altLang="en-US" sz="1300">
              <a:latin typeface="ＭＳ Ｐゴシック"/>
            </a:rPr>
            <a:t>年度に繰り上げ償還を行ったことなどから、一部事務組合の地方債償還が進み、組合への負担金のうち、地方債償還分が減となったことである。</a:t>
          </a:r>
          <a:endParaRPr kumimoji="1" lang="en-US" altLang="ja-JP" sz="1300">
            <a:latin typeface="ＭＳ Ｐゴシック"/>
          </a:endParaRPr>
        </a:p>
        <a:p>
          <a:r>
            <a:rPr kumimoji="1" lang="ja-JP" altLang="en-US" sz="1300">
              <a:latin typeface="ＭＳ Ｐゴシック"/>
            </a:rPr>
            <a:t>　今後は、庁舎整備や学校給食共同調理場建設などの大規模公共事業をはじめ、各公共施設の更新や一部事務組合の施設の更新などによる公債費の増加が見込まれることから、地方債の借入や債務負担行為の設定については十分精査し、将来債務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41593</xdr:rowOff>
    </xdr:to>
    <xdr:cxnSp macro="">
      <xdr:nvCxnSpPr>
        <xdr:cNvPr id="377" name="直線コネクタ 376"/>
        <xdr:cNvCxnSpPr/>
      </xdr:nvCxnSpPr>
      <xdr:spPr>
        <a:xfrm flipV="1">
          <a:off x="16179800" y="650240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78"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41593</xdr:rowOff>
    </xdr:from>
    <xdr:to>
      <xdr:col>23</xdr:col>
      <xdr:colOff>406400</xdr:colOff>
      <xdr:row>38</xdr:row>
      <xdr:rowOff>83820</xdr:rowOff>
    </xdr:to>
    <xdr:cxnSp macro="">
      <xdr:nvCxnSpPr>
        <xdr:cNvPr id="380" name="直線コネクタ 379"/>
        <xdr:cNvCxnSpPr/>
      </xdr:nvCxnSpPr>
      <xdr:spPr>
        <a:xfrm flipV="1">
          <a:off x="15290800" y="65566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1" name="フローチャート : 判断 380"/>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2" name="テキスト ボックス 381"/>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38</xdr:row>
      <xdr:rowOff>132080</xdr:rowOff>
    </xdr:to>
    <xdr:cxnSp macro="">
      <xdr:nvCxnSpPr>
        <xdr:cNvPr id="383" name="直線コネクタ 382"/>
        <xdr:cNvCxnSpPr/>
      </xdr:nvCxnSpPr>
      <xdr:spPr>
        <a:xfrm flipV="1">
          <a:off x="14401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5" name="テキスト ボックス 384"/>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132080</xdr:rowOff>
    </xdr:from>
    <xdr:to>
      <xdr:col>21</xdr:col>
      <xdr:colOff>0</xdr:colOff>
      <xdr:row>39</xdr:row>
      <xdr:rowOff>45085</xdr:rowOff>
    </xdr:to>
    <xdr:cxnSp macro="">
      <xdr:nvCxnSpPr>
        <xdr:cNvPr id="386" name="直線コネクタ 385"/>
        <xdr:cNvCxnSpPr/>
      </xdr:nvCxnSpPr>
      <xdr:spPr>
        <a:xfrm flipV="1">
          <a:off x="13512800" y="66471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7" name="フローチャート : 判断 386"/>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88" name="テキスト ボックス 387"/>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0" name="テキスト ボックス 389"/>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6" name="円/楕円 395"/>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397"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162243</xdr:rowOff>
    </xdr:from>
    <xdr:to>
      <xdr:col>23</xdr:col>
      <xdr:colOff>457200</xdr:colOff>
      <xdr:row>38</xdr:row>
      <xdr:rowOff>92393</xdr:rowOff>
    </xdr:to>
    <xdr:sp macro="" textlink="">
      <xdr:nvSpPr>
        <xdr:cNvPr id="398" name="円/楕円 397"/>
        <xdr:cNvSpPr/>
      </xdr:nvSpPr>
      <xdr:spPr>
        <a:xfrm>
          <a:off x="16129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102569</xdr:rowOff>
    </xdr:from>
    <xdr:ext cx="736600" cy="259045"/>
    <xdr:sp macro="" textlink="">
      <xdr:nvSpPr>
        <xdr:cNvPr id="399" name="テキスト ボックス 398"/>
        <xdr:cNvSpPr txBox="1"/>
      </xdr:nvSpPr>
      <xdr:spPr>
        <a:xfrm>
          <a:off x="15798800" y="6274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400" name="円/楕円 399"/>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401" name="テキスト ボックス 400"/>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402" name="円/楕円 401"/>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21607</xdr:rowOff>
    </xdr:from>
    <xdr:ext cx="762000" cy="259045"/>
    <xdr:sp macro="" textlink="">
      <xdr:nvSpPr>
        <xdr:cNvPr id="403" name="テキスト ボックス 402"/>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165735</xdr:rowOff>
    </xdr:from>
    <xdr:to>
      <xdr:col>19</xdr:col>
      <xdr:colOff>533400</xdr:colOff>
      <xdr:row>39</xdr:row>
      <xdr:rowOff>95885</xdr:rowOff>
    </xdr:to>
    <xdr:sp macro="" textlink="">
      <xdr:nvSpPr>
        <xdr:cNvPr id="404" name="円/楕円 403"/>
        <xdr:cNvSpPr/>
      </xdr:nvSpPr>
      <xdr:spPr>
        <a:xfrm>
          <a:off x="13462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106062</xdr:rowOff>
    </xdr:from>
    <xdr:ext cx="762000" cy="259045"/>
    <xdr:sp macro="" textlink="">
      <xdr:nvSpPr>
        <xdr:cNvPr id="405" name="テキスト ボックス 404"/>
        <xdr:cNvSpPr txBox="1"/>
      </xdr:nvSpPr>
      <xdr:spPr>
        <a:xfrm>
          <a:off x="13131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千葉ニュータウン事業に係る基盤整備に伴う債務負担行為について、平成</a:t>
          </a:r>
          <a:r>
            <a:rPr kumimoji="1" lang="en-US" altLang="ja-JP" sz="1200">
              <a:latin typeface="ＭＳ Ｐゴシック"/>
            </a:rPr>
            <a:t>20</a:t>
          </a:r>
          <a:r>
            <a:rPr kumimoji="1" lang="ja-JP" altLang="en-US" sz="1200">
              <a:latin typeface="ＭＳ Ｐゴシック"/>
            </a:rPr>
            <a:t>・</a:t>
          </a:r>
          <a:r>
            <a:rPr kumimoji="1" lang="en-US" altLang="ja-JP" sz="1200">
              <a:latin typeface="ＭＳ Ｐゴシック"/>
            </a:rPr>
            <a:t>21</a:t>
          </a:r>
          <a:r>
            <a:rPr kumimoji="1" lang="ja-JP" altLang="en-US" sz="1200">
              <a:latin typeface="ＭＳ Ｐゴシック"/>
            </a:rPr>
            <a:t>年度に繰上償還を実施したこと、また、地方債について、普通交付税の基準財政需要額に算入されるものを中心に借り入れたことから、充当可能財源等が大幅に増加し、平成</a:t>
          </a:r>
          <a:r>
            <a:rPr kumimoji="1" lang="en-US" altLang="ja-JP" sz="1200">
              <a:latin typeface="ＭＳ Ｐゴシック"/>
            </a:rPr>
            <a:t>27</a:t>
          </a:r>
          <a:r>
            <a:rPr kumimoji="1" lang="ja-JP" altLang="en-US" sz="1200">
              <a:latin typeface="ＭＳ Ｐゴシック"/>
            </a:rPr>
            <a:t>年度は将来負担見込額に充当可能な額が将来負担額を上回ったことから未表示となっている。</a:t>
          </a:r>
          <a:endParaRPr kumimoji="1" lang="en-US" altLang="ja-JP" sz="1200">
            <a:latin typeface="ＭＳ Ｐゴシック"/>
          </a:endParaRPr>
        </a:p>
        <a:p>
          <a:r>
            <a:rPr kumimoji="1" lang="ja-JP" altLang="en-US" sz="1200">
              <a:latin typeface="ＭＳ Ｐゴシック"/>
            </a:rPr>
            <a:t>　今後は、庁舎整備や学校給食共同調理場建設などの大規模事業をはじめ、各公共施設の更新などによる公債費の増加が見込まれることから、地方債の借入や債務負担行為の設定については十分精査し、将来債務の抑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161900</xdr:rowOff>
    </xdr:from>
    <xdr:ext cx="762000" cy="259045"/>
    <xdr:sp macro="" textlink="">
      <xdr:nvSpPr>
        <xdr:cNvPr id="439" name="将来負担の状況平均値テキスト"/>
        <xdr:cNvSpPr txBox="1"/>
      </xdr:nvSpPr>
      <xdr:spPr>
        <a:xfrm>
          <a:off x="17106900" y="2562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0" name="フローチャート : 判断 439"/>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43" name="フローチャート : 判断 442"/>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4" name="テキスト ボックス 443"/>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45" name="フローチャート : 判断 444"/>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6" name="テキスト ボックス 445"/>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7" name="フローチャート : 判断 446"/>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48" name="テキスト ボックス 447"/>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63,169
62,360
35.48
21,751,597
20,401,513
1,088,472
11,386,048
16,585,379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人口の増加や国の制度改正などによる行政需要の増大に対応するため、職員を採用したことから、人件費が増加し、類似団体平均を</a:t>
          </a:r>
          <a:r>
            <a:rPr kumimoji="1" lang="en-US" altLang="ja-JP" sz="1300">
              <a:latin typeface="ＭＳ Ｐゴシック"/>
            </a:rPr>
            <a:t>0.1</a:t>
          </a:r>
          <a:r>
            <a:rPr kumimoji="1" lang="ja-JP" altLang="en-US" sz="1300">
              <a:latin typeface="ＭＳ Ｐゴシック"/>
            </a:rPr>
            <a:t>ポイント上回っている。</a:t>
          </a:r>
        </a:p>
        <a:p>
          <a:r>
            <a:rPr kumimoji="1" lang="ja-JP" altLang="en-US" sz="1300">
              <a:latin typeface="ＭＳ Ｐゴシック"/>
            </a:rPr>
            <a:t>　今後は、昭和</a:t>
          </a:r>
          <a:r>
            <a:rPr kumimoji="1" lang="en-US" altLang="ja-JP" sz="1300">
              <a:latin typeface="ＭＳ Ｐゴシック"/>
            </a:rPr>
            <a:t>50</a:t>
          </a:r>
          <a:r>
            <a:rPr kumimoji="1" lang="ja-JP" altLang="en-US" sz="1300">
              <a:latin typeface="ＭＳ Ｐゴシック"/>
            </a:rPr>
            <a:t>年代に大量採用した職員が定年期を迎え退職するため、職員を補充する必要があるが、定員管理指針に基づいて多様な任用方法等を行うことや民間への業務委託の検討など、更なる適正な定数管理、人件費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19231</xdr:rowOff>
    </xdr:from>
    <xdr:to>
      <xdr:col>7</xdr:col>
      <xdr:colOff>15875</xdr:colOff>
      <xdr:row>36</xdr:row>
      <xdr:rowOff>45357</xdr:rowOff>
    </xdr:to>
    <xdr:cxnSp macro="">
      <xdr:nvCxnSpPr>
        <xdr:cNvPr id="68" name="直線コネクタ 67"/>
        <xdr:cNvCxnSpPr/>
      </xdr:nvCxnSpPr>
      <xdr:spPr>
        <a:xfrm flipV="1">
          <a:off x="3987800" y="61914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45357</xdr:rowOff>
    </xdr:from>
    <xdr:to>
      <xdr:col>5</xdr:col>
      <xdr:colOff>549275</xdr:colOff>
      <xdr:row>36</xdr:row>
      <xdr:rowOff>64951</xdr:rowOff>
    </xdr:to>
    <xdr:cxnSp macro="">
      <xdr:nvCxnSpPr>
        <xdr:cNvPr id="71" name="直線コネクタ 70"/>
        <xdr:cNvCxnSpPr/>
      </xdr:nvCxnSpPr>
      <xdr:spPr>
        <a:xfrm flipV="1">
          <a:off x="3098800" y="62175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64951</xdr:rowOff>
    </xdr:from>
    <xdr:to>
      <xdr:col>4</xdr:col>
      <xdr:colOff>346075</xdr:colOff>
      <xdr:row>37</xdr:row>
      <xdr:rowOff>11067</xdr:rowOff>
    </xdr:to>
    <xdr:cxnSp macro="">
      <xdr:nvCxnSpPr>
        <xdr:cNvPr id="74" name="直線コネクタ 73"/>
        <xdr:cNvCxnSpPr/>
      </xdr:nvCxnSpPr>
      <xdr:spPr>
        <a:xfrm flipV="1">
          <a:off x="2209800" y="623715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117203</xdr:rowOff>
    </xdr:from>
    <xdr:to>
      <xdr:col>3</xdr:col>
      <xdr:colOff>142875</xdr:colOff>
      <xdr:row>37</xdr:row>
      <xdr:rowOff>11067</xdr:rowOff>
    </xdr:to>
    <xdr:cxnSp macro="">
      <xdr:nvCxnSpPr>
        <xdr:cNvPr id="77" name="直線コネクタ 76"/>
        <xdr:cNvCxnSpPr/>
      </xdr:nvCxnSpPr>
      <xdr:spPr>
        <a:xfrm>
          <a:off x="1320800" y="62894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139881</xdr:rowOff>
    </xdr:from>
    <xdr:to>
      <xdr:col>7</xdr:col>
      <xdr:colOff>66675</xdr:colOff>
      <xdr:row>36</xdr:row>
      <xdr:rowOff>70031</xdr:rowOff>
    </xdr:to>
    <xdr:sp macro="" textlink="">
      <xdr:nvSpPr>
        <xdr:cNvPr id="87" name="円/楕円 86"/>
        <xdr:cNvSpPr/>
      </xdr:nvSpPr>
      <xdr:spPr>
        <a:xfrm>
          <a:off x="47752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111958</xdr:rowOff>
    </xdr:from>
    <xdr:ext cx="762000" cy="259045"/>
    <xdr:sp macro="" textlink="">
      <xdr:nvSpPr>
        <xdr:cNvPr id="88" name="人件費該当値テキスト"/>
        <xdr:cNvSpPr txBox="1"/>
      </xdr:nvSpPr>
      <xdr:spPr>
        <a:xfrm>
          <a:off x="4914900" y="611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166007</xdr:rowOff>
    </xdr:from>
    <xdr:to>
      <xdr:col>5</xdr:col>
      <xdr:colOff>600075</xdr:colOff>
      <xdr:row>36</xdr:row>
      <xdr:rowOff>96157</xdr:rowOff>
    </xdr:to>
    <xdr:sp macro="" textlink="">
      <xdr:nvSpPr>
        <xdr:cNvPr id="89" name="円/楕円 88"/>
        <xdr:cNvSpPr/>
      </xdr:nvSpPr>
      <xdr:spPr>
        <a:xfrm>
          <a:off x="3937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80934</xdr:rowOff>
    </xdr:from>
    <xdr:ext cx="736600" cy="259045"/>
    <xdr:sp macro="" textlink="">
      <xdr:nvSpPr>
        <xdr:cNvPr id="90" name="テキスト ボックス 89"/>
        <xdr:cNvSpPr txBox="1"/>
      </xdr:nvSpPr>
      <xdr:spPr>
        <a:xfrm>
          <a:off x="3606800" y="625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14151</xdr:rowOff>
    </xdr:from>
    <xdr:to>
      <xdr:col>4</xdr:col>
      <xdr:colOff>396875</xdr:colOff>
      <xdr:row>36</xdr:row>
      <xdr:rowOff>115751</xdr:rowOff>
    </xdr:to>
    <xdr:sp macro="" textlink="">
      <xdr:nvSpPr>
        <xdr:cNvPr id="91" name="円/楕円 90"/>
        <xdr:cNvSpPr/>
      </xdr:nvSpPr>
      <xdr:spPr>
        <a:xfrm>
          <a:off x="3048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100528</xdr:rowOff>
    </xdr:from>
    <xdr:ext cx="762000" cy="259045"/>
    <xdr:sp macro="" textlink="">
      <xdr:nvSpPr>
        <xdr:cNvPr id="92" name="テキスト ボックス 91"/>
        <xdr:cNvSpPr txBox="1"/>
      </xdr:nvSpPr>
      <xdr:spPr>
        <a:xfrm>
          <a:off x="2717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131717</xdr:rowOff>
    </xdr:from>
    <xdr:to>
      <xdr:col>3</xdr:col>
      <xdr:colOff>193675</xdr:colOff>
      <xdr:row>37</xdr:row>
      <xdr:rowOff>61867</xdr:rowOff>
    </xdr:to>
    <xdr:sp macro="" textlink="">
      <xdr:nvSpPr>
        <xdr:cNvPr id="93" name="円/楕円 92"/>
        <xdr:cNvSpPr/>
      </xdr:nvSpPr>
      <xdr:spPr>
        <a:xfrm>
          <a:off x="2159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46644</xdr:rowOff>
    </xdr:from>
    <xdr:ext cx="762000" cy="259045"/>
    <xdr:sp macro="" textlink="">
      <xdr:nvSpPr>
        <xdr:cNvPr id="94" name="テキスト ボックス 93"/>
        <xdr:cNvSpPr txBox="1"/>
      </xdr:nvSpPr>
      <xdr:spPr>
        <a:xfrm>
          <a:off x="1828800" y="63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66403</xdr:rowOff>
    </xdr:from>
    <xdr:to>
      <xdr:col>1</xdr:col>
      <xdr:colOff>676275</xdr:colOff>
      <xdr:row>36</xdr:row>
      <xdr:rowOff>168003</xdr:rowOff>
    </xdr:to>
    <xdr:sp macro="" textlink="">
      <xdr:nvSpPr>
        <xdr:cNvPr id="95" name="円/楕円 94"/>
        <xdr:cNvSpPr/>
      </xdr:nvSpPr>
      <xdr:spPr>
        <a:xfrm>
          <a:off x="1270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152780</xdr:rowOff>
    </xdr:from>
    <xdr:ext cx="762000" cy="259045"/>
    <xdr:sp macro="" textlink="">
      <xdr:nvSpPr>
        <xdr:cNvPr id="96" name="テキスト ボックス 95"/>
        <xdr:cNvSpPr txBox="1"/>
      </xdr:nvSpPr>
      <xdr:spPr>
        <a:xfrm>
          <a:off x="939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新たに、生活困窮者自立相談支援事業委託料や学校給食共同調理場建替事業アドバイザリー業務委託料などの物件費が増加したことから、類似団体平均を上回っている。</a:t>
          </a:r>
        </a:p>
        <a:p>
          <a:r>
            <a:rPr kumimoji="1" lang="ja-JP" altLang="en-US" sz="1300">
              <a:latin typeface="ＭＳ Ｐゴシック"/>
            </a:rPr>
            <a:t>　今後は、委託料や賃金を精査し、物件費の抑制に努める。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43180</xdr:rowOff>
    </xdr:to>
    <xdr:cxnSp macro="">
      <xdr:nvCxnSpPr>
        <xdr:cNvPr id="129" name="直線コネクタ 128"/>
        <xdr:cNvCxnSpPr/>
      </xdr:nvCxnSpPr>
      <xdr:spPr>
        <a:xfrm flipV="1">
          <a:off x="15671800" y="3091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43180</xdr:rowOff>
    </xdr:to>
    <xdr:cxnSp macro="">
      <xdr:nvCxnSpPr>
        <xdr:cNvPr id="132" name="直線コネクタ 131"/>
        <xdr:cNvCxnSpPr/>
      </xdr:nvCxnSpPr>
      <xdr:spPr>
        <a:xfrm>
          <a:off x="14782800" y="3060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17</xdr:row>
      <xdr:rowOff>146050</xdr:rowOff>
    </xdr:to>
    <xdr:cxnSp macro="">
      <xdr:nvCxnSpPr>
        <xdr:cNvPr id="135" name="直線コネクタ 134"/>
        <xdr:cNvCxnSpPr/>
      </xdr:nvCxnSpPr>
      <xdr:spPr>
        <a:xfrm>
          <a:off x="13893800" y="2992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77470</xdr:rowOff>
    </xdr:to>
    <xdr:cxnSp macro="">
      <xdr:nvCxnSpPr>
        <xdr:cNvPr id="138" name="直線コネクタ 137"/>
        <xdr:cNvCxnSpPr/>
      </xdr:nvCxnSpPr>
      <xdr:spPr>
        <a:xfrm>
          <a:off x="13004800" y="2900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125730</xdr:rowOff>
    </xdr:from>
    <xdr:to>
      <xdr:col>24</xdr:col>
      <xdr:colOff>82550</xdr:colOff>
      <xdr:row>18</xdr:row>
      <xdr:rowOff>55880</xdr:rowOff>
    </xdr:to>
    <xdr:sp macro="" textlink="">
      <xdr:nvSpPr>
        <xdr:cNvPr id="148" name="円/楕円 147"/>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97807</xdr:rowOff>
    </xdr:from>
    <xdr:ext cx="762000" cy="259045"/>
    <xdr:sp macro="" textlink="">
      <xdr:nvSpPr>
        <xdr:cNvPr id="149"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163830</xdr:rowOff>
    </xdr:from>
    <xdr:to>
      <xdr:col>22</xdr:col>
      <xdr:colOff>615950</xdr:colOff>
      <xdr:row>18</xdr:row>
      <xdr:rowOff>93980</xdr:rowOff>
    </xdr:to>
    <xdr:sp macro="" textlink="">
      <xdr:nvSpPr>
        <xdr:cNvPr id="150" name="円/楕円 149"/>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78757</xdr:rowOff>
    </xdr:from>
    <xdr:ext cx="736600" cy="259045"/>
    <xdr:sp macro="" textlink="">
      <xdr:nvSpPr>
        <xdr:cNvPr id="151" name="テキスト ボックス 150"/>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2" name="円/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4" name="円/楕円 153"/>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5" name="テキスト ボックス 154"/>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106680</xdr:rowOff>
    </xdr:from>
    <xdr:to>
      <xdr:col>19</xdr:col>
      <xdr:colOff>6350</xdr:colOff>
      <xdr:row>17</xdr:row>
      <xdr:rowOff>36830</xdr:rowOff>
    </xdr:to>
    <xdr:sp macro="" textlink="">
      <xdr:nvSpPr>
        <xdr:cNvPr id="156" name="円/楕円 155"/>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21607</xdr:rowOff>
    </xdr:from>
    <xdr:ext cx="762000" cy="259045"/>
    <xdr:sp macro="" textlink="">
      <xdr:nvSpPr>
        <xdr:cNvPr id="157" name="テキスト ボックス 156"/>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類似団体平均を下回っているが、障害福祉サービス費が年々増加傾向にある。</a:t>
          </a:r>
        </a:p>
        <a:p>
          <a:r>
            <a:rPr kumimoji="1" lang="ja-JP" altLang="en-US" sz="1300">
              <a:latin typeface="ＭＳ Ｐゴシック"/>
            </a:rPr>
            <a:t>　 今後も、近年の年少人口の増加や高齢者の増などにより扶助費の増加が見込まれることから、市単独扶助費や国・県の水準を上回る事業について見直しを行うなど、抑制に努める。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94" name="直線コネクタ 193"/>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107950</xdr:rowOff>
    </xdr:to>
    <xdr:cxnSp macro="">
      <xdr:nvCxnSpPr>
        <xdr:cNvPr id="197" name="直線コネクタ 196"/>
        <xdr:cNvCxnSpPr/>
      </xdr:nvCxnSpPr>
      <xdr:spPr>
        <a:xfrm>
          <a:off x="3098800" y="9251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31750</xdr:rowOff>
    </xdr:to>
    <xdr:cxnSp macro="">
      <xdr:nvCxnSpPr>
        <xdr:cNvPr id="200" name="直線コネクタ 199"/>
        <xdr:cNvCxnSpPr/>
      </xdr:nvCxnSpPr>
      <xdr:spPr>
        <a:xfrm flipV="1">
          <a:off x="2209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31750</xdr:rowOff>
    </xdr:to>
    <xdr:cxnSp macro="">
      <xdr:nvCxnSpPr>
        <xdr:cNvPr id="203" name="直線コネクタ 202"/>
        <xdr:cNvCxnSpPr/>
      </xdr:nvCxnSpPr>
      <xdr:spPr>
        <a:xfrm>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13" name="円/楕円 212"/>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4"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15" name="円/楕円 214"/>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16" name="テキスト ボックス 215"/>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17" name="円/楕円 21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8" name="テキスト ボックス 217"/>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9" name="円/楕円 218"/>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20" name="テキスト ボックス 219"/>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21" name="円/楕円 22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22" name="テキスト ボックス 221"/>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特別会計への繰出金のうち、特に下水道事業特別会計への繰出金が少額であることから、類似団体平均を下回っている。主な要因は、市の下水道事業区域の大半が、千葉ニュータウン事業や土地区画整理事業などの市街地開発事業区域で、開発者負担により施設整備が行われていることによる。</a:t>
          </a:r>
        </a:p>
        <a:p>
          <a:r>
            <a:rPr kumimoji="1" lang="ja-JP" altLang="en-US" sz="1300">
              <a:solidFill>
                <a:sysClr val="windowText" lastClr="000000"/>
              </a:solidFill>
              <a:latin typeface="ＭＳ Ｐゴシック"/>
            </a:rPr>
            <a:t>　今後も、各特別会計の事業運営は、独立採算の原則に基づいた経営方針により、財源補てん的な繰出金の抑制に努める。</a:t>
          </a: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39370</xdr:rowOff>
    </xdr:to>
    <xdr:cxnSp macro="">
      <xdr:nvCxnSpPr>
        <xdr:cNvPr id="255" name="直線コネクタ 254"/>
        <xdr:cNvCxnSpPr/>
      </xdr:nvCxnSpPr>
      <xdr:spPr>
        <a:xfrm>
          <a:off x="15671800" y="9469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39370</xdr:rowOff>
    </xdr:to>
    <xdr:cxnSp macro="">
      <xdr:nvCxnSpPr>
        <xdr:cNvPr id="258" name="直線コネクタ 257"/>
        <xdr:cNvCxnSpPr/>
      </xdr:nvCxnSpPr>
      <xdr:spPr>
        <a:xfrm>
          <a:off x="14782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142240</xdr:rowOff>
    </xdr:to>
    <xdr:cxnSp macro="">
      <xdr:nvCxnSpPr>
        <xdr:cNvPr id="261" name="直線コネクタ 260"/>
        <xdr:cNvCxnSpPr/>
      </xdr:nvCxnSpPr>
      <xdr:spPr>
        <a:xfrm>
          <a:off x="13893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111760</xdr:rowOff>
    </xdr:to>
    <xdr:cxnSp macro="">
      <xdr:nvCxnSpPr>
        <xdr:cNvPr id="264" name="直線コネクタ 263"/>
        <xdr:cNvCxnSpPr/>
      </xdr:nvCxnSpPr>
      <xdr:spPr>
        <a:xfrm>
          <a:off x="13004800" y="9331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74" name="円/楕円 273"/>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75"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160020</xdr:rowOff>
    </xdr:from>
    <xdr:to>
      <xdr:col>22</xdr:col>
      <xdr:colOff>615950</xdr:colOff>
      <xdr:row>55</xdr:row>
      <xdr:rowOff>90170</xdr:rowOff>
    </xdr:to>
    <xdr:sp macro="" textlink="">
      <xdr:nvSpPr>
        <xdr:cNvPr id="276" name="円/楕円 275"/>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100347</xdr:rowOff>
    </xdr:from>
    <xdr:ext cx="736600" cy="259045"/>
    <xdr:sp macro="" textlink="">
      <xdr:nvSpPr>
        <xdr:cNvPr id="277" name="テキスト ボックス 276"/>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8" name="円/楕円 277"/>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9" name="テキスト ボックス 278"/>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80" name="円/楕円 279"/>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81" name="テキスト ボックス 280"/>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22860</xdr:rowOff>
    </xdr:from>
    <xdr:to>
      <xdr:col>19</xdr:col>
      <xdr:colOff>6350</xdr:colOff>
      <xdr:row>54</xdr:row>
      <xdr:rowOff>124460</xdr:rowOff>
    </xdr:to>
    <xdr:sp macro="" textlink="">
      <xdr:nvSpPr>
        <xdr:cNvPr id="282" name="円/楕円 281"/>
        <xdr:cNvSpPr/>
      </xdr:nvSpPr>
      <xdr:spPr>
        <a:xfrm>
          <a:off x="12954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134637</xdr:rowOff>
    </xdr:from>
    <xdr:ext cx="762000" cy="259045"/>
    <xdr:sp macro="" textlink="">
      <xdr:nvSpPr>
        <xdr:cNvPr id="283" name="テキスト ボックス 282"/>
        <xdr:cNvSpPr txBox="1"/>
      </xdr:nvSpPr>
      <xdr:spPr>
        <a:xfrm>
          <a:off x="12623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ゴミ処理業務や消防業務などを一部事務組合で行っていることから、類似団体平均を大幅に上回っている。</a:t>
          </a:r>
        </a:p>
        <a:p>
          <a:r>
            <a:rPr kumimoji="1" lang="ja-JP" altLang="en-US" sz="1300">
              <a:latin typeface="ＭＳ Ｐゴシック"/>
            </a:rPr>
            <a:t>　今後も、一部事務組合に対し経費節減を求め、負担金の抑制に努める。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147574</xdr:rowOff>
    </xdr:from>
    <xdr:to>
      <xdr:col>24</xdr:col>
      <xdr:colOff>31750</xdr:colOff>
      <xdr:row>38</xdr:row>
      <xdr:rowOff>3556</xdr:rowOff>
    </xdr:to>
    <xdr:cxnSp macro="">
      <xdr:nvCxnSpPr>
        <xdr:cNvPr id="313" name="直線コネクタ 312"/>
        <xdr:cNvCxnSpPr/>
      </xdr:nvCxnSpPr>
      <xdr:spPr>
        <a:xfrm flipV="1">
          <a:off x="15671800" y="6491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72136</xdr:rowOff>
    </xdr:to>
    <xdr:cxnSp macro="">
      <xdr:nvCxnSpPr>
        <xdr:cNvPr id="316" name="直線コネクタ 315"/>
        <xdr:cNvCxnSpPr/>
      </xdr:nvCxnSpPr>
      <xdr:spPr>
        <a:xfrm flipV="1">
          <a:off x="14782800" y="6518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72136</xdr:rowOff>
    </xdr:from>
    <xdr:to>
      <xdr:col>21</xdr:col>
      <xdr:colOff>361950</xdr:colOff>
      <xdr:row>39</xdr:row>
      <xdr:rowOff>1270</xdr:rowOff>
    </xdr:to>
    <xdr:cxnSp macro="">
      <xdr:nvCxnSpPr>
        <xdr:cNvPr id="319" name="直線コネクタ 318"/>
        <xdr:cNvCxnSpPr/>
      </xdr:nvCxnSpPr>
      <xdr:spPr>
        <a:xfrm flipV="1">
          <a:off x="13893800" y="65872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1270</xdr:rowOff>
    </xdr:from>
    <xdr:to>
      <xdr:col>20</xdr:col>
      <xdr:colOff>158750</xdr:colOff>
      <xdr:row>39</xdr:row>
      <xdr:rowOff>1270</xdr:rowOff>
    </xdr:to>
    <xdr:cxnSp macro="">
      <xdr:nvCxnSpPr>
        <xdr:cNvPr id="322" name="直線コネクタ 321"/>
        <xdr:cNvCxnSpPr/>
      </xdr:nvCxnSpPr>
      <xdr:spPr>
        <a:xfrm>
          <a:off x="13004800" y="668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96774</xdr:rowOff>
    </xdr:from>
    <xdr:to>
      <xdr:col>24</xdr:col>
      <xdr:colOff>82550</xdr:colOff>
      <xdr:row>38</xdr:row>
      <xdr:rowOff>26924</xdr:rowOff>
    </xdr:to>
    <xdr:sp macro="" textlink="">
      <xdr:nvSpPr>
        <xdr:cNvPr id="332" name="円/楕円 331"/>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68851</xdr:rowOff>
    </xdr:from>
    <xdr:ext cx="762000" cy="259045"/>
    <xdr:sp macro="" textlink="">
      <xdr:nvSpPr>
        <xdr:cNvPr id="333"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34" name="円/楕円 333"/>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35" name="テキスト ボックス 334"/>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21336</xdr:rowOff>
    </xdr:from>
    <xdr:to>
      <xdr:col>21</xdr:col>
      <xdr:colOff>412750</xdr:colOff>
      <xdr:row>38</xdr:row>
      <xdr:rowOff>122936</xdr:rowOff>
    </xdr:to>
    <xdr:sp macro="" textlink="">
      <xdr:nvSpPr>
        <xdr:cNvPr id="336" name="円/楕円 335"/>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107713</xdr:rowOff>
    </xdr:from>
    <xdr:ext cx="762000" cy="259045"/>
    <xdr:sp macro="" textlink="">
      <xdr:nvSpPr>
        <xdr:cNvPr id="337" name="テキスト ボックス 336"/>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121920</xdr:rowOff>
    </xdr:from>
    <xdr:to>
      <xdr:col>20</xdr:col>
      <xdr:colOff>209550</xdr:colOff>
      <xdr:row>39</xdr:row>
      <xdr:rowOff>52070</xdr:rowOff>
    </xdr:to>
    <xdr:sp macro="" textlink="">
      <xdr:nvSpPr>
        <xdr:cNvPr id="338" name="円/楕円 337"/>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36847</xdr:rowOff>
    </xdr:from>
    <xdr:ext cx="762000" cy="259045"/>
    <xdr:sp macro="" textlink="">
      <xdr:nvSpPr>
        <xdr:cNvPr id="339" name="テキスト ボックス 338"/>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121920</xdr:rowOff>
    </xdr:from>
    <xdr:to>
      <xdr:col>19</xdr:col>
      <xdr:colOff>6350</xdr:colOff>
      <xdr:row>39</xdr:row>
      <xdr:rowOff>52070</xdr:rowOff>
    </xdr:to>
    <xdr:sp macro="" textlink="">
      <xdr:nvSpPr>
        <xdr:cNvPr id="340" name="円/楕円 339"/>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36847</xdr:rowOff>
    </xdr:from>
    <xdr:ext cx="762000" cy="259045"/>
    <xdr:sp macro="" textlink="">
      <xdr:nvSpPr>
        <xdr:cNvPr id="341" name="テキスト ボックス 340"/>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類似団体平均を下回っているが、近年、小中学校の耐震改修事業に係る借入に係る公債費が増加している。</a:t>
          </a:r>
          <a:endParaRPr kumimoji="1" lang="en-US" altLang="ja-JP" sz="1300">
            <a:latin typeface="ＭＳ Ｐゴシック"/>
          </a:endParaRPr>
        </a:p>
        <a:p>
          <a:r>
            <a:rPr kumimoji="1" lang="ja-JP" altLang="en-US" sz="1300">
              <a:latin typeface="ＭＳ Ｐゴシック"/>
            </a:rPr>
            <a:t>　今後は、庁舎整備や学校給食共同調理場建設などの大規模事業をはじめ、各公共施設の更新などによる公債費の増加が見込まれることから、地方債の借入については十分精査し、将来債務の抑制に努める。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136144</xdr:rowOff>
    </xdr:to>
    <xdr:cxnSp macro="">
      <xdr:nvCxnSpPr>
        <xdr:cNvPr id="371" name="直線コネクタ 370"/>
        <xdr:cNvCxnSpPr/>
      </xdr:nvCxnSpPr>
      <xdr:spPr>
        <a:xfrm flipV="1">
          <a:off x="3987800" y="131114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77</xdr:row>
      <xdr:rowOff>33274</xdr:rowOff>
    </xdr:to>
    <xdr:cxnSp macro="">
      <xdr:nvCxnSpPr>
        <xdr:cNvPr id="374" name="直線コネクタ 373"/>
        <xdr:cNvCxnSpPr/>
      </xdr:nvCxnSpPr>
      <xdr:spPr>
        <a:xfrm flipV="1">
          <a:off x="3098800" y="13166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33274</xdr:rowOff>
    </xdr:to>
    <xdr:cxnSp macro="">
      <xdr:nvCxnSpPr>
        <xdr:cNvPr id="377" name="直線コネクタ 376"/>
        <xdr:cNvCxnSpPr/>
      </xdr:nvCxnSpPr>
      <xdr:spPr>
        <a:xfrm>
          <a:off x="2209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159004</xdr:rowOff>
    </xdr:to>
    <xdr:cxnSp macro="">
      <xdr:nvCxnSpPr>
        <xdr:cNvPr id="380" name="直線コネクタ 379"/>
        <xdr:cNvCxnSpPr/>
      </xdr:nvCxnSpPr>
      <xdr:spPr>
        <a:xfrm>
          <a:off x="1320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90" name="円/楕円 389"/>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91"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92" name="円/楕円 391"/>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93" name="テキスト ボックス 392"/>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4" name="円/楕円 393"/>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95" name="テキスト ボックス 394"/>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96" name="円/楕円 395"/>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97" name="テキスト ボックス 396"/>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8" name="円/楕円 397"/>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9" name="テキスト ボックス 398"/>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ゴミ処理業務や消防業務などを一部事務組合で行っていることから、一部事務組合に対する負担金（補助費等）が多額であるため、類似団体平均を上回っている。   </a:t>
          </a:r>
        </a:p>
        <a:p>
          <a:r>
            <a:rPr kumimoji="1" lang="ja-JP" altLang="en-US" sz="1300">
              <a:solidFill>
                <a:sysClr val="windowText" lastClr="000000"/>
              </a:solidFill>
              <a:latin typeface="ＭＳ Ｐゴシック"/>
            </a:rPr>
            <a:t>   今後も、一部事務組合に対し経費節減を求め、負担金の抑制に努める。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165863</xdr:rowOff>
    </xdr:from>
    <xdr:to>
      <xdr:col>24</xdr:col>
      <xdr:colOff>31750</xdr:colOff>
      <xdr:row>78</xdr:row>
      <xdr:rowOff>72137</xdr:rowOff>
    </xdr:to>
    <xdr:cxnSp macro="">
      <xdr:nvCxnSpPr>
        <xdr:cNvPr id="430" name="直線コネクタ 429"/>
        <xdr:cNvCxnSpPr/>
      </xdr:nvCxnSpPr>
      <xdr:spPr>
        <a:xfrm flipV="1">
          <a:off x="15671800" y="133675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17272</xdr:rowOff>
    </xdr:from>
    <xdr:to>
      <xdr:col>22</xdr:col>
      <xdr:colOff>565150</xdr:colOff>
      <xdr:row>78</xdr:row>
      <xdr:rowOff>72137</xdr:rowOff>
    </xdr:to>
    <xdr:cxnSp macro="">
      <xdr:nvCxnSpPr>
        <xdr:cNvPr id="433" name="直線コネクタ 432"/>
        <xdr:cNvCxnSpPr/>
      </xdr:nvCxnSpPr>
      <xdr:spPr>
        <a:xfrm>
          <a:off x="14782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17272</xdr:rowOff>
    </xdr:from>
    <xdr:to>
      <xdr:col>21</xdr:col>
      <xdr:colOff>361950</xdr:colOff>
      <xdr:row>78</xdr:row>
      <xdr:rowOff>159004</xdr:rowOff>
    </xdr:to>
    <xdr:cxnSp macro="">
      <xdr:nvCxnSpPr>
        <xdr:cNvPr id="436" name="直線コネクタ 435"/>
        <xdr:cNvCxnSpPr/>
      </xdr:nvCxnSpPr>
      <xdr:spPr>
        <a:xfrm flipV="1">
          <a:off x="13893800" y="133903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26415</xdr:rowOff>
    </xdr:from>
    <xdr:to>
      <xdr:col>20</xdr:col>
      <xdr:colOff>158750</xdr:colOff>
      <xdr:row>78</xdr:row>
      <xdr:rowOff>159004</xdr:rowOff>
    </xdr:to>
    <xdr:cxnSp macro="">
      <xdr:nvCxnSpPr>
        <xdr:cNvPr id="439" name="直線コネクタ 438"/>
        <xdr:cNvCxnSpPr/>
      </xdr:nvCxnSpPr>
      <xdr:spPr>
        <a:xfrm>
          <a:off x="13004800" y="133995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49" name="円/楕円 448"/>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87140</xdr:rowOff>
    </xdr:from>
    <xdr:ext cx="762000" cy="259045"/>
    <xdr:sp macro="" textlink="">
      <xdr:nvSpPr>
        <xdr:cNvPr id="450" name="公債費以外該当値テキスト"/>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51" name="円/楕円 450"/>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52" name="テキスト ボックス 451"/>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137922</xdr:rowOff>
    </xdr:from>
    <xdr:to>
      <xdr:col>21</xdr:col>
      <xdr:colOff>412750</xdr:colOff>
      <xdr:row>78</xdr:row>
      <xdr:rowOff>68072</xdr:rowOff>
    </xdr:to>
    <xdr:sp macro="" textlink="">
      <xdr:nvSpPr>
        <xdr:cNvPr id="453" name="円/楕円 452"/>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52849</xdr:rowOff>
    </xdr:from>
    <xdr:ext cx="762000" cy="259045"/>
    <xdr:sp macro="" textlink="">
      <xdr:nvSpPr>
        <xdr:cNvPr id="454" name="テキスト ボックス 453"/>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108204</xdr:rowOff>
    </xdr:from>
    <xdr:to>
      <xdr:col>20</xdr:col>
      <xdr:colOff>209550</xdr:colOff>
      <xdr:row>79</xdr:row>
      <xdr:rowOff>38354</xdr:rowOff>
    </xdr:to>
    <xdr:sp macro="" textlink="">
      <xdr:nvSpPr>
        <xdr:cNvPr id="455" name="円/楕円 454"/>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23131</xdr:rowOff>
    </xdr:from>
    <xdr:ext cx="762000" cy="259045"/>
    <xdr:sp macro="" textlink="">
      <xdr:nvSpPr>
        <xdr:cNvPr id="456" name="テキスト ボックス 455"/>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57" name="円/楕円 456"/>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58" name="テキスト ボックス 457"/>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千葉県白井市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18872</xdr:rowOff>
    </xdr:from>
    <xdr:to>
      <xdr:col>4</xdr:col>
      <xdr:colOff>1117600</xdr:colOff>
      <xdr:row>17</xdr:row>
      <xdr:rowOff>21215</xdr:rowOff>
    </xdr:to>
    <xdr:cxnSp macro="">
      <xdr:nvCxnSpPr>
        <xdr:cNvPr id="50" name="直線コネクタ 49"/>
        <xdr:cNvCxnSpPr/>
      </xdr:nvCxnSpPr>
      <xdr:spPr bwMode="auto">
        <a:xfrm>
          <a:off x="5003800" y="2981147"/>
          <a:ext cx="6477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5992</xdr:rowOff>
    </xdr:from>
    <xdr:ext cx="762000" cy="259045"/>
    <xdr:sp macro="" textlink="">
      <xdr:nvSpPr>
        <xdr:cNvPr id="51" name="人口1人当たり決算額の推移平均値テキスト130"/>
        <xdr:cNvSpPr txBox="1"/>
      </xdr:nvSpPr>
      <xdr:spPr>
        <a:xfrm>
          <a:off x="5740400" y="2968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14624</xdr:rowOff>
    </xdr:from>
    <xdr:to>
      <xdr:col>4</xdr:col>
      <xdr:colOff>469900</xdr:colOff>
      <xdr:row>17</xdr:row>
      <xdr:rowOff>18872</xdr:rowOff>
    </xdr:to>
    <xdr:cxnSp macro="">
      <xdr:nvCxnSpPr>
        <xdr:cNvPr id="53" name="直線コネクタ 52"/>
        <xdr:cNvCxnSpPr/>
      </xdr:nvCxnSpPr>
      <xdr:spPr bwMode="auto">
        <a:xfrm>
          <a:off x="4305300" y="2976899"/>
          <a:ext cx="698500" cy="4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14624</xdr:rowOff>
    </xdr:from>
    <xdr:to>
      <xdr:col>3</xdr:col>
      <xdr:colOff>904875</xdr:colOff>
      <xdr:row>17</xdr:row>
      <xdr:rowOff>21215</xdr:rowOff>
    </xdr:to>
    <xdr:cxnSp macro="">
      <xdr:nvCxnSpPr>
        <xdr:cNvPr id="56" name="直線コネクタ 55"/>
        <xdr:cNvCxnSpPr/>
      </xdr:nvCxnSpPr>
      <xdr:spPr bwMode="auto">
        <a:xfrm flipV="1">
          <a:off x="3606800" y="2976899"/>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7842</xdr:rowOff>
    </xdr:from>
    <xdr:to>
      <xdr:col>3</xdr:col>
      <xdr:colOff>206375</xdr:colOff>
      <xdr:row>17</xdr:row>
      <xdr:rowOff>21215</xdr:rowOff>
    </xdr:to>
    <xdr:cxnSp macro="">
      <xdr:nvCxnSpPr>
        <xdr:cNvPr id="59" name="直線コネクタ 58"/>
        <xdr:cNvCxnSpPr/>
      </xdr:nvCxnSpPr>
      <xdr:spPr bwMode="auto">
        <a:xfrm>
          <a:off x="2908300" y="2970117"/>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141865</xdr:rowOff>
    </xdr:from>
    <xdr:to>
      <xdr:col>5</xdr:col>
      <xdr:colOff>34925</xdr:colOff>
      <xdr:row>17</xdr:row>
      <xdr:rowOff>72015</xdr:rowOff>
    </xdr:to>
    <xdr:sp macro="" textlink="">
      <xdr:nvSpPr>
        <xdr:cNvPr id="69" name="円/楕円 68"/>
        <xdr:cNvSpPr/>
      </xdr:nvSpPr>
      <xdr:spPr bwMode="auto">
        <a:xfrm>
          <a:off x="56007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158392</xdr:rowOff>
    </xdr:from>
    <xdr:ext cx="762000" cy="259045"/>
    <xdr:sp macro="" textlink="">
      <xdr:nvSpPr>
        <xdr:cNvPr id="70" name="人口1人当たり決算額の推移該当値テキスト130"/>
        <xdr:cNvSpPr txBox="1"/>
      </xdr:nvSpPr>
      <xdr:spPr>
        <a:xfrm>
          <a:off x="5740400" y="27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139522</xdr:rowOff>
    </xdr:from>
    <xdr:to>
      <xdr:col>4</xdr:col>
      <xdr:colOff>520700</xdr:colOff>
      <xdr:row>17</xdr:row>
      <xdr:rowOff>69672</xdr:rowOff>
    </xdr:to>
    <xdr:sp macro="" textlink="">
      <xdr:nvSpPr>
        <xdr:cNvPr id="71" name="円/楕円 70"/>
        <xdr:cNvSpPr/>
      </xdr:nvSpPr>
      <xdr:spPr bwMode="auto">
        <a:xfrm>
          <a:off x="4953000" y="293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54449</xdr:rowOff>
    </xdr:from>
    <xdr:ext cx="736600" cy="259045"/>
    <xdr:sp macro="" textlink="">
      <xdr:nvSpPr>
        <xdr:cNvPr id="72" name="テキスト ボックス 71"/>
        <xdr:cNvSpPr txBox="1"/>
      </xdr:nvSpPr>
      <xdr:spPr>
        <a:xfrm>
          <a:off x="4622800" y="301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135274</xdr:rowOff>
    </xdr:from>
    <xdr:to>
      <xdr:col>3</xdr:col>
      <xdr:colOff>955675</xdr:colOff>
      <xdr:row>17</xdr:row>
      <xdr:rowOff>65424</xdr:rowOff>
    </xdr:to>
    <xdr:sp macro="" textlink="">
      <xdr:nvSpPr>
        <xdr:cNvPr id="73" name="円/楕円 72"/>
        <xdr:cNvSpPr/>
      </xdr:nvSpPr>
      <xdr:spPr bwMode="auto">
        <a:xfrm>
          <a:off x="4254500" y="292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50201</xdr:rowOff>
    </xdr:from>
    <xdr:ext cx="762000" cy="259045"/>
    <xdr:sp macro="" textlink="">
      <xdr:nvSpPr>
        <xdr:cNvPr id="74" name="テキスト ボックス 73"/>
        <xdr:cNvSpPr txBox="1"/>
      </xdr:nvSpPr>
      <xdr:spPr>
        <a:xfrm>
          <a:off x="3924300" y="301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70,399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141865</xdr:rowOff>
    </xdr:from>
    <xdr:to>
      <xdr:col>3</xdr:col>
      <xdr:colOff>257175</xdr:colOff>
      <xdr:row>17</xdr:row>
      <xdr:rowOff>72015</xdr:rowOff>
    </xdr:to>
    <xdr:sp macro="" textlink="">
      <xdr:nvSpPr>
        <xdr:cNvPr id="75" name="円/楕円 74"/>
        <xdr:cNvSpPr/>
      </xdr:nvSpPr>
      <xdr:spPr bwMode="auto">
        <a:xfrm>
          <a:off x="3556000" y="2932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56792</xdr:rowOff>
    </xdr:from>
    <xdr:ext cx="762000" cy="259045"/>
    <xdr:sp macro="" textlink="">
      <xdr:nvSpPr>
        <xdr:cNvPr id="76" name="テキスト ボックス 75"/>
        <xdr:cNvSpPr txBox="1"/>
      </xdr:nvSpPr>
      <xdr:spPr>
        <a:xfrm>
          <a:off x="3225800" y="30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128492</xdr:rowOff>
    </xdr:from>
    <xdr:to>
      <xdr:col>2</xdr:col>
      <xdr:colOff>692150</xdr:colOff>
      <xdr:row>17</xdr:row>
      <xdr:rowOff>58642</xdr:rowOff>
    </xdr:to>
    <xdr:sp macro="" textlink="">
      <xdr:nvSpPr>
        <xdr:cNvPr id="77" name="円/楕円 76"/>
        <xdr:cNvSpPr/>
      </xdr:nvSpPr>
      <xdr:spPr bwMode="auto">
        <a:xfrm>
          <a:off x="2857500" y="291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43419</xdr:rowOff>
    </xdr:from>
    <xdr:ext cx="762000" cy="259045"/>
    <xdr:sp macro="" textlink="">
      <xdr:nvSpPr>
        <xdr:cNvPr id="78" name="テキスト ボックス 77"/>
        <xdr:cNvSpPr txBox="1"/>
      </xdr:nvSpPr>
      <xdr:spPr>
        <a:xfrm>
          <a:off x="2527300" y="30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164605</xdr:rowOff>
    </xdr:from>
    <xdr:to>
      <xdr:col>4</xdr:col>
      <xdr:colOff>1117600</xdr:colOff>
      <xdr:row>37</xdr:row>
      <xdr:rowOff>210868</xdr:rowOff>
    </xdr:to>
    <xdr:cxnSp macro="">
      <xdr:nvCxnSpPr>
        <xdr:cNvPr id="115" name="直線コネクタ 114"/>
        <xdr:cNvCxnSpPr/>
      </xdr:nvCxnSpPr>
      <xdr:spPr bwMode="auto">
        <a:xfrm>
          <a:off x="5003800" y="7289305"/>
          <a:ext cx="647700" cy="4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66192</xdr:rowOff>
    </xdr:from>
    <xdr:to>
      <xdr:col>4</xdr:col>
      <xdr:colOff>469900</xdr:colOff>
      <xdr:row>37</xdr:row>
      <xdr:rowOff>164605</xdr:rowOff>
    </xdr:to>
    <xdr:cxnSp macro="">
      <xdr:nvCxnSpPr>
        <xdr:cNvPr id="118" name="直線コネクタ 117"/>
        <xdr:cNvCxnSpPr/>
      </xdr:nvCxnSpPr>
      <xdr:spPr bwMode="auto">
        <a:xfrm>
          <a:off x="4305300" y="7190892"/>
          <a:ext cx="698500" cy="98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66192</xdr:rowOff>
    </xdr:from>
    <xdr:to>
      <xdr:col>3</xdr:col>
      <xdr:colOff>904875</xdr:colOff>
      <xdr:row>37</xdr:row>
      <xdr:rowOff>88738</xdr:rowOff>
    </xdr:to>
    <xdr:cxnSp macro="">
      <xdr:nvCxnSpPr>
        <xdr:cNvPr id="121" name="直線コネクタ 120"/>
        <xdr:cNvCxnSpPr/>
      </xdr:nvCxnSpPr>
      <xdr:spPr bwMode="auto">
        <a:xfrm flipV="1">
          <a:off x="3606800" y="7190892"/>
          <a:ext cx="698500" cy="2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66764</xdr:rowOff>
    </xdr:from>
    <xdr:to>
      <xdr:col>3</xdr:col>
      <xdr:colOff>206375</xdr:colOff>
      <xdr:row>37</xdr:row>
      <xdr:rowOff>88738</xdr:rowOff>
    </xdr:to>
    <xdr:cxnSp macro="">
      <xdr:nvCxnSpPr>
        <xdr:cNvPr id="124" name="直線コネクタ 123"/>
        <xdr:cNvCxnSpPr/>
      </xdr:nvCxnSpPr>
      <xdr:spPr bwMode="auto">
        <a:xfrm>
          <a:off x="2908300" y="7191464"/>
          <a:ext cx="698500" cy="2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160068</xdr:rowOff>
    </xdr:from>
    <xdr:to>
      <xdr:col>5</xdr:col>
      <xdr:colOff>34925</xdr:colOff>
      <xdr:row>37</xdr:row>
      <xdr:rowOff>261668</xdr:rowOff>
    </xdr:to>
    <xdr:sp macro="" textlink="">
      <xdr:nvSpPr>
        <xdr:cNvPr id="134" name="円/楕円 133"/>
        <xdr:cNvSpPr/>
      </xdr:nvSpPr>
      <xdr:spPr bwMode="auto">
        <a:xfrm>
          <a:off x="5600700" y="728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132145</xdr:rowOff>
    </xdr:from>
    <xdr:ext cx="762000" cy="259045"/>
    <xdr:sp macro="" textlink="">
      <xdr:nvSpPr>
        <xdr:cNvPr id="135" name="人口1人当たり決算額の推移該当値テキスト445"/>
        <xdr:cNvSpPr txBox="1"/>
      </xdr:nvSpPr>
      <xdr:spPr>
        <a:xfrm>
          <a:off x="5740400" y="725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113805</xdr:rowOff>
    </xdr:from>
    <xdr:to>
      <xdr:col>4</xdr:col>
      <xdr:colOff>520700</xdr:colOff>
      <xdr:row>37</xdr:row>
      <xdr:rowOff>215405</xdr:rowOff>
    </xdr:to>
    <xdr:sp macro="" textlink="">
      <xdr:nvSpPr>
        <xdr:cNvPr id="136" name="円/楕円 135"/>
        <xdr:cNvSpPr/>
      </xdr:nvSpPr>
      <xdr:spPr bwMode="auto">
        <a:xfrm>
          <a:off x="4953000" y="723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200182</xdr:rowOff>
    </xdr:from>
    <xdr:ext cx="736600" cy="259045"/>
    <xdr:sp macro="" textlink="">
      <xdr:nvSpPr>
        <xdr:cNvPr id="137" name="テキスト ボックス 136"/>
        <xdr:cNvSpPr txBox="1"/>
      </xdr:nvSpPr>
      <xdr:spPr>
        <a:xfrm>
          <a:off x="4622800" y="7324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15392</xdr:rowOff>
    </xdr:from>
    <xdr:to>
      <xdr:col>3</xdr:col>
      <xdr:colOff>955675</xdr:colOff>
      <xdr:row>37</xdr:row>
      <xdr:rowOff>116992</xdr:rowOff>
    </xdr:to>
    <xdr:sp macro="" textlink="">
      <xdr:nvSpPr>
        <xdr:cNvPr id="138" name="円/楕円 137"/>
        <xdr:cNvSpPr/>
      </xdr:nvSpPr>
      <xdr:spPr bwMode="auto">
        <a:xfrm>
          <a:off x="4254500" y="7140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101769</xdr:rowOff>
    </xdr:from>
    <xdr:ext cx="762000" cy="259045"/>
    <xdr:sp macro="" textlink="">
      <xdr:nvSpPr>
        <xdr:cNvPr id="139" name="テキスト ボックス 138"/>
        <xdr:cNvSpPr txBox="1"/>
      </xdr:nvSpPr>
      <xdr:spPr>
        <a:xfrm>
          <a:off x="3924300" y="722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37938</xdr:rowOff>
    </xdr:from>
    <xdr:to>
      <xdr:col>3</xdr:col>
      <xdr:colOff>257175</xdr:colOff>
      <xdr:row>37</xdr:row>
      <xdr:rowOff>139538</xdr:rowOff>
    </xdr:to>
    <xdr:sp macro="" textlink="">
      <xdr:nvSpPr>
        <xdr:cNvPr id="140" name="円/楕円 139"/>
        <xdr:cNvSpPr/>
      </xdr:nvSpPr>
      <xdr:spPr bwMode="auto">
        <a:xfrm>
          <a:off x="3556000" y="716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124315</xdr:rowOff>
    </xdr:from>
    <xdr:ext cx="762000" cy="259045"/>
    <xdr:sp macro="" textlink="">
      <xdr:nvSpPr>
        <xdr:cNvPr id="141" name="テキスト ボックス 140"/>
        <xdr:cNvSpPr txBox="1"/>
      </xdr:nvSpPr>
      <xdr:spPr>
        <a:xfrm>
          <a:off x="3225800" y="72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15964</xdr:rowOff>
    </xdr:from>
    <xdr:to>
      <xdr:col>2</xdr:col>
      <xdr:colOff>692150</xdr:colOff>
      <xdr:row>37</xdr:row>
      <xdr:rowOff>117564</xdr:rowOff>
    </xdr:to>
    <xdr:sp macro="" textlink="">
      <xdr:nvSpPr>
        <xdr:cNvPr id="142" name="円/楕円 141"/>
        <xdr:cNvSpPr/>
      </xdr:nvSpPr>
      <xdr:spPr bwMode="auto">
        <a:xfrm>
          <a:off x="2857500" y="714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102341</xdr:rowOff>
    </xdr:from>
    <xdr:ext cx="762000" cy="259045"/>
    <xdr:sp macro="" textlink="">
      <xdr:nvSpPr>
        <xdr:cNvPr id="143" name="テキスト ボックス 142"/>
        <xdr:cNvSpPr txBox="1"/>
      </xdr:nvSpPr>
      <xdr:spPr>
        <a:xfrm>
          <a:off x="2527300" y="72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63,169
62,360
35.48
21,751,597
20,401,513
1,088,472
11,386,048
16,585,379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45722</xdr:rowOff>
    </xdr:from>
    <xdr:to>
      <xdr:col>6</xdr:col>
      <xdr:colOff>511175</xdr:colOff>
      <xdr:row>37</xdr:row>
      <xdr:rowOff>56375</xdr:rowOff>
    </xdr:to>
    <xdr:cxnSp macro="">
      <xdr:nvCxnSpPr>
        <xdr:cNvPr id="59" name="直線コネクタ 58"/>
        <xdr:cNvCxnSpPr/>
      </xdr:nvCxnSpPr>
      <xdr:spPr>
        <a:xfrm flipV="1">
          <a:off x="3797300" y="6389372"/>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25743</xdr:rowOff>
    </xdr:from>
    <xdr:to>
      <xdr:col>5</xdr:col>
      <xdr:colOff>358775</xdr:colOff>
      <xdr:row>37</xdr:row>
      <xdr:rowOff>56375</xdr:rowOff>
    </xdr:to>
    <xdr:cxnSp macro="">
      <xdr:nvCxnSpPr>
        <xdr:cNvPr id="62" name="直線コネクタ 61"/>
        <xdr:cNvCxnSpPr/>
      </xdr:nvCxnSpPr>
      <xdr:spPr>
        <a:xfrm>
          <a:off x="2908300" y="6369393"/>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7569</xdr:rowOff>
    </xdr:from>
    <xdr:to>
      <xdr:col>4</xdr:col>
      <xdr:colOff>155575</xdr:colOff>
      <xdr:row>37</xdr:row>
      <xdr:rowOff>25743</xdr:rowOff>
    </xdr:to>
    <xdr:cxnSp macro="">
      <xdr:nvCxnSpPr>
        <xdr:cNvPr id="65" name="直線コネクタ 64"/>
        <xdr:cNvCxnSpPr/>
      </xdr:nvCxnSpPr>
      <xdr:spPr>
        <a:xfrm>
          <a:off x="2019300" y="635121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162263</xdr:rowOff>
    </xdr:from>
    <xdr:to>
      <xdr:col>2</xdr:col>
      <xdr:colOff>638175</xdr:colOff>
      <xdr:row>37</xdr:row>
      <xdr:rowOff>7569</xdr:rowOff>
    </xdr:to>
    <xdr:cxnSp macro="">
      <xdr:nvCxnSpPr>
        <xdr:cNvPr id="68" name="直線コネクタ 67"/>
        <xdr:cNvCxnSpPr/>
      </xdr:nvCxnSpPr>
      <xdr:spPr>
        <a:xfrm>
          <a:off x="1130300" y="6334463"/>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166372</xdr:rowOff>
    </xdr:from>
    <xdr:to>
      <xdr:col>6</xdr:col>
      <xdr:colOff>561975</xdr:colOff>
      <xdr:row>37</xdr:row>
      <xdr:rowOff>96522</xdr:rowOff>
    </xdr:to>
    <xdr:sp macro="" textlink="">
      <xdr:nvSpPr>
        <xdr:cNvPr id="78" name="円/楕円 77"/>
        <xdr:cNvSpPr/>
      </xdr:nvSpPr>
      <xdr:spPr>
        <a:xfrm>
          <a:off x="4584700" y="633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144799</xdr:rowOff>
    </xdr:from>
    <xdr:ext cx="534377" cy="259045"/>
    <xdr:sp macro="" textlink="">
      <xdr:nvSpPr>
        <xdr:cNvPr id="79" name="人件費該当値テキスト"/>
        <xdr:cNvSpPr txBox="1"/>
      </xdr:nvSpPr>
      <xdr:spPr>
        <a:xfrm>
          <a:off x="4686300" y="63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51,611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5575</xdr:rowOff>
    </xdr:from>
    <xdr:to>
      <xdr:col>5</xdr:col>
      <xdr:colOff>409575</xdr:colOff>
      <xdr:row>37</xdr:row>
      <xdr:rowOff>107175</xdr:rowOff>
    </xdr:to>
    <xdr:sp macro="" textlink="">
      <xdr:nvSpPr>
        <xdr:cNvPr id="80" name="円/楕円 79"/>
        <xdr:cNvSpPr/>
      </xdr:nvSpPr>
      <xdr:spPr>
        <a:xfrm>
          <a:off x="3746500" y="63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98302</xdr:rowOff>
    </xdr:from>
    <xdr:ext cx="534377" cy="259045"/>
    <xdr:sp macro="" textlink="">
      <xdr:nvSpPr>
        <xdr:cNvPr id="81" name="テキスト ボックス 80"/>
        <xdr:cNvSpPr txBox="1"/>
      </xdr:nvSpPr>
      <xdr:spPr>
        <a:xfrm>
          <a:off x="3530111" y="64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146393</xdr:rowOff>
    </xdr:from>
    <xdr:to>
      <xdr:col>4</xdr:col>
      <xdr:colOff>206375</xdr:colOff>
      <xdr:row>37</xdr:row>
      <xdr:rowOff>76543</xdr:rowOff>
    </xdr:to>
    <xdr:sp macro="" textlink="">
      <xdr:nvSpPr>
        <xdr:cNvPr id="82" name="円/楕円 81"/>
        <xdr:cNvSpPr/>
      </xdr:nvSpPr>
      <xdr:spPr>
        <a:xfrm>
          <a:off x="2857500" y="63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67670</xdr:rowOff>
    </xdr:from>
    <xdr:ext cx="534377" cy="259045"/>
    <xdr:sp macro="" textlink="">
      <xdr:nvSpPr>
        <xdr:cNvPr id="83" name="テキスト ボックス 82"/>
        <xdr:cNvSpPr txBox="1"/>
      </xdr:nvSpPr>
      <xdr:spPr>
        <a:xfrm>
          <a:off x="2641111" y="641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128219</xdr:rowOff>
    </xdr:from>
    <xdr:to>
      <xdr:col>3</xdr:col>
      <xdr:colOff>3175</xdr:colOff>
      <xdr:row>37</xdr:row>
      <xdr:rowOff>58369</xdr:rowOff>
    </xdr:to>
    <xdr:sp macro="" textlink="">
      <xdr:nvSpPr>
        <xdr:cNvPr id="84" name="円/楕円 83"/>
        <xdr:cNvSpPr/>
      </xdr:nvSpPr>
      <xdr:spPr>
        <a:xfrm>
          <a:off x="1968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49496</xdr:rowOff>
    </xdr:from>
    <xdr:ext cx="534377" cy="259045"/>
    <xdr:sp macro="" textlink="">
      <xdr:nvSpPr>
        <xdr:cNvPr id="85" name="テキスト ボックス 84"/>
        <xdr:cNvSpPr txBox="1"/>
      </xdr:nvSpPr>
      <xdr:spPr>
        <a:xfrm>
          <a:off x="1752111" y="63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111463</xdr:rowOff>
    </xdr:from>
    <xdr:to>
      <xdr:col>1</xdr:col>
      <xdr:colOff>485775</xdr:colOff>
      <xdr:row>37</xdr:row>
      <xdr:rowOff>41613</xdr:rowOff>
    </xdr:to>
    <xdr:sp macro="" textlink="">
      <xdr:nvSpPr>
        <xdr:cNvPr id="86" name="円/楕円 85"/>
        <xdr:cNvSpPr/>
      </xdr:nvSpPr>
      <xdr:spPr>
        <a:xfrm>
          <a:off x="1079500" y="628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32740</xdr:rowOff>
    </xdr:from>
    <xdr:ext cx="534377" cy="259045"/>
    <xdr:sp macro="" textlink="">
      <xdr:nvSpPr>
        <xdr:cNvPr id="87" name="テキスト ボックス 86"/>
        <xdr:cNvSpPr txBox="1"/>
      </xdr:nvSpPr>
      <xdr:spPr>
        <a:xfrm>
          <a:off x="863111" y="637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68704</xdr:rowOff>
    </xdr:from>
    <xdr:to>
      <xdr:col>6</xdr:col>
      <xdr:colOff>511175</xdr:colOff>
      <xdr:row>56</xdr:row>
      <xdr:rowOff>103156</xdr:rowOff>
    </xdr:to>
    <xdr:cxnSp macro="">
      <xdr:nvCxnSpPr>
        <xdr:cNvPr id="119" name="直線コネクタ 118"/>
        <xdr:cNvCxnSpPr/>
      </xdr:nvCxnSpPr>
      <xdr:spPr>
        <a:xfrm flipV="1">
          <a:off x="3797300" y="9669904"/>
          <a:ext cx="8382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103156</xdr:rowOff>
    </xdr:from>
    <xdr:to>
      <xdr:col>5</xdr:col>
      <xdr:colOff>358775</xdr:colOff>
      <xdr:row>57</xdr:row>
      <xdr:rowOff>18738</xdr:rowOff>
    </xdr:to>
    <xdr:cxnSp macro="">
      <xdr:nvCxnSpPr>
        <xdr:cNvPr id="122" name="直線コネクタ 121"/>
        <xdr:cNvCxnSpPr/>
      </xdr:nvCxnSpPr>
      <xdr:spPr>
        <a:xfrm flipV="1">
          <a:off x="2908300" y="9704356"/>
          <a:ext cx="889000" cy="8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18738</xdr:rowOff>
    </xdr:from>
    <xdr:to>
      <xdr:col>4</xdr:col>
      <xdr:colOff>155575</xdr:colOff>
      <xdr:row>57</xdr:row>
      <xdr:rowOff>30886</xdr:rowOff>
    </xdr:to>
    <xdr:cxnSp macro="">
      <xdr:nvCxnSpPr>
        <xdr:cNvPr id="125" name="直線コネクタ 124"/>
        <xdr:cNvCxnSpPr/>
      </xdr:nvCxnSpPr>
      <xdr:spPr>
        <a:xfrm flipV="1">
          <a:off x="2019300" y="9791388"/>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30886</xdr:rowOff>
    </xdr:from>
    <xdr:to>
      <xdr:col>2</xdr:col>
      <xdr:colOff>638175</xdr:colOff>
      <xdr:row>57</xdr:row>
      <xdr:rowOff>33630</xdr:rowOff>
    </xdr:to>
    <xdr:cxnSp macro="">
      <xdr:nvCxnSpPr>
        <xdr:cNvPr id="128" name="直線コネクタ 127"/>
        <xdr:cNvCxnSpPr/>
      </xdr:nvCxnSpPr>
      <xdr:spPr>
        <a:xfrm flipV="1">
          <a:off x="1130300" y="980353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17904</xdr:rowOff>
    </xdr:from>
    <xdr:to>
      <xdr:col>6</xdr:col>
      <xdr:colOff>561975</xdr:colOff>
      <xdr:row>56</xdr:row>
      <xdr:rowOff>119504</xdr:rowOff>
    </xdr:to>
    <xdr:sp macro="" textlink="">
      <xdr:nvSpPr>
        <xdr:cNvPr id="138" name="円/楕円 137"/>
        <xdr:cNvSpPr/>
      </xdr:nvSpPr>
      <xdr:spPr>
        <a:xfrm>
          <a:off x="4584700" y="96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167781</xdr:rowOff>
    </xdr:from>
    <xdr:ext cx="534377" cy="259045"/>
    <xdr:sp macro="" textlink="">
      <xdr:nvSpPr>
        <xdr:cNvPr id="139" name="物件費該当値テキスト"/>
        <xdr:cNvSpPr txBox="1"/>
      </xdr:nvSpPr>
      <xdr:spPr>
        <a:xfrm>
          <a:off x="4686300" y="95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46,674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52356</xdr:rowOff>
    </xdr:from>
    <xdr:to>
      <xdr:col>5</xdr:col>
      <xdr:colOff>409575</xdr:colOff>
      <xdr:row>56</xdr:row>
      <xdr:rowOff>153956</xdr:rowOff>
    </xdr:to>
    <xdr:sp macro="" textlink="">
      <xdr:nvSpPr>
        <xdr:cNvPr id="140" name="円/楕円 139"/>
        <xdr:cNvSpPr/>
      </xdr:nvSpPr>
      <xdr:spPr>
        <a:xfrm>
          <a:off x="3746500" y="9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145083</xdr:rowOff>
    </xdr:from>
    <xdr:ext cx="534377" cy="259045"/>
    <xdr:sp macro="" textlink="">
      <xdr:nvSpPr>
        <xdr:cNvPr id="141" name="テキスト ボックス 140"/>
        <xdr:cNvSpPr txBox="1"/>
      </xdr:nvSpPr>
      <xdr:spPr>
        <a:xfrm>
          <a:off x="3530111" y="97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139388</xdr:rowOff>
    </xdr:from>
    <xdr:to>
      <xdr:col>4</xdr:col>
      <xdr:colOff>206375</xdr:colOff>
      <xdr:row>57</xdr:row>
      <xdr:rowOff>69538</xdr:rowOff>
    </xdr:to>
    <xdr:sp macro="" textlink="">
      <xdr:nvSpPr>
        <xdr:cNvPr id="142" name="円/楕円 141"/>
        <xdr:cNvSpPr/>
      </xdr:nvSpPr>
      <xdr:spPr>
        <a:xfrm>
          <a:off x="2857500" y="97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60665</xdr:rowOff>
    </xdr:from>
    <xdr:ext cx="534377" cy="259045"/>
    <xdr:sp macro="" textlink="">
      <xdr:nvSpPr>
        <xdr:cNvPr id="143" name="テキスト ボックス 142"/>
        <xdr:cNvSpPr txBox="1"/>
      </xdr:nvSpPr>
      <xdr:spPr>
        <a:xfrm>
          <a:off x="2641111" y="98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151536</xdr:rowOff>
    </xdr:from>
    <xdr:to>
      <xdr:col>3</xdr:col>
      <xdr:colOff>3175</xdr:colOff>
      <xdr:row>57</xdr:row>
      <xdr:rowOff>81686</xdr:rowOff>
    </xdr:to>
    <xdr:sp macro="" textlink="">
      <xdr:nvSpPr>
        <xdr:cNvPr id="144" name="円/楕円 143"/>
        <xdr:cNvSpPr/>
      </xdr:nvSpPr>
      <xdr:spPr>
        <a:xfrm>
          <a:off x="19685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72813</xdr:rowOff>
    </xdr:from>
    <xdr:ext cx="534377" cy="259045"/>
    <xdr:sp macro="" textlink="">
      <xdr:nvSpPr>
        <xdr:cNvPr id="145" name="テキスト ボックス 144"/>
        <xdr:cNvSpPr txBox="1"/>
      </xdr:nvSpPr>
      <xdr:spPr>
        <a:xfrm>
          <a:off x="1752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154280</xdr:rowOff>
    </xdr:from>
    <xdr:to>
      <xdr:col>1</xdr:col>
      <xdr:colOff>485775</xdr:colOff>
      <xdr:row>57</xdr:row>
      <xdr:rowOff>84430</xdr:rowOff>
    </xdr:to>
    <xdr:sp macro="" textlink="">
      <xdr:nvSpPr>
        <xdr:cNvPr id="146" name="円/楕円 145"/>
        <xdr:cNvSpPr/>
      </xdr:nvSpPr>
      <xdr:spPr>
        <a:xfrm>
          <a:off x="1079500" y="97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75557</xdr:rowOff>
    </xdr:from>
    <xdr:ext cx="534377" cy="259045"/>
    <xdr:sp macro="" textlink="">
      <xdr:nvSpPr>
        <xdr:cNvPr id="147" name="テキスト ボックス 146"/>
        <xdr:cNvSpPr txBox="1"/>
      </xdr:nvSpPr>
      <xdr:spPr>
        <a:xfrm>
          <a:off x="863111" y="984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141072</xdr:rowOff>
    </xdr:from>
    <xdr:to>
      <xdr:col>6</xdr:col>
      <xdr:colOff>511175</xdr:colOff>
      <xdr:row>78</xdr:row>
      <xdr:rowOff>146558</xdr:rowOff>
    </xdr:to>
    <xdr:cxnSp macro="">
      <xdr:nvCxnSpPr>
        <xdr:cNvPr id="176" name="直線コネクタ 175"/>
        <xdr:cNvCxnSpPr/>
      </xdr:nvCxnSpPr>
      <xdr:spPr>
        <a:xfrm flipV="1">
          <a:off x="3797300" y="1351417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146558</xdr:rowOff>
    </xdr:from>
    <xdr:to>
      <xdr:col>5</xdr:col>
      <xdr:colOff>358775</xdr:colOff>
      <xdr:row>78</xdr:row>
      <xdr:rowOff>156311</xdr:rowOff>
    </xdr:to>
    <xdr:cxnSp macro="">
      <xdr:nvCxnSpPr>
        <xdr:cNvPr id="179" name="直線コネクタ 178"/>
        <xdr:cNvCxnSpPr/>
      </xdr:nvCxnSpPr>
      <xdr:spPr>
        <a:xfrm flipV="1">
          <a:off x="2908300" y="13519658"/>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156311</xdr:rowOff>
    </xdr:from>
    <xdr:to>
      <xdr:col>4</xdr:col>
      <xdr:colOff>155575</xdr:colOff>
      <xdr:row>78</xdr:row>
      <xdr:rowOff>157226</xdr:rowOff>
    </xdr:to>
    <xdr:cxnSp macro="">
      <xdr:nvCxnSpPr>
        <xdr:cNvPr id="182" name="直線コネクタ 181"/>
        <xdr:cNvCxnSpPr/>
      </xdr:nvCxnSpPr>
      <xdr:spPr>
        <a:xfrm flipV="1">
          <a:off x="2019300" y="1352941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146483</xdr:rowOff>
    </xdr:from>
    <xdr:to>
      <xdr:col>2</xdr:col>
      <xdr:colOff>638175</xdr:colOff>
      <xdr:row>78</xdr:row>
      <xdr:rowOff>157226</xdr:rowOff>
    </xdr:to>
    <xdr:cxnSp macro="">
      <xdr:nvCxnSpPr>
        <xdr:cNvPr id="185" name="直線コネクタ 184"/>
        <xdr:cNvCxnSpPr/>
      </xdr:nvCxnSpPr>
      <xdr:spPr>
        <a:xfrm>
          <a:off x="1130300" y="13519583"/>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90272</xdr:rowOff>
    </xdr:from>
    <xdr:to>
      <xdr:col>6</xdr:col>
      <xdr:colOff>561975</xdr:colOff>
      <xdr:row>79</xdr:row>
      <xdr:rowOff>20422</xdr:rowOff>
    </xdr:to>
    <xdr:sp macro="" textlink="">
      <xdr:nvSpPr>
        <xdr:cNvPr id="195" name="円/楕円 194"/>
        <xdr:cNvSpPr/>
      </xdr:nvSpPr>
      <xdr:spPr>
        <a:xfrm>
          <a:off x="4584700" y="134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5199</xdr:rowOff>
    </xdr:from>
    <xdr:ext cx="378565" cy="259045"/>
    <xdr:sp macro="" textlink="">
      <xdr:nvSpPr>
        <xdr:cNvPr id="196" name="維持補修費該当値テキスト"/>
        <xdr:cNvSpPr txBox="1"/>
      </xdr:nvSpPr>
      <xdr:spPr>
        <a:xfrm>
          <a:off x="4686300" y="1337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95758</xdr:rowOff>
    </xdr:from>
    <xdr:to>
      <xdr:col>5</xdr:col>
      <xdr:colOff>409575</xdr:colOff>
      <xdr:row>79</xdr:row>
      <xdr:rowOff>25908</xdr:rowOff>
    </xdr:to>
    <xdr:sp macro="" textlink="">
      <xdr:nvSpPr>
        <xdr:cNvPr id="197" name="円/楕円 196"/>
        <xdr:cNvSpPr/>
      </xdr:nvSpPr>
      <xdr:spPr>
        <a:xfrm>
          <a:off x="3746500" y="134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17035</xdr:rowOff>
    </xdr:from>
    <xdr:ext cx="378565" cy="259045"/>
    <xdr:sp macro="" textlink="">
      <xdr:nvSpPr>
        <xdr:cNvPr id="198" name="テキスト ボックス 197"/>
        <xdr:cNvSpPr txBox="1"/>
      </xdr:nvSpPr>
      <xdr:spPr>
        <a:xfrm>
          <a:off x="3608017" y="13561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105511</xdr:rowOff>
    </xdr:from>
    <xdr:to>
      <xdr:col>4</xdr:col>
      <xdr:colOff>206375</xdr:colOff>
      <xdr:row>79</xdr:row>
      <xdr:rowOff>35661</xdr:rowOff>
    </xdr:to>
    <xdr:sp macro="" textlink="">
      <xdr:nvSpPr>
        <xdr:cNvPr id="199" name="円/楕円 198"/>
        <xdr:cNvSpPr/>
      </xdr:nvSpPr>
      <xdr:spPr>
        <a:xfrm>
          <a:off x="2857500" y="134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26788</xdr:rowOff>
    </xdr:from>
    <xdr:ext cx="378565" cy="259045"/>
    <xdr:sp macro="" textlink="">
      <xdr:nvSpPr>
        <xdr:cNvPr id="200" name="テキスト ボックス 199"/>
        <xdr:cNvSpPr txBox="1"/>
      </xdr:nvSpPr>
      <xdr:spPr>
        <a:xfrm>
          <a:off x="2719017"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106426</xdr:rowOff>
    </xdr:from>
    <xdr:to>
      <xdr:col>3</xdr:col>
      <xdr:colOff>3175</xdr:colOff>
      <xdr:row>79</xdr:row>
      <xdr:rowOff>36576</xdr:rowOff>
    </xdr:to>
    <xdr:sp macro="" textlink="">
      <xdr:nvSpPr>
        <xdr:cNvPr id="201" name="円/楕円 200"/>
        <xdr:cNvSpPr/>
      </xdr:nvSpPr>
      <xdr:spPr>
        <a:xfrm>
          <a:off x="1968500" y="134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27703</xdr:rowOff>
    </xdr:from>
    <xdr:ext cx="378565" cy="259045"/>
    <xdr:sp macro="" textlink="">
      <xdr:nvSpPr>
        <xdr:cNvPr id="202" name="テキスト ボックス 201"/>
        <xdr:cNvSpPr txBox="1"/>
      </xdr:nvSpPr>
      <xdr:spPr>
        <a:xfrm>
          <a:off x="1830017"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95683</xdr:rowOff>
    </xdr:from>
    <xdr:to>
      <xdr:col>1</xdr:col>
      <xdr:colOff>485775</xdr:colOff>
      <xdr:row>79</xdr:row>
      <xdr:rowOff>25833</xdr:rowOff>
    </xdr:to>
    <xdr:sp macro="" textlink="">
      <xdr:nvSpPr>
        <xdr:cNvPr id="203" name="円/楕円 202"/>
        <xdr:cNvSpPr/>
      </xdr:nvSpPr>
      <xdr:spPr>
        <a:xfrm>
          <a:off x="1079500" y="13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16960</xdr:rowOff>
    </xdr:from>
    <xdr:ext cx="378565" cy="259045"/>
    <xdr:sp macro="" textlink="">
      <xdr:nvSpPr>
        <xdr:cNvPr id="204" name="テキスト ボックス 203"/>
        <xdr:cNvSpPr txBox="1"/>
      </xdr:nvSpPr>
      <xdr:spPr>
        <a:xfrm>
          <a:off x="941017" y="1356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135877</xdr:rowOff>
    </xdr:from>
    <xdr:to>
      <xdr:col>6</xdr:col>
      <xdr:colOff>511175</xdr:colOff>
      <xdr:row>96</xdr:row>
      <xdr:rowOff>143090</xdr:rowOff>
    </xdr:to>
    <xdr:cxnSp macro="">
      <xdr:nvCxnSpPr>
        <xdr:cNvPr id="234" name="直線コネクタ 233"/>
        <xdr:cNvCxnSpPr/>
      </xdr:nvCxnSpPr>
      <xdr:spPr>
        <a:xfrm flipV="1">
          <a:off x="3797300" y="16595077"/>
          <a:ext cx="8382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143090</xdr:rowOff>
    </xdr:from>
    <xdr:to>
      <xdr:col>5</xdr:col>
      <xdr:colOff>358775</xdr:colOff>
      <xdr:row>97</xdr:row>
      <xdr:rowOff>41618</xdr:rowOff>
    </xdr:to>
    <xdr:cxnSp macro="">
      <xdr:nvCxnSpPr>
        <xdr:cNvPr id="237" name="直線コネクタ 236"/>
        <xdr:cNvCxnSpPr/>
      </xdr:nvCxnSpPr>
      <xdr:spPr>
        <a:xfrm flipV="1">
          <a:off x="2908300" y="16602290"/>
          <a:ext cx="889000" cy="6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41618</xdr:rowOff>
    </xdr:from>
    <xdr:to>
      <xdr:col>4</xdr:col>
      <xdr:colOff>155575</xdr:colOff>
      <xdr:row>97</xdr:row>
      <xdr:rowOff>44438</xdr:rowOff>
    </xdr:to>
    <xdr:cxnSp macro="">
      <xdr:nvCxnSpPr>
        <xdr:cNvPr id="240" name="直線コネクタ 239"/>
        <xdr:cNvCxnSpPr/>
      </xdr:nvCxnSpPr>
      <xdr:spPr>
        <a:xfrm flipV="1">
          <a:off x="2019300" y="16672268"/>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166726</xdr:rowOff>
    </xdr:from>
    <xdr:to>
      <xdr:col>2</xdr:col>
      <xdr:colOff>638175</xdr:colOff>
      <xdr:row>97</xdr:row>
      <xdr:rowOff>44438</xdr:rowOff>
    </xdr:to>
    <xdr:cxnSp macro="">
      <xdr:nvCxnSpPr>
        <xdr:cNvPr id="243" name="直線コネクタ 242"/>
        <xdr:cNvCxnSpPr/>
      </xdr:nvCxnSpPr>
      <xdr:spPr>
        <a:xfrm>
          <a:off x="1130300" y="16625926"/>
          <a:ext cx="889000" cy="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85077</xdr:rowOff>
    </xdr:from>
    <xdr:to>
      <xdr:col>6</xdr:col>
      <xdr:colOff>561975</xdr:colOff>
      <xdr:row>97</xdr:row>
      <xdr:rowOff>15227</xdr:rowOff>
    </xdr:to>
    <xdr:sp macro="" textlink="">
      <xdr:nvSpPr>
        <xdr:cNvPr id="253" name="円/楕円 252"/>
        <xdr:cNvSpPr/>
      </xdr:nvSpPr>
      <xdr:spPr>
        <a:xfrm>
          <a:off x="4584700" y="165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63504</xdr:rowOff>
    </xdr:from>
    <xdr:ext cx="534377" cy="259045"/>
    <xdr:sp macro="" textlink="">
      <xdr:nvSpPr>
        <xdr:cNvPr id="254" name="扶助費該当値テキスト"/>
        <xdr:cNvSpPr txBox="1"/>
      </xdr:nvSpPr>
      <xdr:spPr>
        <a:xfrm>
          <a:off x="4686300" y="165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63,301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92290</xdr:rowOff>
    </xdr:from>
    <xdr:to>
      <xdr:col>5</xdr:col>
      <xdr:colOff>409575</xdr:colOff>
      <xdr:row>97</xdr:row>
      <xdr:rowOff>22440</xdr:rowOff>
    </xdr:to>
    <xdr:sp macro="" textlink="">
      <xdr:nvSpPr>
        <xdr:cNvPr id="255" name="円/楕円 254"/>
        <xdr:cNvSpPr/>
      </xdr:nvSpPr>
      <xdr:spPr>
        <a:xfrm>
          <a:off x="3746500" y="165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13567</xdr:rowOff>
    </xdr:from>
    <xdr:ext cx="534377" cy="259045"/>
    <xdr:sp macro="" textlink="">
      <xdr:nvSpPr>
        <xdr:cNvPr id="256" name="テキスト ボックス 255"/>
        <xdr:cNvSpPr txBox="1"/>
      </xdr:nvSpPr>
      <xdr:spPr>
        <a:xfrm>
          <a:off x="3530111" y="1664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162268</xdr:rowOff>
    </xdr:from>
    <xdr:to>
      <xdr:col>4</xdr:col>
      <xdr:colOff>206375</xdr:colOff>
      <xdr:row>97</xdr:row>
      <xdr:rowOff>92418</xdr:rowOff>
    </xdr:to>
    <xdr:sp macro="" textlink="">
      <xdr:nvSpPr>
        <xdr:cNvPr id="257" name="円/楕円 256"/>
        <xdr:cNvSpPr/>
      </xdr:nvSpPr>
      <xdr:spPr>
        <a:xfrm>
          <a:off x="2857500" y="166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83545</xdr:rowOff>
    </xdr:from>
    <xdr:ext cx="534377" cy="259045"/>
    <xdr:sp macro="" textlink="">
      <xdr:nvSpPr>
        <xdr:cNvPr id="258" name="テキスト ボックス 257"/>
        <xdr:cNvSpPr txBox="1"/>
      </xdr:nvSpPr>
      <xdr:spPr>
        <a:xfrm>
          <a:off x="2641111" y="1671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165088</xdr:rowOff>
    </xdr:from>
    <xdr:to>
      <xdr:col>3</xdr:col>
      <xdr:colOff>3175</xdr:colOff>
      <xdr:row>97</xdr:row>
      <xdr:rowOff>95238</xdr:rowOff>
    </xdr:to>
    <xdr:sp macro="" textlink="">
      <xdr:nvSpPr>
        <xdr:cNvPr id="259" name="円/楕円 258"/>
        <xdr:cNvSpPr/>
      </xdr:nvSpPr>
      <xdr:spPr>
        <a:xfrm>
          <a:off x="1968500" y="166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86365</xdr:rowOff>
    </xdr:from>
    <xdr:ext cx="534377" cy="259045"/>
    <xdr:sp macro="" textlink="">
      <xdr:nvSpPr>
        <xdr:cNvPr id="260" name="テキスト ボックス 259"/>
        <xdr:cNvSpPr txBox="1"/>
      </xdr:nvSpPr>
      <xdr:spPr>
        <a:xfrm>
          <a:off x="1752111" y="1671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115926</xdr:rowOff>
    </xdr:from>
    <xdr:to>
      <xdr:col>1</xdr:col>
      <xdr:colOff>485775</xdr:colOff>
      <xdr:row>97</xdr:row>
      <xdr:rowOff>46076</xdr:rowOff>
    </xdr:to>
    <xdr:sp macro="" textlink="">
      <xdr:nvSpPr>
        <xdr:cNvPr id="261" name="円/楕円 260"/>
        <xdr:cNvSpPr/>
      </xdr:nvSpPr>
      <xdr:spPr>
        <a:xfrm>
          <a:off x="1079500" y="165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37203</xdr:rowOff>
    </xdr:from>
    <xdr:ext cx="534377" cy="259045"/>
    <xdr:sp macro="" textlink="">
      <xdr:nvSpPr>
        <xdr:cNvPr id="262" name="テキスト ボックス 261"/>
        <xdr:cNvSpPr txBox="1"/>
      </xdr:nvSpPr>
      <xdr:spPr>
        <a:xfrm>
          <a:off x="863111" y="166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60973</xdr:rowOff>
    </xdr:from>
    <xdr:to>
      <xdr:col>15</xdr:col>
      <xdr:colOff>180975</xdr:colOff>
      <xdr:row>36</xdr:row>
      <xdr:rowOff>84315</xdr:rowOff>
    </xdr:to>
    <xdr:cxnSp macro="">
      <xdr:nvCxnSpPr>
        <xdr:cNvPr id="291" name="直線コネクタ 290"/>
        <xdr:cNvCxnSpPr/>
      </xdr:nvCxnSpPr>
      <xdr:spPr>
        <a:xfrm flipV="1">
          <a:off x="9639300" y="6233173"/>
          <a:ext cx="838200" cy="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68250</xdr:rowOff>
    </xdr:from>
    <xdr:to>
      <xdr:col>14</xdr:col>
      <xdr:colOff>28575</xdr:colOff>
      <xdr:row>36</xdr:row>
      <xdr:rowOff>84315</xdr:rowOff>
    </xdr:to>
    <xdr:cxnSp macro="">
      <xdr:nvCxnSpPr>
        <xdr:cNvPr id="294" name="直線コネクタ 293"/>
        <xdr:cNvCxnSpPr/>
      </xdr:nvCxnSpPr>
      <xdr:spPr>
        <a:xfrm>
          <a:off x="8750300" y="6069000"/>
          <a:ext cx="889000" cy="18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68250</xdr:rowOff>
    </xdr:from>
    <xdr:to>
      <xdr:col>12</xdr:col>
      <xdr:colOff>511175</xdr:colOff>
      <xdr:row>36</xdr:row>
      <xdr:rowOff>17691</xdr:rowOff>
    </xdr:to>
    <xdr:cxnSp macro="">
      <xdr:nvCxnSpPr>
        <xdr:cNvPr id="297" name="直線コネクタ 296"/>
        <xdr:cNvCxnSpPr/>
      </xdr:nvCxnSpPr>
      <xdr:spPr>
        <a:xfrm flipV="1">
          <a:off x="7861300" y="6069000"/>
          <a:ext cx="889000" cy="1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167615</xdr:rowOff>
    </xdr:from>
    <xdr:to>
      <xdr:col>11</xdr:col>
      <xdr:colOff>307975</xdr:colOff>
      <xdr:row>36</xdr:row>
      <xdr:rowOff>17691</xdr:rowOff>
    </xdr:to>
    <xdr:cxnSp macro="">
      <xdr:nvCxnSpPr>
        <xdr:cNvPr id="300" name="直線コネクタ 299"/>
        <xdr:cNvCxnSpPr/>
      </xdr:nvCxnSpPr>
      <xdr:spPr>
        <a:xfrm>
          <a:off x="6972300" y="6168365"/>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10173</xdr:rowOff>
    </xdr:from>
    <xdr:to>
      <xdr:col>15</xdr:col>
      <xdr:colOff>231775</xdr:colOff>
      <xdr:row>36</xdr:row>
      <xdr:rowOff>111773</xdr:rowOff>
    </xdr:to>
    <xdr:sp macro="" textlink="">
      <xdr:nvSpPr>
        <xdr:cNvPr id="310" name="円/楕円 309"/>
        <xdr:cNvSpPr/>
      </xdr:nvSpPr>
      <xdr:spPr>
        <a:xfrm>
          <a:off x="10426700" y="61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33050</xdr:rowOff>
    </xdr:from>
    <xdr:ext cx="534377" cy="259045"/>
    <xdr:sp macro="" textlink="">
      <xdr:nvSpPr>
        <xdr:cNvPr id="311" name="補助費等該当値テキスト"/>
        <xdr:cNvSpPr txBox="1"/>
      </xdr:nvSpPr>
      <xdr:spPr>
        <a:xfrm>
          <a:off x="10528300" y="603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33515</xdr:rowOff>
    </xdr:from>
    <xdr:to>
      <xdr:col>14</xdr:col>
      <xdr:colOff>79375</xdr:colOff>
      <xdr:row>36</xdr:row>
      <xdr:rowOff>135115</xdr:rowOff>
    </xdr:to>
    <xdr:sp macro="" textlink="">
      <xdr:nvSpPr>
        <xdr:cNvPr id="312" name="円/楕円 311"/>
        <xdr:cNvSpPr/>
      </xdr:nvSpPr>
      <xdr:spPr>
        <a:xfrm>
          <a:off x="9588500" y="62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126242</xdr:rowOff>
    </xdr:from>
    <xdr:ext cx="534377" cy="259045"/>
    <xdr:sp macro="" textlink="">
      <xdr:nvSpPr>
        <xdr:cNvPr id="313" name="テキスト ボックス 312"/>
        <xdr:cNvSpPr txBox="1"/>
      </xdr:nvSpPr>
      <xdr:spPr>
        <a:xfrm>
          <a:off x="9372111" y="62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17450</xdr:rowOff>
    </xdr:from>
    <xdr:to>
      <xdr:col>12</xdr:col>
      <xdr:colOff>561975</xdr:colOff>
      <xdr:row>35</xdr:row>
      <xdr:rowOff>119050</xdr:rowOff>
    </xdr:to>
    <xdr:sp macro="" textlink="">
      <xdr:nvSpPr>
        <xdr:cNvPr id="314" name="円/楕円 313"/>
        <xdr:cNvSpPr/>
      </xdr:nvSpPr>
      <xdr:spPr>
        <a:xfrm>
          <a:off x="8699500" y="60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135577</xdr:rowOff>
    </xdr:from>
    <xdr:ext cx="534377" cy="259045"/>
    <xdr:sp macro="" textlink="">
      <xdr:nvSpPr>
        <xdr:cNvPr id="315" name="テキスト ボックス 314"/>
        <xdr:cNvSpPr txBox="1"/>
      </xdr:nvSpPr>
      <xdr:spPr>
        <a:xfrm>
          <a:off x="8483111" y="57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138341</xdr:rowOff>
    </xdr:from>
    <xdr:to>
      <xdr:col>11</xdr:col>
      <xdr:colOff>358775</xdr:colOff>
      <xdr:row>36</xdr:row>
      <xdr:rowOff>68491</xdr:rowOff>
    </xdr:to>
    <xdr:sp macro="" textlink="">
      <xdr:nvSpPr>
        <xdr:cNvPr id="316" name="円/楕円 315"/>
        <xdr:cNvSpPr/>
      </xdr:nvSpPr>
      <xdr:spPr>
        <a:xfrm>
          <a:off x="7810500" y="613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85018</xdr:rowOff>
    </xdr:from>
    <xdr:ext cx="534377" cy="259045"/>
    <xdr:sp macro="" textlink="">
      <xdr:nvSpPr>
        <xdr:cNvPr id="317" name="テキスト ボックス 316"/>
        <xdr:cNvSpPr txBox="1"/>
      </xdr:nvSpPr>
      <xdr:spPr>
        <a:xfrm>
          <a:off x="7594111" y="591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116815</xdr:rowOff>
    </xdr:from>
    <xdr:to>
      <xdr:col>10</xdr:col>
      <xdr:colOff>155575</xdr:colOff>
      <xdr:row>36</xdr:row>
      <xdr:rowOff>46965</xdr:rowOff>
    </xdr:to>
    <xdr:sp macro="" textlink="">
      <xdr:nvSpPr>
        <xdr:cNvPr id="318" name="円/楕円 317"/>
        <xdr:cNvSpPr/>
      </xdr:nvSpPr>
      <xdr:spPr>
        <a:xfrm>
          <a:off x="6921500" y="61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63492</xdr:rowOff>
    </xdr:from>
    <xdr:ext cx="534377" cy="259045"/>
    <xdr:sp macro="" textlink="">
      <xdr:nvSpPr>
        <xdr:cNvPr id="319" name="テキスト ボックス 318"/>
        <xdr:cNvSpPr txBox="1"/>
      </xdr:nvSpPr>
      <xdr:spPr>
        <a:xfrm>
          <a:off x="6705111" y="58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146691</xdr:rowOff>
    </xdr:from>
    <xdr:to>
      <xdr:col>15</xdr:col>
      <xdr:colOff>180975</xdr:colOff>
      <xdr:row>58</xdr:row>
      <xdr:rowOff>77738</xdr:rowOff>
    </xdr:to>
    <xdr:cxnSp macro="">
      <xdr:nvCxnSpPr>
        <xdr:cNvPr id="348" name="直線コネクタ 347"/>
        <xdr:cNvCxnSpPr/>
      </xdr:nvCxnSpPr>
      <xdr:spPr>
        <a:xfrm flipV="1">
          <a:off x="9639300" y="9919341"/>
          <a:ext cx="838200" cy="10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77738</xdr:rowOff>
    </xdr:from>
    <xdr:to>
      <xdr:col>14</xdr:col>
      <xdr:colOff>28575</xdr:colOff>
      <xdr:row>58</xdr:row>
      <xdr:rowOff>111956</xdr:rowOff>
    </xdr:to>
    <xdr:cxnSp macro="">
      <xdr:nvCxnSpPr>
        <xdr:cNvPr id="351" name="直線コネクタ 350"/>
        <xdr:cNvCxnSpPr/>
      </xdr:nvCxnSpPr>
      <xdr:spPr>
        <a:xfrm flipV="1">
          <a:off x="8750300" y="10021838"/>
          <a:ext cx="889000" cy="3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93115</xdr:rowOff>
    </xdr:from>
    <xdr:to>
      <xdr:col>12</xdr:col>
      <xdr:colOff>511175</xdr:colOff>
      <xdr:row>58</xdr:row>
      <xdr:rowOff>111956</xdr:rowOff>
    </xdr:to>
    <xdr:cxnSp macro="">
      <xdr:nvCxnSpPr>
        <xdr:cNvPr id="354" name="直線コネクタ 353"/>
        <xdr:cNvCxnSpPr/>
      </xdr:nvCxnSpPr>
      <xdr:spPr>
        <a:xfrm>
          <a:off x="7861300" y="10037215"/>
          <a:ext cx="8890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93115</xdr:rowOff>
    </xdr:from>
    <xdr:to>
      <xdr:col>11</xdr:col>
      <xdr:colOff>307975</xdr:colOff>
      <xdr:row>58</xdr:row>
      <xdr:rowOff>129962</xdr:rowOff>
    </xdr:to>
    <xdr:cxnSp macro="">
      <xdr:nvCxnSpPr>
        <xdr:cNvPr id="357" name="直線コネクタ 356"/>
        <xdr:cNvCxnSpPr/>
      </xdr:nvCxnSpPr>
      <xdr:spPr>
        <a:xfrm flipV="1">
          <a:off x="6972300" y="10037215"/>
          <a:ext cx="889000" cy="3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95891</xdr:rowOff>
    </xdr:from>
    <xdr:to>
      <xdr:col>15</xdr:col>
      <xdr:colOff>231775</xdr:colOff>
      <xdr:row>58</xdr:row>
      <xdr:rowOff>26041</xdr:rowOff>
    </xdr:to>
    <xdr:sp macro="" textlink="">
      <xdr:nvSpPr>
        <xdr:cNvPr id="367" name="円/楕円 366"/>
        <xdr:cNvSpPr/>
      </xdr:nvSpPr>
      <xdr:spPr>
        <a:xfrm>
          <a:off x="10426700" y="98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118768</xdr:rowOff>
    </xdr:from>
    <xdr:ext cx="534377" cy="259045"/>
    <xdr:sp macro="" textlink="">
      <xdr:nvSpPr>
        <xdr:cNvPr id="368" name="普通建設事業費該当値テキスト"/>
        <xdr:cNvSpPr txBox="1"/>
      </xdr:nvSpPr>
      <xdr:spPr>
        <a:xfrm>
          <a:off x="10528300" y="97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26938</xdr:rowOff>
    </xdr:from>
    <xdr:to>
      <xdr:col>14</xdr:col>
      <xdr:colOff>79375</xdr:colOff>
      <xdr:row>58</xdr:row>
      <xdr:rowOff>128538</xdr:rowOff>
    </xdr:to>
    <xdr:sp macro="" textlink="">
      <xdr:nvSpPr>
        <xdr:cNvPr id="369" name="円/楕円 368"/>
        <xdr:cNvSpPr/>
      </xdr:nvSpPr>
      <xdr:spPr>
        <a:xfrm>
          <a:off x="9588500" y="99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119665</xdr:rowOff>
    </xdr:from>
    <xdr:ext cx="534377" cy="259045"/>
    <xdr:sp macro="" textlink="">
      <xdr:nvSpPr>
        <xdr:cNvPr id="370" name="テキスト ボックス 369"/>
        <xdr:cNvSpPr txBox="1"/>
      </xdr:nvSpPr>
      <xdr:spPr>
        <a:xfrm>
          <a:off x="9372111" y="100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61156</xdr:rowOff>
    </xdr:from>
    <xdr:to>
      <xdr:col>12</xdr:col>
      <xdr:colOff>561975</xdr:colOff>
      <xdr:row>58</xdr:row>
      <xdr:rowOff>162756</xdr:rowOff>
    </xdr:to>
    <xdr:sp macro="" textlink="">
      <xdr:nvSpPr>
        <xdr:cNvPr id="371" name="円/楕円 370"/>
        <xdr:cNvSpPr/>
      </xdr:nvSpPr>
      <xdr:spPr>
        <a:xfrm>
          <a:off x="8699500" y="100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153883</xdr:rowOff>
    </xdr:from>
    <xdr:ext cx="534377" cy="259045"/>
    <xdr:sp macro="" textlink="">
      <xdr:nvSpPr>
        <xdr:cNvPr id="372" name="テキスト ボックス 371"/>
        <xdr:cNvSpPr txBox="1"/>
      </xdr:nvSpPr>
      <xdr:spPr>
        <a:xfrm>
          <a:off x="8483111" y="100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42315</xdr:rowOff>
    </xdr:from>
    <xdr:to>
      <xdr:col>11</xdr:col>
      <xdr:colOff>358775</xdr:colOff>
      <xdr:row>58</xdr:row>
      <xdr:rowOff>143915</xdr:rowOff>
    </xdr:to>
    <xdr:sp macro="" textlink="">
      <xdr:nvSpPr>
        <xdr:cNvPr id="373" name="円/楕円 372"/>
        <xdr:cNvSpPr/>
      </xdr:nvSpPr>
      <xdr:spPr>
        <a:xfrm>
          <a:off x="7810500" y="99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135042</xdr:rowOff>
    </xdr:from>
    <xdr:ext cx="534377" cy="259045"/>
    <xdr:sp macro="" textlink="">
      <xdr:nvSpPr>
        <xdr:cNvPr id="374" name="テキスト ボックス 373"/>
        <xdr:cNvSpPr txBox="1"/>
      </xdr:nvSpPr>
      <xdr:spPr>
        <a:xfrm>
          <a:off x="7594111" y="1007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79162</xdr:rowOff>
    </xdr:from>
    <xdr:to>
      <xdr:col>10</xdr:col>
      <xdr:colOff>155575</xdr:colOff>
      <xdr:row>59</xdr:row>
      <xdr:rowOff>9312</xdr:rowOff>
    </xdr:to>
    <xdr:sp macro="" textlink="">
      <xdr:nvSpPr>
        <xdr:cNvPr id="375" name="円/楕円 374"/>
        <xdr:cNvSpPr/>
      </xdr:nvSpPr>
      <xdr:spPr>
        <a:xfrm>
          <a:off x="6921500" y="1002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439</xdr:rowOff>
    </xdr:from>
    <xdr:ext cx="534377" cy="259045"/>
    <xdr:sp macro="" textlink="">
      <xdr:nvSpPr>
        <xdr:cNvPr id="376" name="テキスト ボックス 375"/>
        <xdr:cNvSpPr txBox="1"/>
      </xdr:nvSpPr>
      <xdr:spPr>
        <a:xfrm>
          <a:off x="6705111" y="1011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122841</xdr:rowOff>
    </xdr:from>
    <xdr:to>
      <xdr:col>15</xdr:col>
      <xdr:colOff>180975</xdr:colOff>
      <xdr:row>77</xdr:row>
      <xdr:rowOff>135322</xdr:rowOff>
    </xdr:to>
    <xdr:cxnSp macro="">
      <xdr:nvCxnSpPr>
        <xdr:cNvPr id="401" name="直線コネクタ 400"/>
        <xdr:cNvCxnSpPr/>
      </xdr:nvCxnSpPr>
      <xdr:spPr>
        <a:xfrm flipV="1">
          <a:off x="9639300" y="13324491"/>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72041</xdr:rowOff>
    </xdr:from>
    <xdr:to>
      <xdr:col>15</xdr:col>
      <xdr:colOff>231775</xdr:colOff>
      <xdr:row>78</xdr:row>
      <xdr:rowOff>2191</xdr:rowOff>
    </xdr:to>
    <xdr:sp macro="" textlink="">
      <xdr:nvSpPr>
        <xdr:cNvPr id="411" name="円/楕円 410"/>
        <xdr:cNvSpPr/>
      </xdr:nvSpPr>
      <xdr:spPr>
        <a:xfrm>
          <a:off x="10426700" y="13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12109</xdr:rowOff>
    </xdr:from>
    <xdr:ext cx="534377" cy="259045"/>
    <xdr:sp macro="" textlink="">
      <xdr:nvSpPr>
        <xdr:cNvPr id="412" name="普通建設事業費 （ うち新規整備　）該当値テキスト"/>
        <xdr:cNvSpPr txBox="1"/>
      </xdr:nvSpPr>
      <xdr:spPr>
        <a:xfrm>
          <a:off x="10528300" y="1321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84522</xdr:rowOff>
    </xdr:from>
    <xdr:to>
      <xdr:col>14</xdr:col>
      <xdr:colOff>79375</xdr:colOff>
      <xdr:row>78</xdr:row>
      <xdr:rowOff>14672</xdr:rowOff>
    </xdr:to>
    <xdr:sp macro="" textlink="">
      <xdr:nvSpPr>
        <xdr:cNvPr id="413" name="円/楕円 412"/>
        <xdr:cNvSpPr/>
      </xdr:nvSpPr>
      <xdr:spPr>
        <a:xfrm>
          <a:off x="9588500" y="132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5799</xdr:rowOff>
    </xdr:from>
    <xdr:ext cx="534377" cy="259045"/>
    <xdr:sp macro="" textlink="">
      <xdr:nvSpPr>
        <xdr:cNvPr id="414" name="テキスト ボックス 413"/>
        <xdr:cNvSpPr txBox="1"/>
      </xdr:nvSpPr>
      <xdr:spPr>
        <a:xfrm>
          <a:off x="9372111" y="133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39900</xdr:rowOff>
    </xdr:from>
    <xdr:to>
      <xdr:col>15</xdr:col>
      <xdr:colOff>180975</xdr:colOff>
      <xdr:row>95</xdr:row>
      <xdr:rowOff>9203</xdr:rowOff>
    </xdr:to>
    <xdr:cxnSp macro="">
      <xdr:nvCxnSpPr>
        <xdr:cNvPr id="445" name="直線コネクタ 444"/>
        <xdr:cNvCxnSpPr/>
      </xdr:nvCxnSpPr>
      <xdr:spPr>
        <a:xfrm flipV="1">
          <a:off x="9639300" y="15813300"/>
          <a:ext cx="838200" cy="48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160550</xdr:rowOff>
    </xdr:from>
    <xdr:to>
      <xdr:col>15</xdr:col>
      <xdr:colOff>231775</xdr:colOff>
      <xdr:row>92</xdr:row>
      <xdr:rowOff>90700</xdr:rowOff>
    </xdr:to>
    <xdr:sp macro="" textlink="">
      <xdr:nvSpPr>
        <xdr:cNvPr id="455" name="円/楕円 454"/>
        <xdr:cNvSpPr/>
      </xdr:nvSpPr>
      <xdr:spPr>
        <a:xfrm>
          <a:off x="10426700" y="157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11977</xdr:rowOff>
    </xdr:from>
    <xdr:ext cx="534377" cy="259045"/>
    <xdr:sp macro="" textlink="">
      <xdr:nvSpPr>
        <xdr:cNvPr id="456" name="普通建設事業費 （ うち更新整備　）該当値テキスト"/>
        <xdr:cNvSpPr txBox="1"/>
      </xdr:nvSpPr>
      <xdr:spPr>
        <a:xfrm>
          <a:off x="10528300" y="1561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38,556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129853</xdr:rowOff>
    </xdr:from>
    <xdr:to>
      <xdr:col>14</xdr:col>
      <xdr:colOff>79375</xdr:colOff>
      <xdr:row>95</xdr:row>
      <xdr:rowOff>60003</xdr:rowOff>
    </xdr:to>
    <xdr:sp macro="" textlink="">
      <xdr:nvSpPr>
        <xdr:cNvPr id="457" name="円/楕円 456"/>
        <xdr:cNvSpPr/>
      </xdr:nvSpPr>
      <xdr:spPr>
        <a:xfrm>
          <a:off x="9588500" y="162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51130</xdr:rowOff>
    </xdr:from>
    <xdr:ext cx="534377" cy="259045"/>
    <xdr:sp macro="" textlink="">
      <xdr:nvSpPr>
        <xdr:cNvPr id="458" name="テキスト ボックス 457"/>
        <xdr:cNvSpPr txBox="1"/>
      </xdr:nvSpPr>
      <xdr:spPr>
        <a:xfrm>
          <a:off x="9372111" y="1633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23241</xdr:rowOff>
    </xdr:from>
    <xdr:to>
      <xdr:col>23</xdr:col>
      <xdr:colOff>517525</xdr:colOff>
      <xdr:row>39</xdr:row>
      <xdr:rowOff>44196</xdr:rowOff>
    </xdr:to>
    <xdr:cxnSp macro="">
      <xdr:nvCxnSpPr>
        <xdr:cNvPr id="487" name="直線コネクタ 486"/>
        <xdr:cNvCxnSpPr/>
      </xdr:nvCxnSpPr>
      <xdr:spPr>
        <a:xfrm>
          <a:off x="15481300" y="6709791"/>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132842</xdr:rowOff>
    </xdr:from>
    <xdr:to>
      <xdr:col>22</xdr:col>
      <xdr:colOff>365125</xdr:colOff>
      <xdr:row>39</xdr:row>
      <xdr:rowOff>23241</xdr:rowOff>
    </xdr:to>
    <xdr:cxnSp macro="">
      <xdr:nvCxnSpPr>
        <xdr:cNvPr id="490" name="直線コネクタ 489"/>
        <xdr:cNvCxnSpPr/>
      </xdr:nvCxnSpPr>
      <xdr:spPr>
        <a:xfrm>
          <a:off x="14592300" y="6647942"/>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137287</xdr:rowOff>
    </xdr:from>
    <xdr:to>
      <xdr:col>21</xdr:col>
      <xdr:colOff>161925</xdr:colOff>
      <xdr:row>38</xdr:row>
      <xdr:rowOff>132842</xdr:rowOff>
    </xdr:to>
    <xdr:cxnSp macro="">
      <xdr:nvCxnSpPr>
        <xdr:cNvPr id="493" name="直線コネクタ 492"/>
        <xdr:cNvCxnSpPr/>
      </xdr:nvCxnSpPr>
      <xdr:spPr>
        <a:xfrm>
          <a:off x="13703300" y="6138037"/>
          <a:ext cx="889000" cy="50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137287</xdr:rowOff>
    </xdr:from>
    <xdr:to>
      <xdr:col>19</xdr:col>
      <xdr:colOff>644525</xdr:colOff>
      <xdr:row>37</xdr:row>
      <xdr:rowOff>122555</xdr:rowOff>
    </xdr:to>
    <xdr:cxnSp macro="">
      <xdr:nvCxnSpPr>
        <xdr:cNvPr id="496" name="直線コネクタ 495"/>
        <xdr:cNvCxnSpPr/>
      </xdr:nvCxnSpPr>
      <xdr:spPr>
        <a:xfrm flipV="1">
          <a:off x="12814300" y="6138037"/>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164846</xdr:rowOff>
    </xdr:from>
    <xdr:to>
      <xdr:col>23</xdr:col>
      <xdr:colOff>568325</xdr:colOff>
      <xdr:row>39</xdr:row>
      <xdr:rowOff>94996</xdr:rowOff>
    </xdr:to>
    <xdr:sp macro="" textlink="">
      <xdr:nvSpPr>
        <xdr:cNvPr id="506" name="円/楕円 505"/>
        <xdr:cNvSpPr/>
      </xdr:nvSpPr>
      <xdr:spPr>
        <a:xfrm>
          <a:off x="16268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143891</xdr:rowOff>
    </xdr:from>
    <xdr:to>
      <xdr:col>22</xdr:col>
      <xdr:colOff>415925</xdr:colOff>
      <xdr:row>39</xdr:row>
      <xdr:rowOff>74041</xdr:rowOff>
    </xdr:to>
    <xdr:sp macro="" textlink="">
      <xdr:nvSpPr>
        <xdr:cNvPr id="508" name="円/楕円 507"/>
        <xdr:cNvSpPr/>
      </xdr:nvSpPr>
      <xdr:spPr>
        <a:xfrm>
          <a:off x="15430500" y="66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65168</xdr:rowOff>
    </xdr:from>
    <xdr:ext cx="378565" cy="259045"/>
    <xdr:sp macro="" textlink="">
      <xdr:nvSpPr>
        <xdr:cNvPr id="509" name="テキスト ボックス 508"/>
        <xdr:cNvSpPr txBox="1"/>
      </xdr:nvSpPr>
      <xdr:spPr>
        <a:xfrm>
          <a:off x="15292017" y="6751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82042</xdr:rowOff>
    </xdr:from>
    <xdr:to>
      <xdr:col>21</xdr:col>
      <xdr:colOff>212725</xdr:colOff>
      <xdr:row>39</xdr:row>
      <xdr:rowOff>12192</xdr:rowOff>
    </xdr:to>
    <xdr:sp macro="" textlink="">
      <xdr:nvSpPr>
        <xdr:cNvPr id="510" name="円/楕円 509"/>
        <xdr:cNvSpPr/>
      </xdr:nvSpPr>
      <xdr:spPr>
        <a:xfrm>
          <a:off x="14541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3319</xdr:rowOff>
    </xdr:from>
    <xdr:ext cx="378565" cy="259045"/>
    <xdr:sp macro="" textlink="">
      <xdr:nvSpPr>
        <xdr:cNvPr id="511" name="テキスト ボックス 510"/>
        <xdr:cNvSpPr txBox="1"/>
      </xdr:nvSpPr>
      <xdr:spPr>
        <a:xfrm>
          <a:off x="14403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86487</xdr:rowOff>
    </xdr:from>
    <xdr:to>
      <xdr:col>20</xdr:col>
      <xdr:colOff>9525</xdr:colOff>
      <xdr:row>36</xdr:row>
      <xdr:rowOff>16637</xdr:rowOff>
    </xdr:to>
    <xdr:sp macro="" textlink="">
      <xdr:nvSpPr>
        <xdr:cNvPr id="512" name="円/楕円 511"/>
        <xdr:cNvSpPr/>
      </xdr:nvSpPr>
      <xdr:spPr>
        <a:xfrm>
          <a:off x="13652500" y="60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7764</xdr:rowOff>
    </xdr:from>
    <xdr:ext cx="469744" cy="259045"/>
    <xdr:sp macro="" textlink="">
      <xdr:nvSpPr>
        <xdr:cNvPr id="513" name="テキスト ボックス 512"/>
        <xdr:cNvSpPr txBox="1"/>
      </xdr:nvSpPr>
      <xdr:spPr>
        <a:xfrm>
          <a:off x="13468427" y="61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71755</xdr:rowOff>
    </xdr:from>
    <xdr:to>
      <xdr:col>18</xdr:col>
      <xdr:colOff>492125</xdr:colOff>
      <xdr:row>38</xdr:row>
      <xdr:rowOff>1905</xdr:rowOff>
    </xdr:to>
    <xdr:sp macro="" textlink="">
      <xdr:nvSpPr>
        <xdr:cNvPr id="514" name="円/楕円 513"/>
        <xdr:cNvSpPr/>
      </xdr:nvSpPr>
      <xdr:spPr>
        <a:xfrm>
          <a:off x="12763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164482</xdr:rowOff>
    </xdr:from>
    <xdr:ext cx="469744" cy="259045"/>
    <xdr:sp macro="" textlink="">
      <xdr:nvSpPr>
        <xdr:cNvPr id="515" name="テキスト ボックス 514"/>
        <xdr:cNvSpPr txBox="1"/>
      </xdr:nvSpPr>
      <xdr:spPr>
        <a:xfrm>
          <a:off x="12579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76981</xdr:rowOff>
    </xdr:from>
    <xdr:to>
      <xdr:col>23</xdr:col>
      <xdr:colOff>517525</xdr:colOff>
      <xdr:row>77</xdr:row>
      <xdr:rowOff>95417</xdr:rowOff>
    </xdr:to>
    <xdr:cxnSp macro="">
      <xdr:nvCxnSpPr>
        <xdr:cNvPr id="595" name="直線コネクタ 594"/>
        <xdr:cNvCxnSpPr/>
      </xdr:nvCxnSpPr>
      <xdr:spPr>
        <a:xfrm>
          <a:off x="15481300" y="13278631"/>
          <a:ext cx="838200" cy="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14018</xdr:rowOff>
    </xdr:from>
    <xdr:ext cx="534377" cy="259045"/>
    <xdr:sp macro="" textlink="">
      <xdr:nvSpPr>
        <xdr:cNvPr id="596" name="公債費平均値テキスト"/>
        <xdr:cNvSpPr txBox="1"/>
      </xdr:nvSpPr>
      <xdr:spPr>
        <a:xfrm>
          <a:off x="16370300" y="12872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26020</xdr:rowOff>
    </xdr:from>
    <xdr:to>
      <xdr:col>22</xdr:col>
      <xdr:colOff>365125</xdr:colOff>
      <xdr:row>77</xdr:row>
      <xdr:rowOff>76981</xdr:rowOff>
    </xdr:to>
    <xdr:cxnSp macro="">
      <xdr:nvCxnSpPr>
        <xdr:cNvPr id="598" name="直線コネクタ 597"/>
        <xdr:cNvCxnSpPr/>
      </xdr:nvCxnSpPr>
      <xdr:spPr>
        <a:xfrm>
          <a:off x="14592300" y="13227670"/>
          <a:ext cx="8890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26020</xdr:rowOff>
    </xdr:from>
    <xdr:to>
      <xdr:col>21</xdr:col>
      <xdr:colOff>161925</xdr:colOff>
      <xdr:row>77</xdr:row>
      <xdr:rowOff>59494</xdr:rowOff>
    </xdr:to>
    <xdr:cxnSp macro="">
      <xdr:nvCxnSpPr>
        <xdr:cNvPr id="601" name="直線コネクタ 600"/>
        <xdr:cNvCxnSpPr/>
      </xdr:nvCxnSpPr>
      <xdr:spPr>
        <a:xfrm flipV="1">
          <a:off x="13703300" y="13227670"/>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59494</xdr:rowOff>
    </xdr:from>
    <xdr:to>
      <xdr:col>19</xdr:col>
      <xdr:colOff>644525</xdr:colOff>
      <xdr:row>77</xdr:row>
      <xdr:rowOff>66825</xdr:rowOff>
    </xdr:to>
    <xdr:cxnSp macro="">
      <xdr:nvCxnSpPr>
        <xdr:cNvPr id="604" name="直線コネクタ 603"/>
        <xdr:cNvCxnSpPr/>
      </xdr:nvCxnSpPr>
      <xdr:spPr>
        <a:xfrm flipV="1">
          <a:off x="12814300" y="13261144"/>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44617</xdr:rowOff>
    </xdr:from>
    <xdr:to>
      <xdr:col>23</xdr:col>
      <xdr:colOff>568325</xdr:colOff>
      <xdr:row>77</xdr:row>
      <xdr:rowOff>146217</xdr:rowOff>
    </xdr:to>
    <xdr:sp macro="" textlink="">
      <xdr:nvSpPr>
        <xdr:cNvPr id="614" name="円/楕円 613"/>
        <xdr:cNvSpPr/>
      </xdr:nvSpPr>
      <xdr:spPr>
        <a:xfrm>
          <a:off x="16268700" y="132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23044</xdr:rowOff>
    </xdr:from>
    <xdr:ext cx="534377" cy="259045"/>
    <xdr:sp macro="" textlink="">
      <xdr:nvSpPr>
        <xdr:cNvPr id="615" name="公債費該当値テキスト"/>
        <xdr:cNvSpPr txBox="1"/>
      </xdr:nvSpPr>
      <xdr:spPr>
        <a:xfrm>
          <a:off x="16370300" y="132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26181</xdr:rowOff>
    </xdr:from>
    <xdr:to>
      <xdr:col>22</xdr:col>
      <xdr:colOff>415925</xdr:colOff>
      <xdr:row>77</xdr:row>
      <xdr:rowOff>127781</xdr:rowOff>
    </xdr:to>
    <xdr:sp macro="" textlink="">
      <xdr:nvSpPr>
        <xdr:cNvPr id="616" name="円/楕円 615"/>
        <xdr:cNvSpPr/>
      </xdr:nvSpPr>
      <xdr:spPr>
        <a:xfrm>
          <a:off x="15430500" y="132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118908</xdr:rowOff>
    </xdr:from>
    <xdr:ext cx="534377" cy="259045"/>
    <xdr:sp macro="" textlink="">
      <xdr:nvSpPr>
        <xdr:cNvPr id="617" name="テキスト ボックス 616"/>
        <xdr:cNvSpPr txBox="1"/>
      </xdr:nvSpPr>
      <xdr:spPr>
        <a:xfrm>
          <a:off x="15214111" y="133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146670</xdr:rowOff>
    </xdr:from>
    <xdr:to>
      <xdr:col>21</xdr:col>
      <xdr:colOff>212725</xdr:colOff>
      <xdr:row>77</xdr:row>
      <xdr:rowOff>76820</xdr:rowOff>
    </xdr:to>
    <xdr:sp macro="" textlink="">
      <xdr:nvSpPr>
        <xdr:cNvPr id="618" name="円/楕円 617"/>
        <xdr:cNvSpPr/>
      </xdr:nvSpPr>
      <xdr:spPr>
        <a:xfrm>
          <a:off x="14541500" y="131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67947</xdr:rowOff>
    </xdr:from>
    <xdr:ext cx="534377" cy="259045"/>
    <xdr:sp macro="" textlink="">
      <xdr:nvSpPr>
        <xdr:cNvPr id="619" name="テキスト ボックス 618"/>
        <xdr:cNvSpPr txBox="1"/>
      </xdr:nvSpPr>
      <xdr:spPr>
        <a:xfrm>
          <a:off x="14325111" y="132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8694</xdr:rowOff>
    </xdr:from>
    <xdr:to>
      <xdr:col>20</xdr:col>
      <xdr:colOff>9525</xdr:colOff>
      <xdr:row>77</xdr:row>
      <xdr:rowOff>110294</xdr:rowOff>
    </xdr:to>
    <xdr:sp macro="" textlink="">
      <xdr:nvSpPr>
        <xdr:cNvPr id="620" name="円/楕円 619"/>
        <xdr:cNvSpPr/>
      </xdr:nvSpPr>
      <xdr:spPr>
        <a:xfrm>
          <a:off x="13652500" y="132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101421</xdr:rowOff>
    </xdr:from>
    <xdr:ext cx="534377" cy="259045"/>
    <xdr:sp macro="" textlink="">
      <xdr:nvSpPr>
        <xdr:cNvPr id="621" name="テキスト ボックス 620"/>
        <xdr:cNvSpPr txBox="1"/>
      </xdr:nvSpPr>
      <xdr:spPr>
        <a:xfrm>
          <a:off x="13436111" y="133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16025</xdr:rowOff>
    </xdr:from>
    <xdr:to>
      <xdr:col>18</xdr:col>
      <xdr:colOff>492125</xdr:colOff>
      <xdr:row>77</xdr:row>
      <xdr:rowOff>117625</xdr:rowOff>
    </xdr:to>
    <xdr:sp macro="" textlink="">
      <xdr:nvSpPr>
        <xdr:cNvPr id="622" name="円/楕円 621"/>
        <xdr:cNvSpPr/>
      </xdr:nvSpPr>
      <xdr:spPr>
        <a:xfrm>
          <a:off x="12763500" y="132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108752</xdr:rowOff>
    </xdr:from>
    <xdr:ext cx="534377" cy="259045"/>
    <xdr:sp macro="" textlink="">
      <xdr:nvSpPr>
        <xdr:cNvPr id="623" name="テキスト ボックス 622"/>
        <xdr:cNvSpPr txBox="1"/>
      </xdr:nvSpPr>
      <xdr:spPr>
        <a:xfrm>
          <a:off x="12547111" y="133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119303</xdr:rowOff>
    </xdr:from>
    <xdr:to>
      <xdr:col>23</xdr:col>
      <xdr:colOff>517525</xdr:colOff>
      <xdr:row>97</xdr:row>
      <xdr:rowOff>154496</xdr:rowOff>
    </xdr:to>
    <xdr:cxnSp macro="">
      <xdr:nvCxnSpPr>
        <xdr:cNvPr id="648" name="直線コネクタ 647"/>
        <xdr:cNvCxnSpPr/>
      </xdr:nvCxnSpPr>
      <xdr:spPr>
        <a:xfrm flipV="1">
          <a:off x="15481300" y="16749953"/>
          <a:ext cx="838200" cy="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49"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134282</xdr:rowOff>
    </xdr:from>
    <xdr:to>
      <xdr:col>22</xdr:col>
      <xdr:colOff>365125</xdr:colOff>
      <xdr:row>97</xdr:row>
      <xdr:rowOff>154496</xdr:rowOff>
    </xdr:to>
    <xdr:cxnSp macro="">
      <xdr:nvCxnSpPr>
        <xdr:cNvPr id="651" name="直線コネクタ 650"/>
        <xdr:cNvCxnSpPr/>
      </xdr:nvCxnSpPr>
      <xdr:spPr>
        <a:xfrm>
          <a:off x="14592300" y="16764932"/>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63416</xdr:rowOff>
    </xdr:from>
    <xdr:to>
      <xdr:col>21</xdr:col>
      <xdr:colOff>161925</xdr:colOff>
      <xdr:row>97</xdr:row>
      <xdr:rowOff>134282</xdr:rowOff>
    </xdr:to>
    <xdr:cxnSp macro="">
      <xdr:nvCxnSpPr>
        <xdr:cNvPr id="654" name="直線コネクタ 653"/>
        <xdr:cNvCxnSpPr/>
      </xdr:nvCxnSpPr>
      <xdr:spPr>
        <a:xfrm>
          <a:off x="13703300" y="1669406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63416</xdr:rowOff>
    </xdr:from>
    <xdr:to>
      <xdr:col>19</xdr:col>
      <xdr:colOff>644525</xdr:colOff>
      <xdr:row>97</xdr:row>
      <xdr:rowOff>163395</xdr:rowOff>
    </xdr:to>
    <xdr:cxnSp macro="">
      <xdr:nvCxnSpPr>
        <xdr:cNvPr id="657" name="直線コネクタ 656"/>
        <xdr:cNvCxnSpPr/>
      </xdr:nvCxnSpPr>
      <xdr:spPr>
        <a:xfrm flipV="1">
          <a:off x="12814300" y="16694066"/>
          <a:ext cx="889000" cy="9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68503</xdr:rowOff>
    </xdr:from>
    <xdr:to>
      <xdr:col>23</xdr:col>
      <xdr:colOff>568325</xdr:colOff>
      <xdr:row>97</xdr:row>
      <xdr:rowOff>170103</xdr:rowOff>
    </xdr:to>
    <xdr:sp macro="" textlink="">
      <xdr:nvSpPr>
        <xdr:cNvPr id="667" name="円/楕円 666"/>
        <xdr:cNvSpPr/>
      </xdr:nvSpPr>
      <xdr:spPr>
        <a:xfrm>
          <a:off x="16268700" y="166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27880</xdr:rowOff>
    </xdr:from>
    <xdr:ext cx="534377" cy="259045"/>
    <xdr:sp macro="" textlink="">
      <xdr:nvSpPr>
        <xdr:cNvPr id="668" name="積立金該当値テキスト"/>
        <xdr:cNvSpPr txBox="1"/>
      </xdr:nvSpPr>
      <xdr:spPr>
        <a:xfrm>
          <a:off x="16370300" y="164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103696</xdr:rowOff>
    </xdr:from>
    <xdr:to>
      <xdr:col>22</xdr:col>
      <xdr:colOff>415925</xdr:colOff>
      <xdr:row>98</xdr:row>
      <xdr:rowOff>33846</xdr:rowOff>
    </xdr:to>
    <xdr:sp macro="" textlink="">
      <xdr:nvSpPr>
        <xdr:cNvPr id="669" name="円/楕円 668"/>
        <xdr:cNvSpPr/>
      </xdr:nvSpPr>
      <xdr:spPr>
        <a:xfrm>
          <a:off x="15430500" y="167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24973</xdr:rowOff>
    </xdr:from>
    <xdr:ext cx="469744" cy="259045"/>
    <xdr:sp macro="" textlink="">
      <xdr:nvSpPr>
        <xdr:cNvPr id="670" name="テキスト ボックス 669"/>
        <xdr:cNvSpPr txBox="1"/>
      </xdr:nvSpPr>
      <xdr:spPr>
        <a:xfrm>
          <a:off x="15246427" y="168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83482</xdr:rowOff>
    </xdr:from>
    <xdr:to>
      <xdr:col>21</xdr:col>
      <xdr:colOff>212725</xdr:colOff>
      <xdr:row>98</xdr:row>
      <xdr:rowOff>13632</xdr:rowOff>
    </xdr:to>
    <xdr:sp macro="" textlink="">
      <xdr:nvSpPr>
        <xdr:cNvPr id="671" name="円/楕円 670"/>
        <xdr:cNvSpPr/>
      </xdr:nvSpPr>
      <xdr:spPr>
        <a:xfrm>
          <a:off x="14541500" y="167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4759</xdr:rowOff>
    </xdr:from>
    <xdr:ext cx="534377" cy="259045"/>
    <xdr:sp macro="" textlink="">
      <xdr:nvSpPr>
        <xdr:cNvPr id="672" name="テキスト ボックス 671"/>
        <xdr:cNvSpPr txBox="1"/>
      </xdr:nvSpPr>
      <xdr:spPr>
        <a:xfrm>
          <a:off x="14325111" y="168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12616</xdr:rowOff>
    </xdr:from>
    <xdr:to>
      <xdr:col>20</xdr:col>
      <xdr:colOff>9525</xdr:colOff>
      <xdr:row>97</xdr:row>
      <xdr:rowOff>114216</xdr:rowOff>
    </xdr:to>
    <xdr:sp macro="" textlink="">
      <xdr:nvSpPr>
        <xdr:cNvPr id="673" name="円/楕円 672"/>
        <xdr:cNvSpPr/>
      </xdr:nvSpPr>
      <xdr:spPr>
        <a:xfrm>
          <a:off x="13652500" y="166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105343</xdr:rowOff>
    </xdr:from>
    <xdr:ext cx="534377" cy="259045"/>
    <xdr:sp macro="" textlink="">
      <xdr:nvSpPr>
        <xdr:cNvPr id="674" name="テキスト ボックス 673"/>
        <xdr:cNvSpPr txBox="1"/>
      </xdr:nvSpPr>
      <xdr:spPr>
        <a:xfrm>
          <a:off x="13436111" y="1673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112595</xdr:rowOff>
    </xdr:from>
    <xdr:to>
      <xdr:col>18</xdr:col>
      <xdr:colOff>492125</xdr:colOff>
      <xdr:row>98</xdr:row>
      <xdr:rowOff>42745</xdr:rowOff>
    </xdr:to>
    <xdr:sp macro="" textlink="">
      <xdr:nvSpPr>
        <xdr:cNvPr id="675" name="円/楕円 674"/>
        <xdr:cNvSpPr/>
      </xdr:nvSpPr>
      <xdr:spPr>
        <a:xfrm>
          <a:off x="12763500" y="167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33872</xdr:rowOff>
    </xdr:from>
    <xdr:ext cx="469744" cy="259045"/>
    <xdr:sp macro="" textlink="">
      <xdr:nvSpPr>
        <xdr:cNvPr id="676" name="テキスト ボックス 675"/>
        <xdr:cNvSpPr txBox="1"/>
      </xdr:nvSpPr>
      <xdr:spPr>
        <a:xfrm>
          <a:off x="12579427" y="1683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159283</xdr:rowOff>
    </xdr:from>
    <xdr:to>
      <xdr:col>32</xdr:col>
      <xdr:colOff>187325</xdr:colOff>
      <xdr:row>39</xdr:row>
      <xdr:rowOff>1930</xdr:rowOff>
    </xdr:to>
    <xdr:cxnSp macro="">
      <xdr:nvCxnSpPr>
        <xdr:cNvPr id="705" name="直線コネクタ 704"/>
        <xdr:cNvCxnSpPr/>
      </xdr:nvCxnSpPr>
      <xdr:spPr>
        <a:xfrm>
          <a:off x="21323300" y="6674383"/>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159283</xdr:rowOff>
    </xdr:from>
    <xdr:to>
      <xdr:col>31</xdr:col>
      <xdr:colOff>34925</xdr:colOff>
      <xdr:row>39</xdr:row>
      <xdr:rowOff>21057</xdr:rowOff>
    </xdr:to>
    <xdr:cxnSp macro="">
      <xdr:nvCxnSpPr>
        <xdr:cNvPr id="708" name="直線コネクタ 707"/>
        <xdr:cNvCxnSpPr/>
      </xdr:nvCxnSpPr>
      <xdr:spPr>
        <a:xfrm flipV="1">
          <a:off x="20434300" y="6674383"/>
          <a:ext cx="8890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7265</xdr:rowOff>
    </xdr:from>
    <xdr:to>
      <xdr:col>29</xdr:col>
      <xdr:colOff>517525</xdr:colOff>
      <xdr:row>39</xdr:row>
      <xdr:rowOff>21057</xdr:rowOff>
    </xdr:to>
    <xdr:cxnSp macro="">
      <xdr:nvCxnSpPr>
        <xdr:cNvPr id="711" name="直線コネクタ 710"/>
        <xdr:cNvCxnSpPr/>
      </xdr:nvCxnSpPr>
      <xdr:spPr>
        <a:xfrm>
          <a:off x="19545300" y="6693815"/>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4826</xdr:rowOff>
    </xdr:from>
    <xdr:to>
      <xdr:col>28</xdr:col>
      <xdr:colOff>314325</xdr:colOff>
      <xdr:row>39</xdr:row>
      <xdr:rowOff>7265</xdr:rowOff>
    </xdr:to>
    <xdr:cxnSp macro="">
      <xdr:nvCxnSpPr>
        <xdr:cNvPr id="714" name="直線コネクタ 713"/>
        <xdr:cNvCxnSpPr/>
      </xdr:nvCxnSpPr>
      <xdr:spPr>
        <a:xfrm>
          <a:off x="18656300" y="6691376"/>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122580</xdr:rowOff>
    </xdr:from>
    <xdr:to>
      <xdr:col>32</xdr:col>
      <xdr:colOff>238125</xdr:colOff>
      <xdr:row>39</xdr:row>
      <xdr:rowOff>52730</xdr:rowOff>
    </xdr:to>
    <xdr:sp macro="" textlink="">
      <xdr:nvSpPr>
        <xdr:cNvPr id="724" name="円/楕円 723"/>
        <xdr:cNvSpPr/>
      </xdr:nvSpPr>
      <xdr:spPr>
        <a:xfrm>
          <a:off x="22110700" y="66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78680</xdr:rowOff>
    </xdr:from>
    <xdr:ext cx="378565" cy="259045"/>
    <xdr:sp macro="" textlink="">
      <xdr:nvSpPr>
        <xdr:cNvPr id="725" name="投資及び出資金該当値テキスト"/>
        <xdr:cNvSpPr txBox="1"/>
      </xdr:nvSpPr>
      <xdr:spPr>
        <a:xfrm>
          <a:off x="22212300" y="6593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108483</xdr:rowOff>
    </xdr:from>
    <xdr:to>
      <xdr:col>31</xdr:col>
      <xdr:colOff>85725</xdr:colOff>
      <xdr:row>39</xdr:row>
      <xdr:rowOff>38633</xdr:rowOff>
    </xdr:to>
    <xdr:sp macro="" textlink="">
      <xdr:nvSpPr>
        <xdr:cNvPr id="726" name="円/楕円 725"/>
        <xdr:cNvSpPr/>
      </xdr:nvSpPr>
      <xdr:spPr>
        <a:xfrm>
          <a:off x="21272500" y="66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29760</xdr:rowOff>
    </xdr:from>
    <xdr:ext cx="378565" cy="259045"/>
    <xdr:sp macro="" textlink="">
      <xdr:nvSpPr>
        <xdr:cNvPr id="727" name="テキスト ボックス 726"/>
        <xdr:cNvSpPr txBox="1"/>
      </xdr:nvSpPr>
      <xdr:spPr>
        <a:xfrm>
          <a:off x="21134017" y="6716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141707</xdr:rowOff>
    </xdr:from>
    <xdr:to>
      <xdr:col>29</xdr:col>
      <xdr:colOff>568325</xdr:colOff>
      <xdr:row>39</xdr:row>
      <xdr:rowOff>71857</xdr:rowOff>
    </xdr:to>
    <xdr:sp macro="" textlink="">
      <xdr:nvSpPr>
        <xdr:cNvPr id="728" name="円/楕円 727"/>
        <xdr:cNvSpPr/>
      </xdr:nvSpPr>
      <xdr:spPr>
        <a:xfrm>
          <a:off x="20383500" y="66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62984</xdr:rowOff>
    </xdr:from>
    <xdr:ext cx="378565" cy="259045"/>
    <xdr:sp macro="" textlink="">
      <xdr:nvSpPr>
        <xdr:cNvPr id="729" name="テキスト ボックス 728"/>
        <xdr:cNvSpPr txBox="1"/>
      </xdr:nvSpPr>
      <xdr:spPr>
        <a:xfrm>
          <a:off x="20245017" y="674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127915</xdr:rowOff>
    </xdr:from>
    <xdr:to>
      <xdr:col>28</xdr:col>
      <xdr:colOff>365125</xdr:colOff>
      <xdr:row>39</xdr:row>
      <xdr:rowOff>58065</xdr:rowOff>
    </xdr:to>
    <xdr:sp macro="" textlink="">
      <xdr:nvSpPr>
        <xdr:cNvPr id="730" name="円/楕円 729"/>
        <xdr:cNvSpPr/>
      </xdr:nvSpPr>
      <xdr:spPr>
        <a:xfrm>
          <a:off x="19494500" y="66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49192</xdr:rowOff>
    </xdr:from>
    <xdr:ext cx="378565" cy="259045"/>
    <xdr:sp macro="" textlink="">
      <xdr:nvSpPr>
        <xdr:cNvPr id="731" name="テキスト ボックス 730"/>
        <xdr:cNvSpPr txBox="1"/>
      </xdr:nvSpPr>
      <xdr:spPr>
        <a:xfrm>
          <a:off x="19356017" y="6735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125476</xdr:rowOff>
    </xdr:from>
    <xdr:to>
      <xdr:col>27</xdr:col>
      <xdr:colOff>161925</xdr:colOff>
      <xdr:row>39</xdr:row>
      <xdr:rowOff>55626</xdr:rowOff>
    </xdr:to>
    <xdr:sp macro="" textlink="">
      <xdr:nvSpPr>
        <xdr:cNvPr id="732" name="円/楕円 731"/>
        <xdr:cNvSpPr/>
      </xdr:nvSpPr>
      <xdr:spPr>
        <a:xfrm>
          <a:off x="18605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46753</xdr:rowOff>
    </xdr:from>
    <xdr:ext cx="378565" cy="259045"/>
    <xdr:sp macro="" textlink="">
      <xdr:nvSpPr>
        <xdr:cNvPr id="733" name="テキスト ボックス 732"/>
        <xdr:cNvSpPr txBox="1"/>
      </xdr:nvSpPr>
      <xdr:spPr>
        <a:xfrm>
          <a:off x="18467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79121</xdr:rowOff>
    </xdr:from>
    <xdr:to>
      <xdr:col>32</xdr:col>
      <xdr:colOff>187325</xdr:colOff>
      <xdr:row>59</xdr:row>
      <xdr:rowOff>79219</xdr:rowOff>
    </xdr:to>
    <xdr:cxnSp macro="">
      <xdr:nvCxnSpPr>
        <xdr:cNvPr id="764" name="直線コネクタ 763"/>
        <xdr:cNvCxnSpPr/>
      </xdr:nvCxnSpPr>
      <xdr:spPr>
        <a:xfrm>
          <a:off x="21323300" y="10194671"/>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79023</xdr:rowOff>
    </xdr:from>
    <xdr:to>
      <xdr:col>31</xdr:col>
      <xdr:colOff>34925</xdr:colOff>
      <xdr:row>59</xdr:row>
      <xdr:rowOff>79121</xdr:rowOff>
    </xdr:to>
    <xdr:cxnSp macro="">
      <xdr:nvCxnSpPr>
        <xdr:cNvPr id="767" name="直線コネクタ 766"/>
        <xdr:cNvCxnSpPr/>
      </xdr:nvCxnSpPr>
      <xdr:spPr>
        <a:xfrm>
          <a:off x="20434300" y="1019457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78991</xdr:rowOff>
    </xdr:from>
    <xdr:to>
      <xdr:col>29</xdr:col>
      <xdr:colOff>517525</xdr:colOff>
      <xdr:row>59</xdr:row>
      <xdr:rowOff>79023</xdr:rowOff>
    </xdr:to>
    <xdr:cxnSp macro="">
      <xdr:nvCxnSpPr>
        <xdr:cNvPr id="770" name="直線コネクタ 769"/>
        <xdr:cNvCxnSpPr/>
      </xdr:nvCxnSpPr>
      <xdr:spPr>
        <a:xfrm>
          <a:off x="19545300" y="10194541"/>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78631</xdr:rowOff>
    </xdr:from>
    <xdr:to>
      <xdr:col>28</xdr:col>
      <xdr:colOff>314325</xdr:colOff>
      <xdr:row>59</xdr:row>
      <xdr:rowOff>78991</xdr:rowOff>
    </xdr:to>
    <xdr:cxnSp macro="">
      <xdr:nvCxnSpPr>
        <xdr:cNvPr id="773" name="直線コネクタ 772"/>
        <xdr:cNvCxnSpPr/>
      </xdr:nvCxnSpPr>
      <xdr:spPr>
        <a:xfrm>
          <a:off x="18656300" y="1019418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28419</xdr:rowOff>
    </xdr:from>
    <xdr:to>
      <xdr:col>32</xdr:col>
      <xdr:colOff>238125</xdr:colOff>
      <xdr:row>59</xdr:row>
      <xdr:rowOff>130019</xdr:rowOff>
    </xdr:to>
    <xdr:sp macro="" textlink="">
      <xdr:nvSpPr>
        <xdr:cNvPr id="783" name="円/楕円 782"/>
        <xdr:cNvSpPr/>
      </xdr:nvSpPr>
      <xdr:spPr>
        <a:xfrm>
          <a:off x="22110700" y="101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114796</xdr:rowOff>
    </xdr:from>
    <xdr:ext cx="378565" cy="259045"/>
    <xdr:sp macro="" textlink="">
      <xdr:nvSpPr>
        <xdr:cNvPr id="784" name="貸付金該当値テキスト"/>
        <xdr:cNvSpPr txBox="1"/>
      </xdr:nvSpPr>
      <xdr:spPr>
        <a:xfrm>
          <a:off x="22212300" y="10058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28321</xdr:rowOff>
    </xdr:from>
    <xdr:to>
      <xdr:col>31</xdr:col>
      <xdr:colOff>85725</xdr:colOff>
      <xdr:row>59</xdr:row>
      <xdr:rowOff>129921</xdr:rowOff>
    </xdr:to>
    <xdr:sp macro="" textlink="">
      <xdr:nvSpPr>
        <xdr:cNvPr id="785" name="円/楕円 784"/>
        <xdr:cNvSpPr/>
      </xdr:nvSpPr>
      <xdr:spPr>
        <a:xfrm>
          <a:off x="21272500" y="101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121048</xdr:rowOff>
    </xdr:from>
    <xdr:ext cx="378565" cy="259045"/>
    <xdr:sp macro="" textlink="">
      <xdr:nvSpPr>
        <xdr:cNvPr id="786" name="テキスト ボックス 785"/>
        <xdr:cNvSpPr txBox="1"/>
      </xdr:nvSpPr>
      <xdr:spPr>
        <a:xfrm>
          <a:off x="21134017" y="1023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28223</xdr:rowOff>
    </xdr:from>
    <xdr:to>
      <xdr:col>29</xdr:col>
      <xdr:colOff>568325</xdr:colOff>
      <xdr:row>59</xdr:row>
      <xdr:rowOff>129823</xdr:rowOff>
    </xdr:to>
    <xdr:sp macro="" textlink="">
      <xdr:nvSpPr>
        <xdr:cNvPr id="787" name="円/楕円 786"/>
        <xdr:cNvSpPr/>
      </xdr:nvSpPr>
      <xdr:spPr>
        <a:xfrm>
          <a:off x="20383500" y="101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120950</xdr:rowOff>
    </xdr:from>
    <xdr:ext cx="378565" cy="259045"/>
    <xdr:sp macro="" textlink="">
      <xdr:nvSpPr>
        <xdr:cNvPr id="788" name="テキスト ボックス 787"/>
        <xdr:cNvSpPr txBox="1"/>
      </xdr:nvSpPr>
      <xdr:spPr>
        <a:xfrm>
          <a:off x="20245017" y="10236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28191</xdr:rowOff>
    </xdr:from>
    <xdr:to>
      <xdr:col>28</xdr:col>
      <xdr:colOff>365125</xdr:colOff>
      <xdr:row>59</xdr:row>
      <xdr:rowOff>129791</xdr:rowOff>
    </xdr:to>
    <xdr:sp macro="" textlink="">
      <xdr:nvSpPr>
        <xdr:cNvPr id="789" name="円/楕円 788"/>
        <xdr:cNvSpPr/>
      </xdr:nvSpPr>
      <xdr:spPr>
        <a:xfrm>
          <a:off x="19494500" y="101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120918</xdr:rowOff>
    </xdr:from>
    <xdr:ext cx="378565" cy="259045"/>
    <xdr:sp macro="" textlink="">
      <xdr:nvSpPr>
        <xdr:cNvPr id="790" name="テキスト ボックス 789"/>
        <xdr:cNvSpPr txBox="1"/>
      </xdr:nvSpPr>
      <xdr:spPr>
        <a:xfrm>
          <a:off x="19356017" y="1023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27831</xdr:rowOff>
    </xdr:from>
    <xdr:to>
      <xdr:col>27</xdr:col>
      <xdr:colOff>161925</xdr:colOff>
      <xdr:row>59</xdr:row>
      <xdr:rowOff>129431</xdr:rowOff>
    </xdr:to>
    <xdr:sp macro="" textlink="">
      <xdr:nvSpPr>
        <xdr:cNvPr id="791" name="円/楕円 790"/>
        <xdr:cNvSpPr/>
      </xdr:nvSpPr>
      <xdr:spPr>
        <a:xfrm>
          <a:off x="18605500" y="101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120558</xdr:rowOff>
    </xdr:from>
    <xdr:ext cx="378565" cy="259045"/>
    <xdr:sp macro="" textlink="">
      <xdr:nvSpPr>
        <xdr:cNvPr id="792" name="テキスト ボックス 791"/>
        <xdr:cNvSpPr txBox="1"/>
      </xdr:nvSpPr>
      <xdr:spPr>
        <a:xfrm>
          <a:off x="18467017" y="1023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47566</xdr:rowOff>
    </xdr:from>
    <xdr:to>
      <xdr:col>32</xdr:col>
      <xdr:colOff>187325</xdr:colOff>
      <xdr:row>78</xdr:row>
      <xdr:rowOff>56986</xdr:rowOff>
    </xdr:to>
    <xdr:cxnSp macro="">
      <xdr:nvCxnSpPr>
        <xdr:cNvPr id="821" name="直線コネクタ 820"/>
        <xdr:cNvCxnSpPr/>
      </xdr:nvCxnSpPr>
      <xdr:spPr>
        <a:xfrm flipV="1">
          <a:off x="21323300" y="13420666"/>
          <a:ext cx="838200" cy="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56986</xdr:rowOff>
    </xdr:from>
    <xdr:to>
      <xdr:col>31</xdr:col>
      <xdr:colOff>34925</xdr:colOff>
      <xdr:row>78</xdr:row>
      <xdr:rowOff>69138</xdr:rowOff>
    </xdr:to>
    <xdr:cxnSp macro="">
      <xdr:nvCxnSpPr>
        <xdr:cNvPr id="824" name="直線コネクタ 823"/>
        <xdr:cNvCxnSpPr/>
      </xdr:nvCxnSpPr>
      <xdr:spPr>
        <a:xfrm flipV="1">
          <a:off x="20434300" y="13430086"/>
          <a:ext cx="889000" cy="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69138</xdr:rowOff>
    </xdr:from>
    <xdr:to>
      <xdr:col>29</xdr:col>
      <xdr:colOff>517525</xdr:colOff>
      <xdr:row>78</xdr:row>
      <xdr:rowOff>77406</xdr:rowOff>
    </xdr:to>
    <xdr:cxnSp macro="">
      <xdr:nvCxnSpPr>
        <xdr:cNvPr id="827" name="直線コネクタ 826"/>
        <xdr:cNvCxnSpPr/>
      </xdr:nvCxnSpPr>
      <xdr:spPr>
        <a:xfrm flipV="1">
          <a:off x="19545300" y="13442238"/>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77406</xdr:rowOff>
    </xdr:from>
    <xdr:to>
      <xdr:col>28</xdr:col>
      <xdr:colOff>314325</xdr:colOff>
      <xdr:row>78</xdr:row>
      <xdr:rowOff>80736</xdr:rowOff>
    </xdr:to>
    <xdr:cxnSp macro="">
      <xdr:nvCxnSpPr>
        <xdr:cNvPr id="830" name="直線コネクタ 829"/>
        <xdr:cNvCxnSpPr/>
      </xdr:nvCxnSpPr>
      <xdr:spPr>
        <a:xfrm flipV="1">
          <a:off x="18656300" y="13450506"/>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168216</xdr:rowOff>
    </xdr:from>
    <xdr:to>
      <xdr:col>32</xdr:col>
      <xdr:colOff>238125</xdr:colOff>
      <xdr:row>78</xdr:row>
      <xdr:rowOff>98366</xdr:rowOff>
    </xdr:to>
    <xdr:sp macro="" textlink="">
      <xdr:nvSpPr>
        <xdr:cNvPr id="840" name="円/楕円 839"/>
        <xdr:cNvSpPr/>
      </xdr:nvSpPr>
      <xdr:spPr>
        <a:xfrm>
          <a:off x="22110700" y="133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83143</xdr:rowOff>
    </xdr:from>
    <xdr:ext cx="534377" cy="259045"/>
    <xdr:sp macro="" textlink="">
      <xdr:nvSpPr>
        <xdr:cNvPr id="841" name="繰出金該当値テキスト"/>
        <xdr:cNvSpPr txBox="1"/>
      </xdr:nvSpPr>
      <xdr:spPr>
        <a:xfrm>
          <a:off x="22212300" y="132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6186</xdr:rowOff>
    </xdr:from>
    <xdr:to>
      <xdr:col>31</xdr:col>
      <xdr:colOff>85725</xdr:colOff>
      <xdr:row>78</xdr:row>
      <xdr:rowOff>107786</xdr:rowOff>
    </xdr:to>
    <xdr:sp macro="" textlink="">
      <xdr:nvSpPr>
        <xdr:cNvPr id="842" name="円/楕円 841"/>
        <xdr:cNvSpPr/>
      </xdr:nvSpPr>
      <xdr:spPr>
        <a:xfrm>
          <a:off x="21272500" y="13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98913</xdr:rowOff>
    </xdr:from>
    <xdr:ext cx="534377" cy="259045"/>
    <xdr:sp macro="" textlink="">
      <xdr:nvSpPr>
        <xdr:cNvPr id="843" name="テキスト ボックス 842"/>
        <xdr:cNvSpPr txBox="1"/>
      </xdr:nvSpPr>
      <xdr:spPr>
        <a:xfrm>
          <a:off x="21056111" y="134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18338</xdr:rowOff>
    </xdr:from>
    <xdr:to>
      <xdr:col>29</xdr:col>
      <xdr:colOff>568325</xdr:colOff>
      <xdr:row>78</xdr:row>
      <xdr:rowOff>119938</xdr:rowOff>
    </xdr:to>
    <xdr:sp macro="" textlink="">
      <xdr:nvSpPr>
        <xdr:cNvPr id="844" name="円/楕円 843"/>
        <xdr:cNvSpPr/>
      </xdr:nvSpPr>
      <xdr:spPr>
        <a:xfrm>
          <a:off x="20383500" y="133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111065</xdr:rowOff>
    </xdr:from>
    <xdr:ext cx="534377" cy="259045"/>
    <xdr:sp macro="" textlink="">
      <xdr:nvSpPr>
        <xdr:cNvPr id="845" name="テキスト ボックス 844"/>
        <xdr:cNvSpPr txBox="1"/>
      </xdr:nvSpPr>
      <xdr:spPr>
        <a:xfrm>
          <a:off x="20167111" y="1348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26606</xdr:rowOff>
    </xdr:from>
    <xdr:to>
      <xdr:col>28</xdr:col>
      <xdr:colOff>365125</xdr:colOff>
      <xdr:row>78</xdr:row>
      <xdr:rowOff>128206</xdr:rowOff>
    </xdr:to>
    <xdr:sp macro="" textlink="">
      <xdr:nvSpPr>
        <xdr:cNvPr id="846" name="円/楕円 845"/>
        <xdr:cNvSpPr/>
      </xdr:nvSpPr>
      <xdr:spPr>
        <a:xfrm>
          <a:off x="19494500" y="133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119333</xdr:rowOff>
    </xdr:from>
    <xdr:ext cx="534377" cy="259045"/>
    <xdr:sp macro="" textlink="">
      <xdr:nvSpPr>
        <xdr:cNvPr id="847" name="テキスト ボックス 846"/>
        <xdr:cNvSpPr txBox="1"/>
      </xdr:nvSpPr>
      <xdr:spPr>
        <a:xfrm>
          <a:off x="19278111"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29936</xdr:rowOff>
    </xdr:from>
    <xdr:to>
      <xdr:col>27</xdr:col>
      <xdr:colOff>161925</xdr:colOff>
      <xdr:row>78</xdr:row>
      <xdr:rowOff>131536</xdr:rowOff>
    </xdr:to>
    <xdr:sp macro="" textlink="">
      <xdr:nvSpPr>
        <xdr:cNvPr id="848" name="円/楕円 847"/>
        <xdr:cNvSpPr/>
      </xdr:nvSpPr>
      <xdr:spPr>
        <a:xfrm>
          <a:off x="18605500" y="134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122663</xdr:rowOff>
    </xdr:from>
    <xdr:ext cx="534377" cy="259045"/>
    <xdr:sp macro="" textlink="">
      <xdr:nvSpPr>
        <xdr:cNvPr id="849" name="テキスト ボックス 848"/>
        <xdr:cNvSpPr txBox="1"/>
      </xdr:nvSpPr>
      <xdr:spPr>
        <a:xfrm>
          <a:off x="18389111" y="134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類似団体と比較して一人あたりの歳出が高い項目は、補助費・普通建設事業費・積立金となっている。</a:t>
          </a:r>
          <a:endParaRPr kumimoji="1" lang="en-US" altLang="ja-JP" sz="1300">
            <a:latin typeface="ＭＳ Ｐゴシック"/>
          </a:endParaRPr>
        </a:p>
        <a:p>
          <a:r>
            <a:rPr kumimoji="1" lang="ja-JP" altLang="en-US" sz="1300">
              <a:latin typeface="ＭＳ Ｐゴシック"/>
            </a:rPr>
            <a:t>　補助費の主な要因は、プレミアム付商品券発行事業補助金や育苗センター事業補助金などによるもので、前年度決算と比較すると、</a:t>
          </a:r>
          <a:r>
            <a:rPr kumimoji="1" lang="en-US" altLang="ja-JP" sz="1300">
              <a:latin typeface="ＭＳ Ｐゴシック"/>
            </a:rPr>
            <a:t>4.9</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　普通建設事業費の主な要因は、小中学校耐震化、老朽化対策に係る大規模改修事業や学校給食共同調理場の用地購入費によるもので、前年度決算と比較すると、</a:t>
          </a:r>
          <a:r>
            <a:rPr kumimoji="1" lang="en-US" altLang="ja-JP" sz="1300">
              <a:latin typeface="ＭＳ Ｐゴシック"/>
            </a:rPr>
            <a:t>74.2</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　積立金の主な要因は、千葉ニュータウン事業における未施工の道路等に要する経費に関して、独立行政法人 都市再生機構及び千葉県企業土地管理局からの負担金を「千葉ニュータウン事業に係る白井市道等整備基金」へ積み立てたことによるもので、前年度決算と比較すると、</a:t>
          </a:r>
          <a:r>
            <a:rPr kumimoji="1" lang="en-US" altLang="ja-JP" sz="1300">
              <a:latin typeface="ＭＳ Ｐゴシック"/>
            </a:rPr>
            <a:t>83.1</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　今後は、新規事業や事業費が高額となる事業に関しては、事業の将来見通しの観点を含めて、事業実施の必要性の検討や事業費積算などの精査を行い、経費節減に努める。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千葉県白井市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63,169
62,360
35.48
21,751,597
20,401,513
1,088,472
11,386,048
16,585,379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23114</xdr:rowOff>
    </xdr:from>
    <xdr:to>
      <xdr:col>6</xdr:col>
      <xdr:colOff>511175</xdr:colOff>
      <xdr:row>35</xdr:row>
      <xdr:rowOff>64262</xdr:rowOff>
    </xdr:to>
    <xdr:cxnSp macro="">
      <xdr:nvCxnSpPr>
        <xdr:cNvPr id="59" name="直線コネクタ 58"/>
        <xdr:cNvCxnSpPr/>
      </xdr:nvCxnSpPr>
      <xdr:spPr>
        <a:xfrm flipV="1">
          <a:off x="3797300" y="60238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56490</xdr:rowOff>
    </xdr:from>
    <xdr:to>
      <xdr:col>5</xdr:col>
      <xdr:colOff>358775</xdr:colOff>
      <xdr:row>35</xdr:row>
      <xdr:rowOff>64262</xdr:rowOff>
    </xdr:to>
    <xdr:cxnSp macro="">
      <xdr:nvCxnSpPr>
        <xdr:cNvPr id="62" name="直線コネクタ 61"/>
        <xdr:cNvCxnSpPr/>
      </xdr:nvCxnSpPr>
      <xdr:spPr>
        <a:xfrm>
          <a:off x="2908300" y="605724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166218</xdr:rowOff>
    </xdr:from>
    <xdr:to>
      <xdr:col>4</xdr:col>
      <xdr:colOff>155575</xdr:colOff>
      <xdr:row>35</xdr:row>
      <xdr:rowOff>56490</xdr:rowOff>
    </xdr:to>
    <xdr:cxnSp macro="">
      <xdr:nvCxnSpPr>
        <xdr:cNvPr id="65" name="直線コネクタ 64"/>
        <xdr:cNvCxnSpPr/>
      </xdr:nvCxnSpPr>
      <xdr:spPr>
        <a:xfrm>
          <a:off x="2019300" y="59955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170332</xdr:rowOff>
    </xdr:from>
    <xdr:to>
      <xdr:col>2</xdr:col>
      <xdr:colOff>638175</xdr:colOff>
      <xdr:row>34</xdr:row>
      <xdr:rowOff>166218</xdr:rowOff>
    </xdr:to>
    <xdr:cxnSp macro="">
      <xdr:nvCxnSpPr>
        <xdr:cNvPr id="68" name="直線コネクタ 67"/>
        <xdr:cNvCxnSpPr/>
      </xdr:nvCxnSpPr>
      <xdr:spPr>
        <a:xfrm>
          <a:off x="1130300" y="5828182"/>
          <a:ext cx="889000" cy="1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143764</xdr:rowOff>
    </xdr:from>
    <xdr:to>
      <xdr:col>6</xdr:col>
      <xdr:colOff>561975</xdr:colOff>
      <xdr:row>35</xdr:row>
      <xdr:rowOff>73914</xdr:rowOff>
    </xdr:to>
    <xdr:sp macro="" textlink="">
      <xdr:nvSpPr>
        <xdr:cNvPr id="78" name="円/楕円 77"/>
        <xdr:cNvSpPr/>
      </xdr:nvSpPr>
      <xdr:spPr>
        <a:xfrm>
          <a:off x="45847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122191</xdr:rowOff>
    </xdr:from>
    <xdr:ext cx="469744" cy="259045"/>
    <xdr:sp macro="" textlink="">
      <xdr:nvSpPr>
        <xdr:cNvPr id="79" name="議会費該当値テキスト"/>
        <xdr:cNvSpPr txBox="1"/>
      </xdr:nvSpPr>
      <xdr:spPr>
        <a:xfrm>
          <a:off x="4686300" y="59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13462</xdr:rowOff>
    </xdr:from>
    <xdr:to>
      <xdr:col>5</xdr:col>
      <xdr:colOff>409575</xdr:colOff>
      <xdr:row>35</xdr:row>
      <xdr:rowOff>115062</xdr:rowOff>
    </xdr:to>
    <xdr:sp macro="" textlink="">
      <xdr:nvSpPr>
        <xdr:cNvPr id="80" name="円/楕円 79"/>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106189</xdr:rowOff>
    </xdr:from>
    <xdr:ext cx="469744" cy="259045"/>
    <xdr:sp macro="" textlink="">
      <xdr:nvSpPr>
        <xdr:cNvPr id="81" name="テキスト ボックス 80"/>
        <xdr:cNvSpPr txBox="1"/>
      </xdr:nvSpPr>
      <xdr:spPr>
        <a:xfrm>
          <a:off x="3562427"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5690</xdr:rowOff>
    </xdr:from>
    <xdr:to>
      <xdr:col>4</xdr:col>
      <xdr:colOff>206375</xdr:colOff>
      <xdr:row>35</xdr:row>
      <xdr:rowOff>107290</xdr:rowOff>
    </xdr:to>
    <xdr:sp macro="" textlink="">
      <xdr:nvSpPr>
        <xdr:cNvPr id="82" name="円/楕円 81"/>
        <xdr:cNvSpPr/>
      </xdr:nvSpPr>
      <xdr:spPr>
        <a:xfrm>
          <a:off x="2857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98417</xdr:rowOff>
    </xdr:from>
    <xdr:ext cx="469744" cy="259045"/>
    <xdr:sp macro="" textlink="">
      <xdr:nvSpPr>
        <xdr:cNvPr id="83" name="テキスト ボックス 82"/>
        <xdr:cNvSpPr txBox="1"/>
      </xdr:nvSpPr>
      <xdr:spPr>
        <a:xfrm>
          <a:off x="2673427"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115418</xdr:rowOff>
    </xdr:from>
    <xdr:to>
      <xdr:col>3</xdr:col>
      <xdr:colOff>3175</xdr:colOff>
      <xdr:row>35</xdr:row>
      <xdr:rowOff>45568</xdr:rowOff>
    </xdr:to>
    <xdr:sp macro="" textlink="">
      <xdr:nvSpPr>
        <xdr:cNvPr id="84" name="円/楕円 83"/>
        <xdr:cNvSpPr/>
      </xdr:nvSpPr>
      <xdr:spPr>
        <a:xfrm>
          <a:off x="1968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36695</xdr:rowOff>
    </xdr:from>
    <xdr:ext cx="469744" cy="259045"/>
    <xdr:sp macro="" textlink="">
      <xdr:nvSpPr>
        <xdr:cNvPr id="85" name="テキスト ボックス 84"/>
        <xdr:cNvSpPr txBox="1"/>
      </xdr:nvSpPr>
      <xdr:spPr>
        <a:xfrm>
          <a:off x="1784427"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119532</xdr:rowOff>
    </xdr:from>
    <xdr:to>
      <xdr:col>1</xdr:col>
      <xdr:colOff>485775</xdr:colOff>
      <xdr:row>34</xdr:row>
      <xdr:rowOff>49682</xdr:rowOff>
    </xdr:to>
    <xdr:sp macro="" textlink="">
      <xdr:nvSpPr>
        <xdr:cNvPr id="86" name="円/楕円 85"/>
        <xdr:cNvSpPr/>
      </xdr:nvSpPr>
      <xdr:spPr>
        <a:xfrm>
          <a:off x="1079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40809</xdr:rowOff>
    </xdr:from>
    <xdr:ext cx="469744" cy="259045"/>
    <xdr:sp macro="" textlink="">
      <xdr:nvSpPr>
        <xdr:cNvPr id="87" name="テキスト ボックス 86"/>
        <xdr:cNvSpPr txBox="1"/>
      </xdr:nvSpPr>
      <xdr:spPr>
        <a:xfrm>
          <a:off x="895427" y="58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117270</xdr:rowOff>
    </xdr:from>
    <xdr:to>
      <xdr:col>6</xdr:col>
      <xdr:colOff>511175</xdr:colOff>
      <xdr:row>57</xdr:row>
      <xdr:rowOff>134172</xdr:rowOff>
    </xdr:to>
    <xdr:cxnSp macro="">
      <xdr:nvCxnSpPr>
        <xdr:cNvPr id="114" name="直線コネクタ 113"/>
        <xdr:cNvCxnSpPr/>
      </xdr:nvCxnSpPr>
      <xdr:spPr>
        <a:xfrm flipV="1">
          <a:off x="3797300" y="9889920"/>
          <a:ext cx="8382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125106</xdr:rowOff>
    </xdr:from>
    <xdr:to>
      <xdr:col>5</xdr:col>
      <xdr:colOff>358775</xdr:colOff>
      <xdr:row>57</xdr:row>
      <xdr:rowOff>134172</xdr:rowOff>
    </xdr:to>
    <xdr:cxnSp macro="">
      <xdr:nvCxnSpPr>
        <xdr:cNvPr id="117" name="直線コネクタ 116"/>
        <xdr:cNvCxnSpPr/>
      </xdr:nvCxnSpPr>
      <xdr:spPr>
        <a:xfrm>
          <a:off x="2908300" y="9897756"/>
          <a:ext cx="8890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60152</xdr:rowOff>
    </xdr:from>
    <xdr:to>
      <xdr:col>4</xdr:col>
      <xdr:colOff>155575</xdr:colOff>
      <xdr:row>57</xdr:row>
      <xdr:rowOff>125106</xdr:rowOff>
    </xdr:to>
    <xdr:cxnSp macro="">
      <xdr:nvCxnSpPr>
        <xdr:cNvPr id="120" name="直線コネクタ 119"/>
        <xdr:cNvCxnSpPr/>
      </xdr:nvCxnSpPr>
      <xdr:spPr>
        <a:xfrm>
          <a:off x="2019300" y="9832802"/>
          <a:ext cx="889000" cy="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60152</xdr:rowOff>
    </xdr:from>
    <xdr:to>
      <xdr:col>2</xdr:col>
      <xdr:colOff>638175</xdr:colOff>
      <xdr:row>57</xdr:row>
      <xdr:rowOff>116378</xdr:rowOff>
    </xdr:to>
    <xdr:cxnSp macro="">
      <xdr:nvCxnSpPr>
        <xdr:cNvPr id="123" name="直線コネクタ 122"/>
        <xdr:cNvCxnSpPr/>
      </xdr:nvCxnSpPr>
      <xdr:spPr>
        <a:xfrm flipV="1">
          <a:off x="1130300" y="9832802"/>
          <a:ext cx="889000" cy="5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66470</xdr:rowOff>
    </xdr:from>
    <xdr:to>
      <xdr:col>6</xdr:col>
      <xdr:colOff>561975</xdr:colOff>
      <xdr:row>57</xdr:row>
      <xdr:rowOff>168070</xdr:rowOff>
    </xdr:to>
    <xdr:sp macro="" textlink="">
      <xdr:nvSpPr>
        <xdr:cNvPr id="133" name="円/楕円 132"/>
        <xdr:cNvSpPr/>
      </xdr:nvSpPr>
      <xdr:spPr>
        <a:xfrm>
          <a:off x="4584700" y="98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83372</xdr:rowOff>
    </xdr:from>
    <xdr:to>
      <xdr:col>5</xdr:col>
      <xdr:colOff>409575</xdr:colOff>
      <xdr:row>58</xdr:row>
      <xdr:rowOff>13522</xdr:rowOff>
    </xdr:to>
    <xdr:sp macro="" textlink="">
      <xdr:nvSpPr>
        <xdr:cNvPr id="135" name="円/楕円 134"/>
        <xdr:cNvSpPr/>
      </xdr:nvSpPr>
      <xdr:spPr>
        <a:xfrm>
          <a:off x="3746500" y="98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4649</xdr:rowOff>
    </xdr:from>
    <xdr:ext cx="534377" cy="259045"/>
    <xdr:sp macro="" textlink="">
      <xdr:nvSpPr>
        <xdr:cNvPr id="136" name="テキスト ボックス 135"/>
        <xdr:cNvSpPr txBox="1"/>
      </xdr:nvSpPr>
      <xdr:spPr>
        <a:xfrm>
          <a:off x="3530111" y="99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74306</xdr:rowOff>
    </xdr:from>
    <xdr:to>
      <xdr:col>4</xdr:col>
      <xdr:colOff>206375</xdr:colOff>
      <xdr:row>58</xdr:row>
      <xdr:rowOff>4456</xdr:rowOff>
    </xdr:to>
    <xdr:sp macro="" textlink="">
      <xdr:nvSpPr>
        <xdr:cNvPr id="137" name="円/楕円 136"/>
        <xdr:cNvSpPr/>
      </xdr:nvSpPr>
      <xdr:spPr>
        <a:xfrm>
          <a:off x="2857500" y="98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167033</xdr:rowOff>
    </xdr:from>
    <xdr:ext cx="534377" cy="259045"/>
    <xdr:sp macro="" textlink="">
      <xdr:nvSpPr>
        <xdr:cNvPr id="138" name="テキスト ボックス 137"/>
        <xdr:cNvSpPr txBox="1"/>
      </xdr:nvSpPr>
      <xdr:spPr>
        <a:xfrm>
          <a:off x="2641111" y="99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9352</xdr:rowOff>
    </xdr:from>
    <xdr:to>
      <xdr:col>3</xdr:col>
      <xdr:colOff>3175</xdr:colOff>
      <xdr:row>57</xdr:row>
      <xdr:rowOff>110952</xdr:rowOff>
    </xdr:to>
    <xdr:sp macro="" textlink="">
      <xdr:nvSpPr>
        <xdr:cNvPr id="139" name="円/楕円 138"/>
        <xdr:cNvSpPr/>
      </xdr:nvSpPr>
      <xdr:spPr>
        <a:xfrm>
          <a:off x="1968500" y="97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102079</xdr:rowOff>
    </xdr:from>
    <xdr:ext cx="534377" cy="259045"/>
    <xdr:sp macro="" textlink="">
      <xdr:nvSpPr>
        <xdr:cNvPr id="140" name="テキスト ボックス 139"/>
        <xdr:cNvSpPr txBox="1"/>
      </xdr:nvSpPr>
      <xdr:spPr>
        <a:xfrm>
          <a:off x="1752111" y="98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65578</xdr:rowOff>
    </xdr:from>
    <xdr:to>
      <xdr:col>1</xdr:col>
      <xdr:colOff>485775</xdr:colOff>
      <xdr:row>57</xdr:row>
      <xdr:rowOff>167178</xdr:rowOff>
    </xdr:to>
    <xdr:sp macro="" textlink="">
      <xdr:nvSpPr>
        <xdr:cNvPr id="141" name="円/楕円 140"/>
        <xdr:cNvSpPr/>
      </xdr:nvSpPr>
      <xdr:spPr>
        <a:xfrm>
          <a:off x="1079500" y="98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158305</xdr:rowOff>
    </xdr:from>
    <xdr:ext cx="534377" cy="259045"/>
    <xdr:sp macro="" textlink="">
      <xdr:nvSpPr>
        <xdr:cNvPr id="142" name="テキスト ボックス 141"/>
        <xdr:cNvSpPr txBox="1"/>
      </xdr:nvSpPr>
      <xdr:spPr>
        <a:xfrm>
          <a:off x="863111" y="99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49670</xdr:rowOff>
    </xdr:from>
    <xdr:to>
      <xdr:col>6</xdr:col>
      <xdr:colOff>511175</xdr:colOff>
      <xdr:row>78</xdr:row>
      <xdr:rowOff>140855</xdr:rowOff>
    </xdr:to>
    <xdr:cxnSp macro="">
      <xdr:nvCxnSpPr>
        <xdr:cNvPr id="172" name="直線コネクタ 171"/>
        <xdr:cNvCxnSpPr/>
      </xdr:nvCxnSpPr>
      <xdr:spPr>
        <a:xfrm flipV="1">
          <a:off x="3797300" y="13422770"/>
          <a:ext cx="838200" cy="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140855</xdr:rowOff>
    </xdr:from>
    <xdr:to>
      <xdr:col>5</xdr:col>
      <xdr:colOff>358775</xdr:colOff>
      <xdr:row>79</xdr:row>
      <xdr:rowOff>37909</xdr:rowOff>
    </xdr:to>
    <xdr:cxnSp macro="">
      <xdr:nvCxnSpPr>
        <xdr:cNvPr id="175" name="直線コネクタ 174"/>
        <xdr:cNvCxnSpPr/>
      </xdr:nvCxnSpPr>
      <xdr:spPr>
        <a:xfrm flipV="1">
          <a:off x="2908300" y="13513955"/>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37909</xdr:rowOff>
    </xdr:from>
    <xdr:to>
      <xdr:col>4</xdr:col>
      <xdr:colOff>155575</xdr:colOff>
      <xdr:row>79</xdr:row>
      <xdr:rowOff>68211</xdr:rowOff>
    </xdr:to>
    <xdr:cxnSp macro="">
      <xdr:nvCxnSpPr>
        <xdr:cNvPr id="178" name="直線コネクタ 177"/>
        <xdr:cNvCxnSpPr/>
      </xdr:nvCxnSpPr>
      <xdr:spPr>
        <a:xfrm flipV="1">
          <a:off x="2019300" y="13582459"/>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21526</xdr:rowOff>
    </xdr:from>
    <xdr:to>
      <xdr:col>2</xdr:col>
      <xdr:colOff>638175</xdr:colOff>
      <xdr:row>79</xdr:row>
      <xdr:rowOff>68211</xdr:rowOff>
    </xdr:to>
    <xdr:cxnSp macro="">
      <xdr:nvCxnSpPr>
        <xdr:cNvPr id="181" name="直線コネクタ 180"/>
        <xdr:cNvCxnSpPr/>
      </xdr:nvCxnSpPr>
      <xdr:spPr>
        <a:xfrm>
          <a:off x="1130300" y="13566076"/>
          <a:ext cx="889000" cy="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170320</xdr:rowOff>
    </xdr:from>
    <xdr:to>
      <xdr:col>6</xdr:col>
      <xdr:colOff>561975</xdr:colOff>
      <xdr:row>78</xdr:row>
      <xdr:rowOff>100470</xdr:rowOff>
    </xdr:to>
    <xdr:sp macro="" textlink="">
      <xdr:nvSpPr>
        <xdr:cNvPr id="191" name="円/楕円 190"/>
        <xdr:cNvSpPr/>
      </xdr:nvSpPr>
      <xdr:spPr>
        <a:xfrm>
          <a:off x="4584700" y="133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85247</xdr:rowOff>
    </xdr:from>
    <xdr:ext cx="599010" cy="259045"/>
    <xdr:sp macro="" textlink="">
      <xdr:nvSpPr>
        <xdr:cNvPr id="192" name="民生費該当値テキスト"/>
        <xdr:cNvSpPr txBox="1"/>
      </xdr:nvSpPr>
      <xdr:spPr>
        <a:xfrm>
          <a:off x="4686300" y="1328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90055</xdr:rowOff>
    </xdr:from>
    <xdr:to>
      <xdr:col>5</xdr:col>
      <xdr:colOff>409575</xdr:colOff>
      <xdr:row>79</xdr:row>
      <xdr:rowOff>20205</xdr:rowOff>
    </xdr:to>
    <xdr:sp macro="" textlink="">
      <xdr:nvSpPr>
        <xdr:cNvPr id="193" name="円/楕円 192"/>
        <xdr:cNvSpPr/>
      </xdr:nvSpPr>
      <xdr:spPr>
        <a:xfrm>
          <a:off x="3746500" y="134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11332</xdr:rowOff>
    </xdr:from>
    <xdr:ext cx="534377" cy="259045"/>
    <xdr:sp macro="" textlink="">
      <xdr:nvSpPr>
        <xdr:cNvPr id="194" name="テキスト ボックス 193"/>
        <xdr:cNvSpPr txBox="1"/>
      </xdr:nvSpPr>
      <xdr:spPr>
        <a:xfrm>
          <a:off x="3530111" y="1355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158559</xdr:rowOff>
    </xdr:from>
    <xdr:to>
      <xdr:col>4</xdr:col>
      <xdr:colOff>206375</xdr:colOff>
      <xdr:row>79</xdr:row>
      <xdr:rowOff>88709</xdr:rowOff>
    </xdr:to>
    <xdr:sp macro="" textlink="">
      <xdr:nvSpPr>
        <xdr:cNvPr id="195" name="円/楕円 194"/>
        <xdr:cNvSpPr/>
      </xdr:nvSpPr>
      <xdr:spPr>
        <a:xfrm>
          <a:off x="2857500" y="135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79836</xdr:rowOff>
    </xdr:from>
    <xdr:ext cx="534377" cy="259045"/>
    <xdr:sp macro="" textlink="">
      <xdr:nvSpPr>
        <xdr:cNvPr id="196" name="テキスト ボックス 195"/>
        <xdr:cNvSpPr txBox="1"/>
      </xdr:nvSpPr>
      <xdr:spPr>
        <a:xfrm>
          <a:off x="2641111" y="136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90,515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17411</xdr:rowOff>
    </xdr:from>
    <xdr:to>
      <xdr:col>3</xdr:col>
      <xdr:colOff>3175</xdr:colOff>
      <xdr:row>79</xdr:row>
      <xdr:rowOff>119011</xdr:rowOff>
    </xdr:to>
    <xdr:sp macro="" textlink="">
      <xdr:nvSpPr>
        <xdr:cNvPr id="197" name="円/楕円 196"/>
        <xdr:cNvSpPr/>
      </xdr:nvSpPr>
      <xdr:spPr>
        <a:xfrm>
          <a:off x="1968500" y="135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110138</xdr:rowOff>
    </xdr:from>
    <xdr:ext cx="534377" cy="259045"/>
    <xdr:sp macro="" textlink="">
      <xdr:nvSpPr>
        <xdr:cNvPr id="198" name="テキスト ボックス 197"/>
        <xdr:cNvSpPr txBox="1"/>
      </xdr:nvSpPr>
      <xdr:spPr>
        <a:xfrm>
          <a:off x="1752111" y="136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142176</xdr:rowOff>
    </xdr:from>
    <xdr:to>
      <xdr:col>1</xdr:col>
      <xdr:colOff>485775</xdr:colOff>
      <xdr:row>79</xdr:row>
      <xdr:rowOff>72326</xdr:rowOff>
    </xdr:to>
    <xdr:sp macro="" textlink="">
      <xdr:nvSpPr>
        <xdr:cNvPr id="199" name="円/楕円 198"/>
        <xdr:cNvSpPr/>
      </xdr:nvSpPr>
      <xdr:spPr>
        <a:xfrm>
          <a:off x="1079500" y="135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63453</xdr:rowOff>
    </xdr:from>
    <xdr:ext cx="534377" cy="259045"/>
    <xdr:sp macro="" textlink="">
      <xdr:nvSpPr>
        <xdr:cNvPr id="200" name="テキスト ボックス 199"/>
        <xdr:cNvSpPr txBox="1"/>
      </xdr:nvSpPr>
      <xdr:spPr>
        <a:xfrm>
          <a:off x="863111" y="136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163795</xdr:rowOff>
    </xdr:from>
    <xdr:to>
      <xdr:col>6</xdr:col>
      <xdr:colOff>511175</xdr:colOff>
      <xdr:row>98</xdr:row>
      <xdr:rowOff>67622</xdr:rowOff>
    </xdr:to>
    <xdr:cxnSp macro="">
      <xdr:nvCxnSpPr>
        <xdr:cNvPr id="228" name="直線コネクタ 227"/>
        <xdr:cNvCxnSpPr/>
      </xdr:nvCxnSpPr>
      <xdr:spPr>
        <a:xfrm>
          <a:off x="3797300" y="16794445"/>
          <a:ext cx="838200" cy="7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51529</xdr:rowOff>
    </xdr:from>
    <xdr:to>
      <xdr:col>5</xdr:col>
      <xdr:colOff>358775</xdr:colOff>
      <xdr:row>97</xdr:row>
      <xdr:rowOff>163795</xdr:rowOff>
    </xdr:to>
    <xdr:cxnSp macro="">
      <xdr:nvCxnSpPr>
        <xdr:cNvPr id="231" name="直線コネクタ 230"/>
        <xdr:cNvCxnSpPr/>
      </xdr:nvCxnSpPr>
      <xdr:spPr>
        <a:xfrm>
          <a:off x="2908300" y="16510729"/>
          <a:ext cx="889000" cy="28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51529</xdr:rowOff>
    </xdr:from>
    <xdr:to>
      <xdr:col>4</xdr:col>
      <xdr:colOff>155575</xdr:colOff>
      <xdr:row>97</xdr:row>
      <xdr:rowOff>31893</xdr:rowOff>
    </xdr:to>
    <xdr:cxnSp macro="">
      <xdr:nvCxnSpPr>
        <xdr:cNvPr id="234" name="直線コネクタ 233"/>
        <xdr:cNvCxnSpPr/>
      </xdr:nvCxnSpPr>
      <xdr:spPr>
        <a:xfrm flipV="1">
          <a:off x="2019300" y="16510729"/>
          <a:ext cx="889000" cy="15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119699</xdr:rowOff>
    </xdr:from>
    <xdr:ext cx="534377" cy="259045"/>
    <xdr:sp macro="" textlink="">
      <xdr:nvSpPr>
        <xdr:cNvPr id="236" name="テキスト ボックス 235"/>
        <xdr:cNvSpPr txBox="1"/>
      </xdr:nvSpPr>
      <xdr:spPr>
        <a:xfrm>
          <a:off x="2641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160000</xdr:rowOff>
    </xdr:from>
    <xdr:to>
      <xdr:col>2</xdr:col>
      <xdr:colOff>638175</xdr:colOff>
      <xdr:row>97</xdr:row>
      <xdr:rowOff>31893</xdr:rowOff>
    </xdr:to>
    <xdr:cxnSp macro="">
      <xdr:nvCxnSpPr>
        <xdr:cNvPr id="237" name="直線コネクタ 236"/>
        <xdr:cNvCxnSpPr/>
      </xdr:nvCxnSpPr>
      <xdr:spPr>
        <a:xfrm>
          <a:off x="1130300" y="16619200"/>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16822</xdr:rowOff>
    </xdr:from>
    <xdr:to>
      <xdr:col>6</xdr:col>
      <xdr:colOff>561975</xdr:colOff>
      <xdr:row>98</xdr:row>
      <xdr:rowOff>118422</xdr:rowOff>
    </xdr:to>
    <xdr:sp macro="" textlink="">
      <xdr:nvSpPr>
        <xdr:cNvPr id="247" name="円/楕円 246"/>
        <xdr:cNvSpPr/>
      </xdr:nvSpPr>
      <xdr:spPr>
        <a:xfrm>
          <a:off x="4584700" y="168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103199</xdr:rowOff>
    </xdr:from>
    <xdr:ext cx="534377" cy="259045"/>
    <xdr:sp macro="" textlink="">
      <xdr:nvSpPr>
        <xdr:cNvPr id="248" name="衛生費該当値テキスト"/>
        <xdr:cNvSpPr txBox="1"/>
      </xdr:nvSpPr>
      <xdr:spPr>
        <a:xfrm>
          <a:off x="4686300" y="167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112995</xdr:rowOff>
    </xdr:from>
    <xdr:to>
      <xdr:col>5</xdr:col>
      <xdr:colOff>409575</xdr:colOff>
      <xdr:row>98</xdr:row>
      <xdr:rowOff>43145</xdr:rowOff>
    </xdr:to>
    <xdr:sp macro="" textlink="">
      <xdr:nvSpPr>
        <xdr:cNvPr id="249" name="円/楕円 248"/>
        <xdr:cNvSpPr/>
      </xdr:nvSpPr>
      <xdr:spPr>
        <a:xfrm>
          <a:off x="3746500" y="167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34272</xdr:rowOff>
    </xdr:from>
    <xdr:ext cx="534377" cy="259045"/>
    <xdr:sp macro="" textlink="">
      <xdr:nvSpPr>
        <xdr:cNvPr id="250" name="テキスト ボックス 249"/>
        <xdr:cNvSpPr txBox="1"/>
      </xdr:nvSpPr>
      <xdr:spPr>
        <a:xfrm>
          <a:off x="3530111" y="168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729</xdr:rowOff>
    </xdr:from>
    <xdr:to>
      <xdr:col>4</xdr:col>
      <xdr:colOff>206375</xdr:colOff>
      <xdr:row>96</xdr:row>
      <xdr:rowOff>102329</xdr:rowOff>
    </xdr:to>
    <xdr:sp macro="" textlink="">
      <xdr:nvSpPr>
        <xdr:cNvPr id="251" name="円/楕円 250"/>
        <xdr:cNvSpPr/>
      </xdr:nvSpPr>
      <xdr:spPr>
        <a:xfrm>
          <a:off x="2857500" y="164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118856</xdr:rowOff>
    </xdr:from>
    <xdr:ext cx="534377" cy="259045"/>
    <xdr:sp macro="" textlink="">
      <xdr:nvSpPr>
        <xdr:cNvPr id="252" name="テキスト ボックス 251"/>
        <xdr:cNvSpPr txBox="1"/>
      </xdr:nvSpPr>
      <xdr:spPr>
        <a:xfrm>
          <a:off x="2641111" y="162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152543</xdr:rowOff>
    </xdr:from>
    <xdr:to>
      <xdr:col>3</xdr:col>
      <xdr:colOff>3175</xdr:colOff>
      <xdr:row>97</xdr:row>
      <xdr:rowOff>82693</xdr:rowOff>
    </xdr:to>
    <xdr:sp macro="" textlink="">
      <xdr:nvSpPr>
        <xdr:cNvPr id="253" name="円/楕円 252"/>
        <xdr:cNvSpPr/>
      </xdr:nvSpPr>
      <xdr:spPr>
        <a:xfrm>
          <a:off x="1968500" y="166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73820</xdr:rowOff>
    </xdr:from>
    <xdr:ext cx="534377" cy="259045"/>
    <xdr:sp macro="" textlink="">
      <xdr:nvSpPr>
        <xdr:cNvPr id="254" name="テキスト ボックス 253"/>
        <xdr:cNvSpPr txBox="1"/>
      </xdr:nvSpPr>
      <xdr:spPr>
        <a:xfrm>
          <a:off x="1752111" y="167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109200</xdr:rowOff>
    </xdr:from>
    <xdr:to>
      <xdr:col>1</xdr:col>
      <xdr:colOff>485775</xdr:colOff>
      <xdr:row>97</xdr:row>
      <xdr:rowOff>39350</xdr:rowOff>
    </xdr:to>
    <xdr:sp macro="" textlink="">
      <xdr:nvSpPr>
        <xdr:cNvPr id="255" name="円/楕円 254"/>
        <xdr:cNvSpPr/>
      </xdr:nvSpPr>
      <xdr:spPr>
        <a:xfrm>
          <a:off x="1079500" y="165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30477</xdr:rowOff>
    </xdr:from>
    <xdr:ext cx="534377" cy="259045"/>
    <xdr:sp macro="" textlink="">
      <xdr:nvSpPr>
        <xdr:cNvPr id="256" name="テキスト ボックス 255"/>
        <xdr:cNvSpPr txBox="1"/>
      </xdr:nvSpPr>
      <xdr:spPr>
        <a:xfrm>
          <a:off x="863111" y="1666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8" name="直線コネクタ 28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128270</xdr:rowOff>
    </xdr:from>
    <xdr:to>
      <xdr:col>12</xdr:col>
      <xdr:colOff>511175</xdr:colOff>
      <xdr:row>39</xdr:row>
      <xdr:rowOff>44450</xdr:rowOff>
    </xdr:to>
    <xdr:cxnSp macro="">
      <xdr:nvCxnSpPr>
        <xdr:cNvPr id="291" name="直線コネクタ 290"/>
        <xdr:cNvCxnSpPr/>
      </xdr:nvCxnSpPr>
      <xdr:spPr>
        <a:xfrm>
          <a:off x="7861300" y="66433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159131</xdr:rowOff>
    </xdr:from>
    <xdr:to>
      <xdr:col>11</xdr:col>
      <xdr:colOff>307975</xdr:colOff>
      <xdr:row>38</xdr:row>
      <xdr:rowOff>128270</xdr:rowOff>
    </xdr:to>
    <xdr:cxnSp macro="">
      <xdr:nvCxnSpPr>
        <xdr:cNvPr id="294" name="直線コネクタ 293"/>
        <xdr:cNvCxnSpPr/>
      </xdr:nvCxnSpPr>
      <xdr:spPr>
        <a:xfrm>
          <a:off x="6972300" y="6331331"/>
          <a:ext cx="889000" cy="3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8" name="円/楕円 30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9" name="テキスト ボックス 30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77470</xdr:rowOff>
    </xdr:from>
    <xdr:to>
      <xdr:col>11</xdr:col>
      <xdr:colOff>358775</xdr:colOff>
      <xdr:row>39</xdr:row>
      <xdr:rowOff>7620</xdr:rowOff>
    </xdr:to>
    <xdr:sp macro="" textlink="">
      <xdr:nvSpPr>
        <xdr:cNvPr id="310" name="円/楕円 309"/>
        <xdr:cNvSpPr/>
      </xdr:nvSpPr>
      <xdr:spPr>
        <a:xfrm>
          <a:off x="7810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170197</xdr:rowOff>
    </xdr:from>
    <xdr:ext cx="378565" cy="259045"/>
    <xdr:sp macro="" textlink="">
      <xdr:nvSpPr>
        <xdr:cNvPr id="311" name="テキスト ボックス 310"/>
        <xdr:cNvSpPr txBox="1"/>
      </xdr:nvSpPr>
      <xdr:spPr>
        <a:xfrm>
          <a:off x="7672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108331</xdr:rowOff>
    </xdr:from>
    <xdr:to>
      <xdr:col>10</xdr:col>
      <xdr:colOff>155575</xdr:colOff>
      <xdr:row>37</xdr:row>
      <xdr:rowOff>38481</xdr:rowOff>
    </xdr:to>
    <xdr:sp macro="" textlink="">
      <xdr:nvSpPr>
        <xdr:cNvPr id="312" name="円/楕円 311"/>
        <xdr:cNvSpPr/>
      </xdr:nvSpPr>
      <xdr:spPr>
        <a:xfrm>
          <a:off x="6921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29608</xdr:rowOff>
    </xdr:from>
    <xdr:ext cx="469744" cy="259045"/>
    <xdr:sp macro="" textlink="">
      <xdr:nvSpPr>
        <xdr:cNvPr id="313" name="テキスト ボックス 312"/>
        <xdr:cNvSpPr txBox="1"/>
      </xdr:nvSpPr>
      <xdr:spPr>
        <a:xfrm>
          <a:off x="6737427"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12052</xdr:rowOff>
    </xdr:from>
    <xdr:to>
      <xdr:col>15</xdr:col>
      <xdr:colOff>180975</xdr:colOff>
      <xdr:row>59</xdr:row>
      <xdr:rowOff>17958</xdr:rowOff>
    </xdr:to>
    <xdr:cxnSp macro="">
      <xdr:nvCxnSpPr>
        <xdr:cNvPr id="342" name="直線コネクタ 341"/>
        <xdr:cNvCxnSpPr/>
      </xdr:nvCxnSpPr>
      <xdr:spPr>
        <a:xfrm flipV="1">
          <a:off x="9639300" y="10127602"/>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17958</xdr:rowOff>
    </xdr:from>
    <xdr:to>
      <xdr:col>14</xdr:col>
      <xdr:colOff>28575</xdr:colOff>
      <xdr:row>59</xdr:row>
      <xdr:rowOff>18796</xdr:rowOff>
    </xdr:to>
    <xdr:cxnSp macro="">
      <xdr:nvCxnSpPr>
        <xdr:cNvPr id="345" name="直線コネクタ 344"/>
        <xdr:cNvCxnSpPr/>
      </xdr:nvCxnSpPr>
      <xdr:spPr>
        <a:xfrm flipV="1">
          <a:off x="8750300" y="1013350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18796</xdr:rowOff>
    </xdr:from>
    <xdr:to>
      <xdr:col>12</xdr:col>
      <xdr:colOff>511175</xdr:colOff>
      <xdr:row>59</xdr:row>
      <xdr:rowOff>21209</xdr:rowOff>
    </xdr:to>
    <xdr:cxnSp macro="">
      <xdr:nvCxnSpPr>
        <xdr:cNvPr id="348" name="直線コネクタ 347"/>
        <xdr:cNvCxnSpPr/>
      </xdr:nvCxnSpPr>
      <xdr:spPr>
        <a:xfrm flipV="1">
          <a:off x="7861300" y="1013434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21209</xdr:rowOff>
    </xdr:from>
    <xdr:to>
      <xdr:col>11</xdr:col>
      <xdr:colOff>307975</xdr:colOff>
      <xdr:row>59</xdr:row>
      <xdr:rowOff>21679</xdr:rowOff>
    </xdr:to>
    <xdr:cxnSp macro="">
      <xdr:nvCxnSpPr>
        <xdr:cNvPr id="351" name="直線コネクタ 350"/>
        <xdr:cNvCxnSpPr/>
      </xdr:nvCxnSpPr>
      <xdr:spPr>
        <a:xfrm flipV="1">
          <a:off x="6972300" y="10136759"/>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132702</xdr:rowOff>
    </xdr:from>
    <xdr:to>
      <xdr:col>15</xdr:col>
      <xdr:colOff>231775</xdr:colOff>
      <xdr:row>59</xdr:row>
      <xdr:rowOff>62852</xdr:rowOff>
    </xdr:to>
    <xdr:sp macro="" textlink="">
      <xdr:nvSpPr>
        <xdr:cNvPr id="361" name="円/楕円 360"/>
        <xdr:cNvSpPr/>
      </xdr:nvSpPr>
      <xdr:spPr>
        <a:xfrm>
          <a:off x="10426700" y="100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138608</xdr:rowOff>
    </xdr:from>
    <xdr:to>
      <xdr:col>14</xdr:col>
      <xdr:colOff>79375</xdr:colOff>
      <xdr:row>59</xdr:row>
      <xdr:rowOff>68758</xdr:rowOff>
    </xdr:to>
    <xdr:sp macro="" textlink="">
      <xdr:nvSpPr>
        <xdr:cNvPr id="363" name="円/楕円 362"/>
        <xdr:cNvSpPr/>
      </xdr:nvSpPr>
      <xdr:spPr>
        <a:xfrm>
          <a:off x="9588500" y="100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59885</xdr:rowOff>
    </xdr:from>
    <xdr:ext cx="469744" cy="259045"/>
    <xdr:sp macro="" textlink="">
      <xdr:nvSpPr>
        <xdr:cNvPr id="364" name="テキスト ボックス 363"/>
        <xdr:cNvSpPr txBox="1"/>
      </xdr:nvSpPr>
      <xdr:spPr>
        <a:xfrm>
          <a:off x="9404427" y="101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139446</xdr:rowOff>
    </xdr:from>
    <xdr:to>
      <xdr:col>12</xdr:col>
      <xdr:colOff>561975</xdr:colOff>
      <xdr:row>59</xdr:row>
      <xdr:rowOff>69596</xdr:rowOff>
    </xdr:to>
    <xdr:sp macro="" textlink="">
      <xdr:nvSpPr>
        <xdr:cNvPr id="365" name="円/楕円 364"/>
        <xdr:cNvSpPr/>
      </xdr:nvSpPr>
      <xdr:spPr>
        <a:xfrm>
          <a:off x="8699500" y="100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60723</xdr:rowOff>
    </xdr:from>
    <xdr:ext cx="469744" cy="259045"/>
    <xdr:sp macro="" textlink="">
      <xdr:nvSpPr>
        <xdr:cNvPr id="366" name="テキスト ボックス 365"/>
        <xdr:cNvSpPr txBox="1"/>
      </xdr:nvSpPr>
      <xdr:spPr>
        <a:xfrm>
          <a:off x="8515427" y="1017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141859</xdr:rowOff>
    </xdr:from>
    <xdr:to>
      <xdr:col>11</xdr:col>
      <xdr:colOff>358775</xdr:colOff>
      <xdr:row>59</xdr:row>
      <xdr:rowOff>72009</xdr:rowOff>
    </xdr:to>
    <xdr:sp macro="" textlink="">
      <xdr:nvSpPr>
        <xdr:cNvPr id="367" name="円/楕円 366"/>
        <xdr:cNvSpPr/>
      </xdr:nvSpPr>
      <xdr:spPr>
        <a:xfrm>
          <a:off x="7810500" y="100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63136</xdr:rowOff>
    </xdr:from>
    <xdr:ext cx="469744" cy="259045"/>
    <xdr:sp macro="" textlink="">
      <xdr:nvSpPr>
        <xdr:cNvPr id="368" name="テキスト ボックス 367"/>
        <xdr:cNvSpPr txBox="1"/>
      </xdr:nvSpPr>
      <xdr:spPr>
        <a:xfrm>
          <a:off x="7626427" y="1017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142329</xdr:rowOff>
    </xdr:from>
    <xdr:to>
      <xdr:col>10</xdr:col>
      <xdr:colOff>155575</xdr:colOff>
      <xdr:row>59</xdr:row>
      <xdr:rowOff>72479</xdr:rowOff>
    </xdr:to>
    <xdr:sp macro="" textlink="">
      <xdr:nvSpPr>
        <xdr:cNvPr id="369" name="円/楕円 368"/>
        <xdr:cNvSpPr/>
      </xdr:nvSpPr>
      <xdr:spPr>
        <a:xfrm>
          <a:off x="6921500" y="100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63606</xdr:rowOff>
    </xdr:from>
    <xdr:ext cx="469744" cy="259045"/>
    <xdr:sp macro="" textlink="">
      <xdr:nvSpPr>
        <xdr:cNvPr id="370" name="テキスト ボックス 369"/>
        <xdr:cNvSpPr txBox="1"/>
      </xdr:nvSpPr>
      <xdr:spPr>
        <a:xfrm>
          <a:off x="6737427" y="101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144501</xdr:rowOff>
    </xdr:from>
    <xdr:to>
      <xdr:col>15</xdr:col>
      <xdr:colOff>180975</xdr:colOff>
      <xdr:row>77</xdr:row>
      <xdr:rowOff>162057</xdr:rowOff>
    </xdr:to>
    <xdr:cxnSp macro="">
      <xdr:nvCxnSpPr>
        <xdr:cNvPr id="397" name="直線コネクタ 396"/>
        <xdr:cNvCxnSpPr/>
      </xdr:nvCxnSpPr>
      <xdr:spPr>
        <a:xfrm flipV="1">
          <a:off x="9639300" y="13346151"/>
          <a:ext cx="8382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162057</xdr:rowOff>
    </xdr:from>
    <xdr:to>
      <xdr:col>14</xdr:col>
      <xdr:colOff>28575</xdr:colOff>
      <xdr:row>78</xdr:row>
      <xdr:rowOff>18359</xdr:rowOff>
    </xdr:to>
    <xdr:cxnSp macro="">
      <xdr:nvCxnSpPr>
        <xdr:cNvPr id="400" name="直線コネクタ 399"/>
        <xdr:cNvCxnSpPr/>
      </xdr:nvCxnSpPr>
      <xdr:spPr>
        <a:xfrm flipV="1">
          <a:off x="8750300" y="1336370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17033</xdr:rowOff>
    </xdr:from>
    <xdr:to>
      <xdr:col>12</xdr:col>
      <xdr:colOff>511175</xdr:colOff>
      <xdr:row>78</xdr:row>
      <xdr:rowOff>18359</xdr:rowOff>
    </xdr:to>
    <xdr:cxnSp macro="">
      <xdr:nvCxnSpPr>
        <xdr:cNvPr id="403" name="直線コネクタ 402"/>
        <xdr:cNvCxnSpPr/>
      </xdr:nvCxnSpPr>
      <xdr:spPr>
        <a:xfrm>
          <a:off x="7861300" y="1339013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16942</xdr:rowOff>
    </xdr:from>
    <xdr:to>
      <xdr:col>11</xdr:col>
      <xdr:colOff>307975</xdr:colOff>
      <xdr:row>78</xdr:row>
      <xdr:rowOff>17033</xdr:rowOff>
    </xdr:to>
    <xdr:cxnSp macro="">
      <xdr:nvCxnSpPr>
        <xdr:cNvPr id="406" name="直線コネクタ 405"/>
        <xdr:cNvCxnSpPr/>
      </xdr:nvCxnSpPr>
      <xdr:spPr>
        <a:xfrm>
          <a:off x="6972300" y="1339004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93701</xdr:rowOff>
    </xdr:from>
    <xdr:to>
      <xdr:col>15</xdr:col>
      <xdr:colOff>231775</xdr:colOff>
      <xdr:row>78</xdr:row>
      <xdr:rowOff>23851</xdr:rowOff>
    </xdr:to>
    <xdr:sp macro="" textlink="">
      <xdr:nvSpPr>
        <xdr:cNvPr id="416" name="円/楕円 415"/>
        <xdr:cNvSpPr/>
      </xdr:nvSpPr>
      <xdr:spPr>
        <a:xfrm>
          <a:off x="10426700" y="132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8628</xdr:rowOff>
    </xdr:from>
    <xdr:ext cx="469744" cy="259045"/>
    <xdr:sp macro="" textlink="">
      <xdr:nvSpPr>
        <xdr:cNvPr id="417" name="商工費該当値テキスト"/>
        <xdr:cNvSpPr txBox="1"/>
      </xdr:nvSpPr>
      <xdr:spPr>
        <a:xfrm>
          <a:off x="10528300" y="1321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111257</xdr:rowOff>
    </xdr:from>
    <xdr:to>
      <xdr:col>14</xdr:col>
      <xdr:colOff>79375</xdr:colOff>
      <xdr:row>78</xdr:row>
      <xdr:rowOff>41407</xdr:rowOff>
    </xdr:to>
    <xdr:sp macro="" textlink="">
      <xdr:nvSpPr>
        <xdr:cNvPr id="418" name="円/楕円 417"/>
        <xdr:cNvSpPr/>
      </xdr:nvSpPr>
      <xdr:spPr>
        <a:xfrm>
          <a:off x="9588500" y="133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32534</xdr:rowOff>
    </xdr:from>
    <xdr:ext cx="469744" cy="259045"/>
    <xdr:sp macro="" textlink="">
      <xdr:nvSpPr>
        <xdr:cNvPr id="419" name="テキスト ボックス 418"/>
        <xdr:cNvSpPr txBox="1"/>
      </xdr:nvSpPr>
      <xdr:spPr>
        <a:xfrm>
          <a:off x="9404427" y="1340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139009</xdr:rowOff>
    </xdr:from>
    <xdr:to>
      <xdr:col>12</xdr:col>
      <xdr:colOff>561975</xdr:colOff>
      <xdr:row>78</xdr:row>
      <xdr:rowOff>69159</xdr:rowOff>
    </xdr:to>
    <xdr:sp macro="" textlink="">
      <xdr:nvSpPr>
        <xdr:cNvPr id="420" name="円/楕円 419"/>
        <xdr:cNvSpPr/>
      </xdr:nvSpPr>
      <xdr:spPr>
        <a:xfrm>
          <a:off x="8699500" y="133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60286</xdr:rowOff>
    </xdr:from>
    <xdr:ext cx="469744" cy="259045"/>
    <xdr:sp macro="" textlink="">
      <xdr:nvSpPr>
        <xdr:cNvPr id="421" name="テキスト ボックス 420"/>
        <xdr:cNvSpPr txBox="1"/>
      </xdr:nvSpPr>
      <xdr:spPr>
        <a:xfrm>
          <a:off x="8515427" y="1343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137683</xdr:rowOff>
    </xdr:from>
    <xdr:to>
      <xdr:col>11</xdr:col>
      <xdr:colOff>358775</xdr:colOff>
      <xdr:row>78</xdr:row>
      <xdr:rowOff>67833</xdr:rowOff>
    </xdr:to>
    <xdr:sp macro="" textlink="">
      <xdr:nvSpPr>
        <xdr:cNvPr id="422" name="円/楕円 421"/>
        <xdr:cNvSpPr/>
      </xdr:nvSpPr>
      <xdr:spPr>
        <a:xfrm>
          <a:off x="7810500" y="133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58960</xdr:rowOff>
    </xdr:from>
    <xdr:ext cx="469744" cy="259045"/>
    <xdr:sp macro="" textlink="">
      <xdr:nvSpPr>
        <xdr:cNvPr id="423" name="テキスト ボックス 422"/>
        <xdr:cNvSpPr txBox="1"/>
      </xdr:nvSpPr>
      <xdr:spPr>
        <a:xfrm>
          <a:off x="7626427" y="1343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137592</xdr:rowOff>
    </xdr:from>
    <xdr:to>
      <xdr:col>10</xdr:col>
      <xdr:colOff>155575</xdr:colOff>
      <xdr:row>78</xdr:row>
      <xdr:rowOff>67742</xdr:rowOff>
    </xdr:to>
    <xdr:sp macro="" textlink="">
      <xdr:nvSpPr>
        <xdr:cNvPr id="424" name="円/楕円 423"/>
        <xdr:cNvSpPr/>
      </xdr:nvSpPr>
      <xdr:spPr>
        <a:xfrm>
          <a:off x="6921500" y="133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58869</xdr:rowOff>
    </xdr:from>
    <xdr:ext cx="469744" cy="259045"/>
    <xdr:sp macro="" textlink="">
      <xdr:nvSpPr>
        <xdr:cNvPr id="425" name="テキスト ボックス 424"/>
        <xdr:cNvSpPr txBox="1"/>
      </xdr:nvSpPr>
      <xdr:spPr>
        <a:xfrm>
          <a:off x="6737427" y="134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27412</xdr:rowOff>
    </xdr:from>
    <xdr:to>
      <xdr:col>15</xdr:col>
      <xdr:colOff>180975</xdr:colOff>
      <xdr:row>98</xdr:row>
      <xdr:rowOff>65889</xdr:rowOff>
    </xdr:to>
    <xdr:cxnSp macro="">
      <xdr:nvCxnSpPr>
        <xdr:cNvPr id="452" name="直線コネクタ 451"/>
        <xdr:cNvCxnSpPr/>
      </xdr:nvCxnSpPr>
      <xdr:spPr>
        <a:xfrm flipV="1">
          <a:off x="9639300" y="16829512"/>
          <a:ext cx="838200" cy="3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63791</xdr:rowOff>
    </xdr:from>
    <xdr:to>
      <xdr:col>14</xdr:col>
      <xdr:colOff>28575</xdr:colOff>
      <xdr:row>98</xdr:row>
      <xdr:rowOff>65889</xdr:rowOff>
    </xdr:to>
    <xdr:cxnSp macro="">
      <xdr:nvCxnSpPr>
        <xdr:cNvPr id="455" name="直線コネクタ 454"/>
        <xdr:cNvCxnSpPr/>
      </xdr:nvCxnSpPr>
      <xdr:spPr>
        <a:xfrm>
          <a:off x="8750300" y="16865891"/>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63791</xdr:rowOff>
    </xdr:from>
    <xdr:to>
      <xdr:col>12</xdr:col>
      <xdr:colOff>511175</xdr:colOff>
      <xdr:row>98</xdr:row>
      <xdr:rowOff>78567</xdr:rowOff>
    </xdr:to>
    <xdr:cxnSp macro="">
      <xdr:nvCxnSpPr>
        <xdr:cNvPr id="458" name="直線コネクタ 457"/>
        <xdr:cNvCxnSpPr/>
      </xdr:nvCxnSpPr>
      <xdr:spPr>
        <a:xfrm flipV="1">
          <a:off x="7861300" y="16865891"/>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76698</xdr:rowOff>
    </xdr:from>
    <xdr:to>
      <xdr:col>11</xdr:col>
      <xdr:colOff>307975</xdr:colOff>
      <xdr:row>98</xdr:row>
      <xdr:rowOff>78567</xdr:rowOff>
    </xdr:to>
    <xdr:cxnSp macro="">
      <xdr:nvCxnSpPr>
        <xdr:cNvPr id="461" name="直線コネクタ 460"/>
        <xdr:cNvCxnSpPr/>
      </xdr:nvCxnSpPr>
      <xdr:spPr>
        <a:xfrm>
          <a:off x="6972300" y="16878798"/>
          <a:ext cx="889000" cy="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148062</xdr:rowOff>
    </xdr:from>
    <xdr:to>
      <xdr:col>15</xdr:col>
      <xdr:colOff>231775</xdr:colOff>
      <xdr:row>98</xdr:row>
      <xdr:rowOff>78212</xdr:rowOff>
    </xdr:to>
    <xdr:sp macro="" textlink="">
      <xdr:nvSpPr>
        <xdr:cNvPr id="471" name="円/楕円 470"/>
        <xdr:cNvSpPr/>
      </xdr:nvSpPr>
      <xdr:spPr>
        <a:xfrm>
          <a:off x="10426700" y="167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62989</xdr:rowOff>
    </xdr:from>
    <xdr:ext cx="534377" cy="259045"/>
    <xdr:sp macro="" textlink="">
      <xdr:nvSpPr>
        <xdr:cNvPr id="472" name="土木費該当値テキスト"/>
        <xdr:cNvSpPr txBox="1"/>
      </xdr:nvSpPr>
      <xdr:spPr>
        <a:xfrm>
          <a:off x="10528300" y="1669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15089</xdr:rowOff>
    </xdr:from>
    <xdr:to>
      <xdr:col>14</xdr:col>
      <xdr:colOff>79375</xdr:colOff>
      <xdr:row>98</xdr:row>
      <xdr:rowOff>116689</xdr:rowOff>
    </xdr:to>
    <xdr:sp macro="" textlink="">
      <xdr:nvSpPr>
        <xdr:cNvPr id="473" name="円/楕円 472"/>
        <xdr:cNvSpPr/>
      </xdr:nvSpPr>
      <xdr:spPr>
        <a:xfrm>
          <a:off x="9588500" y="168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107816</xdr:rowOff>
    </xdr:from>
    <xdr:ext cx="534377" cy="259045"/>
    <xdr:sp macro="" textlink="">
      <xdr:nvSpPr>
        <xdr:cNvPr id="474" name="テキスト ボックス 473"/>
        <xdr:cNvSpPr txBox="1"/>
      </xdr:nvSpPr>
      <xdr:spPr>
        <a:xfrm>
          <a:off x="9372111" y="169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12991</xdr:rowOff>
    </xdr:from>
    <xdr:to>
      <xdr:col>12</xdr:col>
      <xdr:colOff>561975</xdr:colOff>
      <xdr:row>98</xdr:row>
      <xdr:rowOff>114591</xdr:rowOff>
    </xdr:to>
    <xdr:sp macro="" textlink="">
      <xdr:nvSpPr>
        <xdr:cNvPr id="475" name="円/楕円 474"/>
        <xdr:cNvSpPr/>
      </xdr:nvSpPr>
      <xdr:spPr>
        <a:xfrm>
          <a:off x="8699500" y="1681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105718</xdr:rowOff>
    </xdr:from>
    <xdr:ext cx="534377" cy="259045"/>
    <xdr:sp macro="" textlink="">
      <xdr:nvSpPr>
        <xdr:cNvPr id="476" name="テキスト ボックス 475"/>
        <xdr:cNvSpPr txBox="1"/>
      </xdr:nvSpPr>
      <xdr:spPr>
        <a:xfrm>
          <a:off x="8483111" y="1690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27767</xdr:rowOff>
    </xdr:from>
    <xdr:to>
      <xdr:col>11</xdr:col>
      <xdr:colOff>358775</xdr:colOff>
      <xdr:row>98</xdr:row>
      <xdr:rowOff>129367</xdr:rowOff>
    </xdr:to>
    <xdr:sp macro="" textlink="">
      <xdr:nvSpPr>
        <xdr:cNvPr id="477" name="円/楕円 476"/>
        <xdr:cNvSpPr/>
      </xdr:nvSpPr>
      <xdr:spPr>
        <a:xfrm>
          <a:off x="7810500" y="168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120494</xdr:rowOff>
    </xdr:from>
    <xdr:ext cx="534377" cy="259045"/>
    <xdr:sp macro="" textlink="">
      <xdr:nvSpPr>
        <xdr:cNvPr id="478" name="テキスト ボックス 477"/>
        <xdr:cNvSpPr txBox="1"/>
      </xdr:nvSpPr>
      <xdr:spPr>
        <a:xfrm>
          <a:off x="7594111" y="169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25898</xdr:rowOff>
    </xdr:from>
    <xdr:to>
      <xdr:col>10</xdr:col>
      <xdr:colOff>155575</xdr:colOff>
      <xdr:row>98</xdr:row>
      <xdr:rowOff>127498</xdr:rowOff>
    </xdr:to>
    <xdr:sp macro="" textlink="">
      <xdr:nvSpPr>
        <xdr:cNvPr id="479" name="円/楕円 478"/>
        <xdr:cNvSpPr/>
      </xdr:nvSpPr>
      <xdr:spPr>
        <a:xfrm>
          <a:off x="6921500" y="168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118625</xdr:rowOff>
    </xdr:from>
    <xdr:ext cx="534377" cy="259045"/>
    <xdr:sp macro="" textlink="">
      <xdr:nvSpPr>
        <xdr:cNvPr id="480" name="テキスト ボックス 479"/>
        <xdr:cNvSpPr txBox="1"/>
      </xdr:nvSpPr>
      <xdr:spPr>
        <a:xfrm>
          <a:off x="6705111" y="1692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40945</xdr:rowOff>
    </xdr:from>
    <xdr:to>
      <xdr:col>23</xdr:col>
      <xdr:colOff>517525</xdr:colOff>
      <xdr:row>35</xdr:row>
      <xdr:rowOff>60319</xdr:rowOff>
    </xdr:to>
    <xdr:cxnSp macro="">
      <xdr:nvCxnSpPr>
        <xdr:cNvPr id="506" name="直線コネクタ 505"/>
        <xdr:cNvCxnSpPr/>
      </xdr:nvCxnSpPr>
      <xdr:spPr>
        <a:xfrm flipV="1">
          <a:off x="15481300" y="6041695"/>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167932</xdr:rowOff>
    </xdr:from>
    <xdr:to>
      <xdr:col>22</xdr:col>
      <xdr:colOff>365125</xdr:colOff>
      <xdr:row>35</xdr:row>
      <xdr:rowOff>60319</xdr:rowOff>
    </xdr:to>
    <xdr:cxnSp macro="">
      <xdr:nvCxnSpPr>
        <xdr:cNvPr id="509" name="直線コネクタ 508"/>
        <xdr:cNvCxnSpPr/>
      </xdr:nvCxnSpPr>
      <xdr:spPr>
        <a:xfrm>
          <a:off x="14592300" y="5997232"/>
          <a:ext cx="889000" cy="6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1" name="テキスト ボックス 510"/>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167932</xdr:rowOff>
    </xdr:from>
    <xdr:to>
      <xdr:col>21</xdr:col>
      <xdr:colOff>161925</xdr:colOff>
      <xdr:row>35</xdr:row>
      <xdr:rowOff>24143</xdr:rowOff>
    </xdr:to>
    <xdr:cxnSp macro="">
      <xdr:nvCxnSpPr>
        <xdr:cNvPr id="512" name="直線コネクタ 511"/>
        <xdr:cNvCxnSpPr/>
      </xdr:nvCxnSpPr>
      <xdr:spPr>
        <a:xfrm flipV="1">
          <a:off x="13703300" y="5997232"/>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4" name="テキスト ボックス 513"/>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24143</xdr:rowOff>
    </xdr:from>
    <xdr:to>
      <xdr:col>19</xdr:col>
      <xdr:colOff>644525</xdr:colOff>
      <xdr:row>35</xdr:row>
      <xdr:rowOff>86208</xdr:rowOff>
    </xdr:to>
    <xdr:cxnSp macro="">
      <xdr:nvCxnSpPr>
        <xdr:cNvPr id="515" name="直線コネクタ 514"/>
        <xdr:cNvCxnSpPr/>
      </xdr:nvCxnSpPr>
      <xdr:spPr>
        <a:xfrm flipV="1">
          <a:off x="12814300" y="6024893"/>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7" name="テキスト ボックス 516"/>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19" name="テキスト ボックス 518"/>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161595</xdr:rowOff>
    </xdr:from>
    <xdr:to>
      <xdr:col>23</xdr:col>
      <xdr:colOff>568325</xdr:colOff>
      <xdr:row>35</xdr:row>
      <xdr:rowOff>91745</xdr:rowOff>
    </xdr:to>
    <xdr:sp macro="" textlink="">
      <xdr:nvSpPr>
        <xdr:cNvPr id="525" name="円/楕円 524"/>
        <xdr:cNvSpPr/>
      </xdr:nvSpPr>
      <xdr:spPr>
        <a:xfrm>
          <a:off x="16268700" y="59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13022</xdr:rowOff>
    </xdr:from>
    <xdr:ext cx="534377" cy="259045"/>
    <xdr:sp macro="" textlink="">
      <xdr:nvSpPr>
        <xdr:cNvPr id="526" name="消防費該当値テキスト"/>
        <xdr:cNvSpPr txBox="1"/>
      </xdr:nvSpPr>
      <xdr:spPr>
        <a:xfrm>
          <a:off x="16370300" y="58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9519</xdr:rowOff>
    </xdr:from>
    <xdr:to>
      <xdr:col>22</xdr:col>
      <xdr:colOff>415925</xdr:colOff>
      <xdr:row>35</xdr:row>
      <xdr:rowOff>111119</xdr:rowOff>
    </xdr:to>
    <xdr:sp macro="" textlink="">
      <xdr:nvSpPr>
        <xdr:cNvPr id="527" name="円/楕円 526"/>
        <xdr:cNvSpPr/>
      </xdr:nvSpPr>
      <xdr:spPr>
        <a:xfrm>
          <a:off x="15430500" y="601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127646</xdr:rowOff>
    </xdr:from>
    <xdr:ext cx="534377" cy="259045"/>
    <xdr:sp macro="" textlink="">
      <xdr:nvSpPr>
        <xdr:cNvPr id="528" name="テキスト ボックス 527"/>
        <xdr:cNvSpPr txBox="1"/>
      </xdr:nvSpPr>
      <xdr:spPr>
        <a:xfrm>
          <a:off x="15214111" y="578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117132</xdr:rowOff>
    </xdr:from>
    <xdr:to>
      <xdr:col>21</xdr:col>
      <xdr:colOff>212725</xdr:colOff>
      <xdr:row>35</xdr:row>
      <xdr:rowOff>47282</xdr:rowOff>
    </xdr:to>
    <xdr:sp macro="" textlink="">
      <xdr:nvSpPr>
        <xdr:cNvPr id="529" name="円/楕円 528"/>
        <xdr:cNvSpPr/>
      </xdr:nvSpPr>
      <xdr:spPr>
        <a:xfrm>
          <a:off x="14541500" y="59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63809</xdr:rowOff>
    </xdr:from>
    <xdr:ext cx="534377" cy="259045"/>
    <xdr:sp macro="" textlink="">
      <xdr:nvSpPr>
        <xdr:cNvPr id="530" name="テキスト ボックス 529"/>
        <xdr:cNvSpPr txBox="1"/>
      </xdr:nvSpPr>
      <xdr:spPr>
        <a:xfrm>
          <a:off x="14325111" y="572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144793</xdr:rowOff>
    </xdr:from>
    <xdr:to>
      <xdr:col>20</xdr:col>
      <xdr:colOff>9525</xdr:colOff>
      <xdr:row>35</xdr:row>
      <xdr:rowOff>74943</xdr:rowOff>
    </xdr:to>
    <xdr:sp macro="" textlink="">
      <xdr:nvSpPr>
        <xdr:cNvPr id="531" name="円/楕円 530"/>
        <xdr:cNvSpPr/>
      </xdr:nvSpPr>
      <xdr:spPr>
        <a:xfrm>
          <a:off x="13652500" y="59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91470</xdr:rowOff>
    </xdr:from>
    <xdr:ext cx="534377" cy="259045"/>
    <xdr:sp macro="" textlink="">
      <xdr:nvSpPr>
        <xdr:cNvPr id="532" name="テキスト ボックス 531"/>
        <xdr:cNvSpPr txBox="1"/>
      </xdr:nvSpPr>
      <xdr:spPr>
        <a:xfrm>
          <a:off x="13436111" y="574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35408</xdr:rowOff>
    </xdr:from>
    <xdr:to>
      <xdr:col>18</xdr:col>
      <xdr:colOff>492125</xdr:colOff>
      <xdr:row>35</xdr:row>
      <xdr:rowOff>137008</xdr:rowOff>
    </xdr:to>
    <xdr:sp macro="" textlink="">
      <xdr:nvSpPr>
        <xdr:cNvPr id="533" name="円/楕円 532"/>
        <xdr:cNvSpPr/>
      </xdr:nvSpPr>
      <xdr:spPr>
        <a:xfrm>
          <a:off x="12763500" y="603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153535</xdr:rowOff>
    </xdr:from>
    <xdr:ext cx="534377" cy="259045"/>
    <xdr:sp macro="" textlink="">
      <xdr:nvSpPr>
        <xdr:cNvPr id="534" name="テキスト ボックス 533"/>
        <xdr:cNvSpPr txBox="1"/>
      </xdr:nvSpPr>
      <xdr:spPr>
        <a:xfrm>
          <a:off x="12547111" y="58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96990</xdr:rowOff>
    </xdr:from>
    <xdr:to>
      <xdr:col>23</xdr:col>
      <xdr:colOff>517525</xdr:colOff>
      <xdr:row>54</xdr:row>
      <xdr:rowOff>150920</xdr:rowOff>
    </xdr:to>
    <xdr:cxnSp macro="">
      <xdr:nvCxnSpPr>
        <xdr:cNvPr id="564" name="直線コネクタ 563"/>
        <xdr:cNvCxnSpPr/>
      </xdr:nvCxnSpPr>
      <xdr:spPr>
        <a:xfrm flipV="1">
          <a:off x="15481300" y="9012390"/>
          <a:ext cx="838200" cy="39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150920</xdr:rowOff>
    </xdr:from>
    <xdr:to>
      <xdr:col>22</xdr:col>
      <xdr:colOff>365125</xdr:colOff>
      <xdr:row>55</xdr:row>
      <xdr:rowOff>162217</xdr:rowOff>
    </xdr:to>
    <xdr:cxnSp macro="">
      <xdr:nvCxnSpPr>
        <xdr:cNvPr id="567" name="直線コネクタ 566"/>
        <xdr:cNvCxnSpPr/>
      </xdr:nvCxnSpPr>
      <xdr:spPr>
        <a:xfrm flipV="1">
          <a:off x="14592300" y="9409220"/>
          <a:ext cx="889000" cy="18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69" name="テキスト ボックス 568"/>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58451</xdr:rowOff>
    </xdr:from>
    <xdr:to>
      <xdr:col>21</xdr:col>
      <xdr:colOff>161925</xdr:colOff>
      <xdr:row>55</xdr:row>
      <xdr:rowOff>162217</xdr:rowOff>
    </xdr:to>
    <xdr:cxnSp macro="">
      <xdr:nvCxnSpPr>
        <xdr:cNvPr id="570" name="直線コネクタ 569"/>
        <xdr:cNvCxnSpPr/>
      </xdr:nvCxnSpPr>
      <xdr:spPr>
        <a:xfrm>
          <a:off x="13703300" y="9488201"/>
          <a:ext cx="889000" cy="10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72" name="テキスト ボックス 571"/>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58451</xdr:rowOff>
    </xdr:from>
    <xdr:to>
      <xdr:col>19</xdr:col>
      <xdr:colOff>644525</xdr:colOff>
      <xdr:row>57</xdr:row>
      <xdr:rowOff>388</xdr:rowOff>
    </xdr:to>
    <xdr:cxnSp macro="">
      <xdr:nvCxnSpPr>
        <xdr:cNvPr id="573" name="直線コネクタ 572"/>
        <xdr:cNvCxnSpPr/>
      </xdr:nvCxnSpPr>
      <xdr:spPr>
        <a:xfrm flipV="1">
          <a:off x="12814300" y="9488201"/>
          <a:ext cx="889000" cy="28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46190</xdr:rowOff>
    </xdr:from>
    <xdr:to>
      <xdr:col>23</xdr:col>
      <xdr:colOff>568325</xdr:colOff>
      <xdr:row>52</xdr:row>
      <xdr:rowOff>147790</xdr:rowOff>
    </xdr:to>
    <xdr:sp macro="" textlink="">
      <xdr:nvSpPr>
        <xdr:cNvPr id="583" name="円/楕円 582"/>
        <xdr:cNvSpPr/>
      </xdr:nvSpPr>
      <xdr:spPr>
        <a:xfrm>
          <a:off x="16268700" y="89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69067</xdr:rowOff>
    </xdr:from>
    <xdr:ext cx="534377" cy="259045"/>
    <xdr:sp macro="" textlink="">
      <xdr:nvSpPr>
        <xdr:cNvPr id="584" name="教育費該当値テキスト"/>
        <xdr:cNvSpPr txBox="1"/>
      </xdr:nvSpPr>
      <xdr:spPr>
        <a:xfrm>
          <a:off x="16370300" y="88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80,242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100120</xdr:rowOff>
    </xdr:from>
    <xdr:to>
      <xdr:col>22</xdr:col>
      <xdr:colOff>415925</xdr:colOff>
      <xdr:row>55</xdr:row>
      <xdr:rowOff>30270</xdr:rowOff>
    </xdr:to>
    <xdr:sp macro="" textlink="">
      <xdr:nvSpPr>
        <xdr:cNvPr id="585" name="円/楕円 584"/>
        <xdr:cNvSpPr/>
      </xdr:nvSpPr>
      <xdr:spPr>
        <a:xfrm>
          <a:off x="15430500" y="93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46797</xdr:rowOff>
    </xdr:from>
    <xdr:ext cx="534377" cy="259045"/>
    <xdr:sp macro="" textlink="">
      <xdr:nvSpPr>
        <xdr:cNvPr id="586" name="テキスト ボックス 585"/>
        <xdr:cNvSpPr txBox="1"/>
      </xdr:nvSpPr>
      <xdr:spPr>
        <a:xfrm>
          <a:off x="15214111" y="913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111417</xdr:rowOff>
    </xdr:from>
    <xdr:to>
      <xdr:col>21</xdr:col>
      <xdr:colOff>212725</xdr:colOff>
      <xdr:row>56</xdr:row>
      <xdr:rowOff>41567</xdr:rowOff>
    </xdr:to>
    <xdr:sp macro="" textlink="">
      <xdr:nvSpPr>
        <xdr:cNvPr id="587" name="円/楕円 586"/>
        <xdr:cNvSpPr/>
      </xdr:nvSpPr>
      <xdr:spPr>
        <a:xfrm>
          <a:off x="14541500" y="95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58094</xdr:rowOff>
    </xdr:from>
    <xdr:ext cx="534377" cy="259045"/>
    <xdr:sp macro="" textlink="">
      <xdr:nvSpPr>
        <xdr:cNvPr id="588" name="テキスト ボックス 587"/>
        <xdr:cNvSpPr txBox="1"/>
      </xdr:nvSpPr>
      <xdr:spPr>
        <a:xfrm>
          <a:off x="14325111" y="93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7651</xdr:rowOff>
    </xdr:from>
    <xdr:to>
      <xdr:col>20</xdr:col>
      <xdr:colOff>9525</xdr:colOff>
      <xdr:row>55</xdr:row>
      <xdr:rowOff>109251</xdr:rowOff>
    </xdr:to>
    <xdr:sp macro="" textlink="">
      <xdr:nvSpPr>
        <xdr:cNvPr id="589" name="円/楕円 588"/>
        <xdr:cNvSpPr/>
      </xdr:nvSpPr>
      <xdr:spPr>
        <a:xfrm>
          <a:off x="13652500" y="94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125778</xdr:rowOff>
    </xdr:from>
    <xdr:ext cx="534377" cy="259045"/>
    <xdr:sp macro="" textlink="">
      <xdr:nvSpPr>
        <xdr:cNvPr id="590" name="テキスト ボックス 589"/>
        <xdr:cNvSpPr txBox="1"/>
      </xdr:nvSpPr>
      <xdr:spPr>
        <a:xfrm>
          <a:off x="13436111" y="921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121038</xdr:rowOff>
    </xdr:from>
    <xdr:to>
      <xdr:col>18</xdr:col>
      <xdr:colOff>492125</xdr:colOff>
      <xdr:row>57</xdr:row>
      <xdr:rowOff>51188</xdr:rowOff>
    </xdr:to>
    <xdr:sp macro="" textlink="">
      <xdr:nvSpPr>
        <xdr:cNvPr id="591" name="円/楕円 590"/>
        <xdr:cNvSpPr/>
      </xdr:nvSpPr>
      <xdr:spPr>
        <a:xfrm>
          <a:off x="12763500" y="97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42315</xdr:rowOff>
    </xdr:from>
    <xdr:ext cx="534377" cy="259045"/>
    <xdr:sp macro="" textlink="">
      <xdr:nvSpPr>
        <xdr:cNvPr id="592" name="テキスト ボックス 591"/>
        <xdr:cNvSpPr txBox="1"/>
      </xdr:nvSpPr>
      <xdr:spPr>
        <a:xfrm>
          <a:off x="12547111" y="98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23240</xdr:rowOff>
    </xdr:from>
    <xdr:to>
      <xdr:col>23</xdr:col>
      <xdr:colOff>517525</xdr:colOff>
      <xdr:row>79</xdr:row>
      <xdr:rowOff>44196</xdr:rowOff>
    </xdr:to>
    <xdr:cxnSp macro="">
      <xdr:nvCxnSpPr>
        <xdr:cNvPr id="621" name="直線コネクタ 620"/>
        <xdr:cNvCxnSpPr/>
      </xdr:nvCxnSpPr>
      <xdr:spPr>
        <a:xfrm>
          <a:off x="15481300" y="1356779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132842</xdr:rowOff>
    </xdr:from>
    <xdr:to>
      <xdr:col>22</xdr:col>
      <xdr:colOff>365125</xdr:colOff>
      <xdr:row>79</xdr:row>
      <xdr:rowOff>23240</xdr:rowOff>
    </xdr:to>
    <xdr:cxnSp macro="">
      <xdr:nvCxnSpPr>
        <xdr:cNvPr id="624" name="直線コネクタ 623"/>
        <xdr:cNvCxnSpPr/>
      </xdr:nvCxnSpPr>
      <xdr:spPr>
        <a:xfrm>
          <a:off x="14592300" y="13505942"/>
          <a:ext cx="889000" cy="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137287</xdr:rowOff>
    </xdr:from>
    <xdr:to>
      <xdr:col>21</xdr:col>
      <xdr:colOff>161925</xdr:colOff>
      <xdr:row>78</xdr:row>
      <xdr:rowOff>132842</xdr:rowOff>
    </xdr:to>
    <xdr:cxnSp macro="">
      <xdr:nvCxnSpPr>
        <xdr:cNvPr id="627" name="直線コネクタ 626"/>
        <xdr:cNvCxnSpPr/>
      </xdr:nvCxnSpPr>
      <xdr:spPr>
        <a:xfrm>
          <a:off x="13703300" y="12996037"/>
          <a:ext cx="889000" cy="50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137287</xdr:rowOff>
    </xdr:from>
    <xdr:to>
      <xdr:col>19</xdr:col>
      <xdr:colOff>644525</xdr:colOff>
      <xdr:row>77</xdr:row>
      <xdr:rowOff>122555</xdr:rowOff>
    </xdr:to>
    <xdr:cxnSp macro="">
      <xdr:nvCxnSpPr>
        <xdr:cNvPr id="630" name="直線コネクタ 629"/>
        <xdr:cNvCxnSpPr/>
      </xdr:nvCxnSpPr>
      <xdr:spPr>
        <a:xfrm flipV="1">
          <a:off x="12814300" y="12996037"/>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164846</xdr:rowOff>
    </xdr:from>
    <xdr:to>
      <xdr:col>23</xdr:col>
      <xdr:colOff>568325</xdr:colOff>
      <xdr:row>79</xdr:row>
      <xdr:rowOff>94996</xdr:rowOff>
    </xdr:to>
    <xdr:sp macro="" textlink="">
      <xdr:nvSpPr>
        <xdr:cNvPr id="640" name="円/楕円 639"/>
        <xdr:cNvSpPr/>
      </xdr:nvSpPr>
      <xdr:spPr>
        <a:xfrm>
          <a:off x="16268700" y="13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143890</xdr:rowOff>
    </xdr:from>
    <xdr:to>
      <xdr:col>22</xdr:col>
      <xdr:colOff>415925</xdr:colOff>
      <xdr:row>79</xdr:row>
      <xdr:rowOff>74040</xdr:rowOff>
    </xdr:to>
    <xdr:sp macro="" textlink="">
      <xdr:nvSpPr>
        <xdr:cNvPr id="642" name="円/楕円 641"/>
        <xdr:cNvSpPr/>
      </xdr:nvSpPr>
      <xdr:spPr>
        <a:xfrm>
          <a:off x="15430500" y="135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65167</xdr:rowOff>
    </xdr:from>
    <xdr:ext cx="378565" cy="259045"/>
    <xdr:sp macro="" textlink="">
      <xdr:nvSpPr>
        <xdr:cNvPr id="643" name="テキスト ボックス 642"/>
        <xdr:cNvSpPr txBox="1"/>
      </xdr:nvSpPr>
      <xdr:spPr>
        <a:xfrm>
          <a:off x="15292017" y="1360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82042</xdr:rowOff>
    </xdr:from>
    <xdr:to>
      <xdr:col>21</xdr:col>
      <xdr:colOff>212725</xdr:colOff>
      <xdr:row>79</xdr:row>
      <xdr:rowOff>12192</xdr:rowOff>
    </xdr:to>
    <xdr:sp macro="" textlink="">
      <xdr:nvSpPr>
        <xdr:cNvPr id="644" name="円/楕円 643"/>
        <xdr:cNvSpPr/>
      </xdr:nvSpPr>
      <xdr:spPr>
        <a:xfrm>
          <a:off x="14541500" y="134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3319</xdr:rowOff>
    </xdr:from>
    <xdr:ext cx="378565" cy="259045"/>
    <xdr:sp macro="" textlink="">
      <xdr:nvSpPr>
        <xdr:cNvPr id="645" name="テキスト ボックス 644"/>
        <xdr:cNvSpPr txBox="1"/>
      </xdr:nvSpPr>
      <xdr:spPr>
        <a:xfrm>
          <a:off x="14403017" y="1354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86487</xdr:rowOff>
    </xdr:from>
    <xdr:to>
      <xdr:col>20</xdr:col>
      <xdr:colOff>9525</xdr:colOff>
      <xdr:row>76</xdr:row>
      <xdr:rowOff>16638</xdr:rowOff>
    </xdr:to>
    <xdr:sp macro="" textlink="">
      <xdr:nvSpPr>
        <xdr:cNvPr id="646" name="円/楕円 645"/>
        <xdr:cNvSpPr/>
      </xdr:nvSpPr>
      <xdr:spPr>
        <a:xfrm>
          <a:off x="13652500" y="1294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7765</xdr:rowOff>
    </xdr:from>
    <xdr:ext cx="469744" cy="259045"/>
    <xdr:sp macro="" textlink="">
      <xdr:nvSpPr>
        <xdr:cNvPr id="647" name="テキスト ボックス 646"/>
        <xdr:cNvSpPr txBox="1"/>
      </xdr:nvSpPr>
      <xdr:spPr>
        <a:xfrm>
          <a:off x="13468427" y="1303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71755</xdr:rowOff>
    </xdr:from>
    <xdr:to>
      <xdr:col>18</xdr:col>
      <xdr:colOff>492125</xdr:colOff>
      <xdr:row>78</xdr:row>
      <xdr:rowOff>1905</xdr:rowOff>
    </xdr:to>
    <xdr:sp macro="" textlink="">
      <xdr:nvSpPr>
        <xdr:cNvPr id="648" name="円/楕円 647"/>
        <xdr:cNvSpPr/>
      </xdr:nvSpPr>
      <xdr:spPr>
        <a:xfrm>
          <a:off x="12763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164482</xdr:rowOff>
    </xdr:from>
    <xdr:ext cx="469744" cy="259045"/>
    <xdr:sp macro="" textlink="">
      <xdr:nvSpPr>
        <xdr:cNvPr id="649" name="テキスト ボックス 648"/>
        <xdr:cNvSpPr txBox="1"/>
      </xdr:nvSpPr>
      <xdr:spPr>
        <a:xfrm>
          <a:off x="12579427"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76981</xdr:rowOff>
    </xdr:from>
    <xdr:to>
      <xdr:col>23</xdr:col>
      <xdr:colOff>517525</xdr:colOff>
      <xdr:row>97</xdr:row>
      <xdr:rowOff>95417</xdr:rowOff>
    </xdr:to>
    <xdr:cxnSp macro="">
      <xdr:nvCxnSpPr>
        <xdr:cNvPr id="680" name="直線コネクタ 679"/>
        <xdr:cNvCxnSpPr/>
      </xdr:nvCxnSpPr>
      <xdr:spPr>
        <a:xfrm>
          <a:off x="15481300" y="16707631"/>
          <a:ext cx="838200" cy="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13952</xdr:rowOff>
    </xdr:from>
    <xdr:ext cx="534377" cy="259045"/>
    <xdr:sp macro="" textlink="">
      <xdr:nvSpPr>
        <xdr:cNvPr id="681" name="公債費平均値テキスト"/>
        <xdr:cNvSpPr txBox="1"/>
      </xdr:nvSpPr>
      <xdr:spPr>
        <a:xfrm>
          <a:off x="16370300" y="1630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26020</xdr:rowOff>
    </xdr:from>
    <xdr:to>
      <xdr:col>22</xdr:col>
      <xdr:colOff>365125</xdr:colOff>
      <xdr:row>97</xdr:row>
      <xdr:rowOff>76981</xdr:rowOff>
    </xdr:to>
    <xdr:cxnSp macro="">
      <xdr:nvCxnSpPr>
        <xdr:cNvPr id="683" name="直線コネクタ 682"/>
        <xdr:cNvCxnSpPr/>
      </xdr:nvCxnSpPr>
      <xdr:spPr>
        <a:xfrm>
          <a:off x="14592300" y="16656670"/>
          <a:ext cx="8890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26020</xdr:rowOff>
    </xdr:from>
    <xdr:to>
      <xdr:col>21</xdr:col>
      <xdr:colOff>161925</xdr:colOff>
      <xdr:row>97</xdr:row>
      <xdr:rowOff>59494</xdr:rowOff>
    </xdr:to>
    <xdr:cxnSp macro="">
      <xdr:nvCxnSpPr>
        <xdr:cNvPr id="686" name="直線コネクタ 685"/>
        <xdr:cNvCxnSpPr/>
      </xdr:nvCxnSpPr>
      <xdr:spPr>
        <a:xfrm flipV="1">
          <a:off x="13703300" y="16656670"/>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59494</xdr:rowOff>
    </xdr:from>
    <xdr:to>
      <xdr:col>19</xdr:col>
      <xdr:colOff>644525</xdr:colOff>
      <xdr:row>97</xdr:row>
      <xdr:rowOff>66825</xdr:rowOff>
    </xdr:to>
    <xdr:cxnSp macro="">
      <xdr:nvCxnSpPr>
        <xdr:cNvPr id="689" name="直線コネクタ 688"/>
        <xdr:cNvCxnSpPr/>
      </xdr:nvCxnSpPr>
      <xdr:spPr>
        <a:xfrm flipV="1">
          <a:off x="12814300" y="16690144"/>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44617</xdr:rowOff>
    </xdr:from>
    <xdr:to>
      <xdr:col>23</xdr:col>
      <xdr:colOff>568325</xdr:colOff>
      <xdr:row>97</xdr:row>
      <xdr:rowOff>146217</xdr:rowOff>
    </xdr:to>
    <xdr:sp macro="" textlink="">
      <xdr:nvSpPr>
        <xdr:cNvPr id="699" name="円/楕円 698"/>
        <xdr:cNvSpPr/>
      </xdr:nvSpPr>
      <xdr:spPr>
        <a:xfrm>
          <a:off x="16268700" y="166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23044</xdr:rowOff>
    </xdr:from>
    <xdr:ext cx="534377" cy="259045"/>
    <xdr:sp macro="" textlink="">
      <xdr:nvSpPr>
        <xdr:cNvPr id="700" name="公債費該当値テキスト"/>
        <xdr:cNvSpPr txBox="1"/>
      </xdr:nvSpPr>
      <xdr:spPr>
        <a:xfrm>
          <a:off x="16370300" y="166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26181</xdr:rowOff>
    </xdr:from>
    <xdr:to>
      <xdr:col>22</xdr:col>
      <xdr:colOff>415925</xdr:colOff>
      <xdr:row>97</xdr:row>
      <xdr:rowOff>127781</xdr:rowOff>
    </xdr:to>
    <xdr:sp macro="" textlink="">
      <xdr:nvSpPr>
        <xdr:cNvPr id="701" name="円/楕円 700"/>
        <xdr:cNvSpPr/>
      </xdr:nvSpPr>
      <xdr:spPr>
        <a:xfrm>
          <a:off x="15430500" y="166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118908</xdr:rowOff>
    </xdr:from>
    <xdr:ext cx="534377" cy="259045"/>
    <xdr:sp macro="" textlink="">
      <xdr:nvSpPr>
        <xdr:cNvPr id="702" name="テキスト ボックス 701"/>
        <xdr:cNvSpPr txBox="1"/>
      </xdr:nvSpPr>
      <xdr:spPr>
        <a:xfrm>
          <a:off x="15214111" y="167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146670</xdr:rowOff>
    </xdr:from>
    <xdr:to>
      <xdr:col>21</xdr:col>
      <xdr:colOff>212725</xdr:colOff>
      <xdr:row>97</xdr:row>
      <xdr:rowOff>76820</xdr:rowOff>
    </xdr:to>
    <xdr:sp macro="" textlink="">
      <xdr:nvSpPr>
        <xdr:cNvPr id="703" name="円/楕円 702"/>
        <xdr:cNvSpPr/>
      </xdr:nvSpPr>
      <xdr:spPr>
        <a:xfrm>
          <a:off x="14541500" y="166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67947</xdr:rowOff>
    </xdr:from>
    <xdr:ext cx="534377" cy="259045"/>
    <xdr:sp macro="" textlink="">
      <xdr:nvSpPr>
        <xdr:cNvPr id="704" name="テキスト ボックス 703"/>
        <xdr:cNvSpPr txBox="1"/>
      </xdr:nvSpPr>
      <xdr:spPr>
        <a:xfrm>
          <a:off x="14325111" y="1669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8694</xdr:rowOff>
    </xdr:from>
    <xdr:to>
      <xdr:col>20</xdr:col>
      <xdr:colOff>9525</xdr:colOff>
      <xdr:row>97</xdr:row>
      <xdr:rowOff>110294</xdr:rowOff>
    </xdr:to>
    <xdr:sp macro="" textlink="">
      <xdr:nvSpPr>
        <xdr:cNvPr id="705" name="円/楕円 704"/>
        <xdr:cNvSpPr/>
      </xdr:nvSpPr>
      <xdr:spPr>
        <a:xfrm>
          <a:off x="13652500" y="16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101421</xdr:rowOff>
    </xdr:from>
    <xdr:ext cx="534377" cy="259045"/>
    <xdr:sp macro="" textlink="">
      <xdr:nvSpPr>
        <xdr:cNvPr id="706" name="テキスト ボックス 705"/>
        <xdr:cNvSpPr txBox="1"/>
      </xdr:nvSpPr>
      <xdr:spPr>
        <a:xfrm>
          <a:off x="13436111" y="1673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16025</xdr:rowOff>
    </xdr:from>
    <xdr:to>
      <xdr:col>18</xdr:col>
      <xdr:colOff>492125</xdr:colOff>
      <xdr:row>97</xdr:row>
      <xdr:rowOff>117625</xdr:rowOff>
    </xdr:to>
    <xdr:sp macro="" textlink="">
      <xdr:nvSpPr>
        <xdr:cNvPr id="707" name="円/楕円 706"/>
        <xdr:cNvSpPr/>
      </xdr:nvSpPr>
      <xdr:spPr>
        <a:xfrm>
          <a:off x="12763500" y="166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108752</xdr:rowOff>
    </xdr:from>
    <xdr:ext cx="534377" cy="259045"/>
    <xdr:sp macro="" textlink="">
      <xdr:nvSpPr>
        <xdr:cNvPr id="708" name="テキスト ボックス 707"/>
        <xdr:cNvSpPr txBox="1"/>
      </xdr:nvSpPr>
      <xdr:spPr>
        <a:xfrm>
          <a:off x="12547111" y="167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類似団体と比較して一人あたりの歳出が高い項目は、消防費・教育費となっている。</a:t>
          </a:r>
        </a:p>
        <a:p>
          <a:r>
            <a:rPr kumimoji="1" lang="ja-JP" altLang="en-US" sz="1300">
              <a:latin typeface="ＭＳ Ｐゴシック"/>
            </a:rPr>
            <a:t>　　消防費の主な要因は、消防団用地取得に伴う増によるもので、前年度決算と比較すると、</a:t>
          </a:r>
          <a:r>
            <a:rPr kumimoji="1" lang="en-US" altLang="ja-JP" sz="1300">
              <a:latin typeface="ＭＳ Ｐゴシック"/>
            </a:rPr>
            <a:t>1.8</a:t>
          </a:r>
          <a:r>
            <a:rPr kumimoji="1" lang="ja-JP" altLang="en-US" sz="1300">
              <a:latin typeface="ＭＳ Ｐゴシック"/>
            </a:rPr>
            <a:t>％増となっている。</a:t>
          </a:r>
        </a:p>
        <a:p>
          <a:r>
            <a:rPr kumimoji="1" lang="ja-JP" altLang="en-US" sz="1300">
              <a:latin typeface="ＭＳ Ｐゴシック"/>
            </a:rPr>
            <a:t>　　教育費の主な要因は、小中学校耐震化、老朽化対策に係る大規模改修事業や学校給食共同調理場の用地購入費によるもので、前年度決算と比較すると、</a:t>
          </a:r>
          <a:r>
            <a:rPr kumimoji="1" lang="en-US" altLang="ja-JP" sz="1300">
              <a:latin typeface="ＭＳ Ｐゴシック"/>
            </a:rPr>
            <a:t>35.1</a:t>
          </a:r>
          <a:r>
            <a:rPr kumimoji="1" lang="ja-JP" altLang="en-US" sz="1300">
              <a:latin typeface="ＭＳ Ｐゴシック"/>
            </a:rPr>
            <a:t>％増となっている。</a:t>
          </a:r>
        </a:p>
        <a:p>
          <a:r>
            <a:rPr kumimoji="1" lang="ja-JP" altLang="en-US" sz="1300">
              <a:latin typeface="ＭＳ Ｐゴシック"/>
            </a:rPr>
            <a:t>　　今後は、新規事業や事業費が高額となる事業に関しては、事業の将来見通しの観点を含めて、事業実施の必要性の検討や事業費積算などの精査を行い、経費節減に努める。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財政調整基金残高については、取崩額を上回る額の歳計剰余金を積立てたことから、増額している。実質収支については、平成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年度交付税検査に伴う平成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年度錯誤措置の影響により、地方交付税が増額になったこと及び税率改正に伴う地方消費税交付金が増額となったことから、</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今後も、自主財源の確保に努めるとともに、更なる事務事業の見直しに努める。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連結実質赤字比率は、すべての会計において黒字であることから表示されない。</a:t>
          </a:r>
        </a:p>
        <a:p>
          <a:r>
            <a:rPr kumimoji="1" lang="ja-JP" altLang="en-US" sz="1400">
              <a:latin typeface="ＭＳ ゴシック" pitchFamily="49" charset="-128"/>
              <a:ea typeface="ＭＳ ゴシック" pitchFamily="49" charset="-128"/>
            </a:rPr>
            <a:t>　主な黒字の構成は、一般会計及び水道事業会計の占める割合が高く、その他の特別会計を含め、ほぼ同じ水準で推移している。下水道事業特別会計は、平成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年度に繰越金が増加していたが、同年度の継続事業精算に伴い、平成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年度に一般会計に繰出したこと、及び一般会計からの繰入金を最小限に留めたことから、黒字額が減少となった。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年度の連結実質黒字比率は、平成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15.83</a:t>
          </a:r>
          <a:r>
            <a:rPr kumimoji="1" lang="ja-JP" altLang="en-US" sz="1400">
              <a:latin typeface="ＭＳ ゴシック" pitchFamily="49" charset="-128"/>
              <a:ea typeface="ＭＳ ゴシック" pitchFamily="49" charset="-128"/>
            </a:rPr>
            <a:t>％に比べ、</a:t>
          </a:r>
          <a:r>
            <a:rPr kumimoji="1" lang="en-US" altLang="ja-JP" sz="1400">
              <a:latin typeface="ＭＳ ゴシック" pitchFamily="49" charset="-128"/>
              <a:ea typeface="ＭＳ ゴシック" pitchFamily="49" charset="-128"/>
            </a:rPr>
            <a:t>3.62</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19.45</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主な要因は、一般会計の歳入において地方交付税及び地方消費税交付金がそれぞれ増加したことによる。</a:t>
          </a:r>
        </a:p>
        <a:p>
          <a:r>
            <a:rPr kumimoji="1" lang="ja-JP" altLang="en-US" sz="1400">
              <a:latin typeface="ＭＳ ゴシック" pitchFamily="49" charset="-128"/>
              <a:ea typeface="ＭＳ ゴシック" pitchFamily="49" charset="-128"/>
            </a:rPr>
            <a:t>　今後は、一層の歳入の確保と歳出の削減に努めて、黒字を確保し、将来の大規模事業に対応するため、財政調整基金などへの基金に積み立てを行い、適正な財政運営を行う。また、特別会計に対する基準外繰出金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21751597</v>
      </c>
      <c r="BO4" s="379"/>
      <c r="BP4" s="379"/>
      <c r="BQ4" s="379"/>
      <c r="BR4" s="379"/>
      <c r="BS4" s="379"/>
      <c r="BT4" s="379"/>
      <c r="BU4" s="380"/>
      <c r="BV4" s="378">
        <v>18727656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9.6</v>
      </c>
      <c r="CU4" s="385"/>
      <c r="CV4" s="385"/>
      <c r="CW4" s="385"/>
      <c r="CX4" s="385"/>
      <c r="CY4" s="385"/>
      <c r="CZ4" s="385"/>
      <c r="DA4" s="386"/>
      <c r="DB4" s="384">
        <v>5.4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20401513</v>
      </c>
      <c r="BO5" s="416"/>
      <c r="BP5" s="416"/>
      <c r="BQ5" s="416"/>
      <c r="BR5" s="416"/>
      <c r="BS5" s="416"/>
      <c r="BT5" s="416"/>
      <c r="BU5" s="417"/>
      <c r="BV5" s="415">
        <v>17959336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88.6</v>
      </c>
      <c r="CU5" s="413"/>
      <c r="CV5" s="413"/>
      <c r="CW5" s="413"/>
      <c r="CX5" s="413"/>
      <c r="CY5" s="413"/>
      <c r="CZ5" s="413"/>
      <c r="DA5" s="414"/>
      <c r="DB5" s="412">
        <v>91.5</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1350084</v>
      </c>
      <c r="BO6" s="416"/>
      <c r="BP6" s="416"/>
      <c r="BQ6" s="416"/>
      <c r="BR6" s="416"/>
      <c r="BS6" s="416"/>
      <c r="BT6" s="416"/>
      <c r="BU6" s="417"/>
      <c r="BV6" s="415">
        <v>768320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95.4</v>
      </c>
      <c r="CU6" s="453"/>
      <c r="CV6" s="453"/>
      <c r="CW6" s="453"/>
      <c r="CX6" s="453"/>
      <c r="CY6" s="453"/>
      <c r="CZ6" s="453"/>
      <c r="DA6" s="454"/>
      <c r="DB6" s="452">
        <v>99.4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261612</v>
      </c>
      <c r="BO7" s="416"/>
      <c r="BP7" s="416"/>
      <c r="BQ7" s="416"/>
      <c r="BR7" s="416"/>
      <c r="BS7" s="416"/>
      <c r="BT7" s="416"/>
      <c r="BU7" s="417"/>
      <c r="BV7" s="415">
        <v>176716</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11386048</v>
      </c>
      <c r="CU7" s="416"/>
      <c r="CV7" s="416"/>
      <c r="CW7" s="416"/>
      <c r="CX7" s="416"/>
      <c r="CY7" s="416"/>
      <c r="CZ7" s="416"/>
      <c r="DA7" s="417"/>
      <c r="DB7" s="415">
        <v>10964006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1088472</v>
      </c>
      <c r="BO8" s="416"/>
      <c r="BP8" s="416"/>
      <c r="BQ8" s="416"/>
      <c r="BR8" s="416"/>
      <c r="BS8" s="416"/>
      <c r="BT8" s="416"/>
      <c r="BU8" s="417"/>
      <c r="BV8" s="415">
        <v>591604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0.89</v>
      </c>
      <c r="CU8" s="456"/>
      <c r="CV8" s="456"/>
      <c r="CW8" s="456"/>
      <c r="CX8" s="456"/>
      <c r="CY8" s="456"/>
      <c r="CZ8" s="456"/>
      <c r="DA8" s="457"/>
      <c r="DB8" s="455">
        <v>0.88</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61674</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496868</v>
      </c>
      <c r="BO9" s="416"/>
      <c r="BP9" s="416"/>
      <c r="BQ9" s="416"/>
      <c r="BR9" s="416"/>
      <c r="BS9" s="416"/>
      <c r="BT9" s="416"/>
      <c r="BU9" s="417"/>
      <c r="BV9" s="415">
        <v>-310813</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9.4</v>
      </c>
      <c r="CU9" s="413"/>
      <c r="CV9" s="413"/>
      <c r="CW9" s="413"/>
      <c r="CX9" s="413"/>
      <c r="CY9" s="413"/>
      <c r="CZ9" s="413"/>
      <c r="DA9" s="414"/>
      <c r="DB9" s="412">
        <v>10.4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60345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493646</v>
      </c>
      <c r="BO10" s="416"/>
      <c r="BP10" s="416"/>
      <c r="BQ10" s="416"/>
      <c r="BR10" s="416"/>
      <c r="BS10" s="416"/>
      <c r="BT10" s="416"/>
      <c r="BU10" s="417"/>
      <c r="BV10" s="415">
        <v>456275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63169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300000</v>
      </c>
      <c r="BO12" s="416"/>
      <c r="BP12" s="416"/>
      <c r="BQ12" s="416"/>
      <c r="BR12" s="416"/>
      <c r="BS12" s="416"/>
      <c r="BT12" s="416"/>
      <c r="BU12" s="417"/>
      <c r="BV12" s="415">
        <v>431626</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62360</v>
      </c>
      <c r="S13" s="497"/>
      <c r="T13" s="497"/>
      <c r="U13" s="497"/>
      <c r="V13" s="498"/>
      <c r="W13" s="431" t="s">
        <v>121</v>
      </c>
      <c r="X13" s="432"/>
      <c r="Y13" s="432"/>
      <c r="Z13" s="432"/>
      <c r="AA13" s="432"/>
      <c r="AB13" s="422"/>
      <c r="AC13" s="466">
        <v>1148</v>
      </c>
      <c r="AD13" s="467"/>
      <c r="AE13" s="467"/>
      <c r="AF13" s="467"/>
      <c r="AG13" s="506"/>
      <c r="AH13" s="466">
        <v>1346</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690514</v>
      </c>
      <c r="BO13" s="416"/>
      <c r="BP13" s="416"/>
      <c r="BQ13" s="416"/>
      <c r="BR13" s="416"/>
      <c r="BS13" s="416"/>
      <c r="BT13" s="416"/>
      <c r="BU13" s="417"/>
      <c r="BV13" s="415">
        <v>-286164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2</v>
      </c>
      <c r="CU13" s="413"/>
      <c r="CV13" s="413"/>
      <c r="CW13" s="413"/>
      <c r="CX13" s="413"/>
      <c r="CY13" s="413"/>
      <c r="CZ13" s="413"/>
      <c r="DA13" s="414"/>
      <c r="DB13" s="412">
        <v>2.9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62761</v>
      </c>
      <c r="S14" s="497"/>
      <c r="T14" s="497"/>
      <c r="U14" s="497"/>
      <c r="V14" s="498"/>
      <c r="W14" s="405"/>
      <c r="X14" s="406"/>
      <c r="Y14" s="406"/>
      <c r="Z14" s="406"/>
      <c r="AA14" s="406"/>
      <c r="AB14" s="395"/>
      <c r="AC14" s="499">
        <v>4.0999999999999996</v>
      </c>
      <c r="AD14" s="500"/>
      <c r="AE14" s="500"/>
      <c r="AF14" s="500"/>
      <c r="AG14" s="501"/>
      <c r="AH14" s="499">
        <v>5.0999999999999996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62055</v>
      </c>
      <c r="S15" s="497"/>
      <c r="T15" s="497"/>
      <c r="U15" s="497"/>
      <c r="V15" s="498"/>
      <c r="W15" s="431" t="s">
        <v>128</v>
      </c>
      <c r="X15" s="432"/>
      <c r="Y15" s="432"/>
      <c r="Z15" s="432"/>
      <c r="AA15" s="432"/>
      <c r="AB15" s="422"/>
      <c r="AC15" s="466">
        <v>5534</v>
      </c>
      <c r="AD15" s="467"/>
      <c r="AE15" s="467"/>
      <c r="AF15" s="467"/>
      <c r="AG15" s="506"/>
      <c r="AH15" s="466">
        <v>5557</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7442144</v>
      </c>
      <c r="BO15" s="379"/>
      <c r="BP15" s="379"/>
      <c r="BQ15" s="379"/>
      <c r="BR15" s="379"/>
      <c r="BS15" s="379"/>
      <c r="BT15" s="379"/>
      <c r="BU15" s="380"/>
      <c r="BV15" s="378">
        <v>7153709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19.899999999999999</v>
      </c>
      <c r="AD16" s="500"/>
      <c r="AE16" s="500"/>
      <c r="AF16" s="500"/>
      <c r="AG16" s="501"/>
      <c r="AH16" s="499">
        <v>21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8318723</v>
      </c>
      <c r="BO16" s="416"/>
      <c r="BP16" s="416"/>
      <c r="BQ16" s="416"/>
      <c r="BR16" s="416"/>
      <c r="BS16" s="416"/>
      <c r="BT16" s="416"/>
      <c r="BU16" s="417"/>
      <c r="BV16" s="415">
        <v>7945090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21193</v>
      </c>
      <c r="AD17" s="467"/>
      <c r="AE17" s="467"/>
      <c r="AF17" s="467"/>
      <c r="AG17" s="506"/>
      <c r="AH17" s="466">
        <v>19244</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9570895</v>
      </c>
      <c r="BO17" s="416"/>
      <c r="BP17" s="416"/>
      <c r="BQ17" s="416"/>
      <c r="BR17" s="416"/>
      <c r="BS17" s="416"/>
      <c r="BT17" s="416"/>
      <c r="BU17" s="417"/>
      <c r="BV17" s="415">
        <v>9288154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35.479999999999997</v>
      </c>
      <c r="M18" s="528"/>
      <c r="N18" s="528"/>
      <c r="O18" s="528"/>
      <c r="P18" s="528"/>
      <c r="Q18" s="528"/>
      <c r="R18" s="529"/>
      <c r="S18" s="529"/>
      <c r="T18" s="529"/>
      <c r="U18" s="529"/>
      <c r="V18" s="530"/>
      <c r="W18" s="433"/>
      <c r="X18" s="434"/>
      <c r="Y18" s="434"/>
      <c r="Z18" s="434"/>
      <c r="AA18" s="434"/>
      <c r="AB18" s="425"/>
      <c r="AC18" s="531">
        <v>76</v>
      </c>
      <c r="AD18" s="532"/>
      <c r="AE18" s="532"/>
      <c r="AF18" s="532"/>
      <c r="AG18" s="533"/>
      <c r="AH18" s="531">
        <v>72.8</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10324579</v>
      </c>
      <c r="BO18" s="416"/>
      <c r="BP18" s="416"/>
      <c r="BQ18" s="416"/>
      <c r="BR18" s="416"/>
      <c r="BS18" s="416"/>
      <c r="BT18" s="416"/>
      <c r="BU18" s="417"/>
      <c r="BV18" s="415">
        <v>10125709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1738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14263914</v>
      </c>
      <c r="BO19" s="416"/>
      <c r="BP19" s="416"/>
      <c r="BQ19" s="416"/>
      <c r="BR19" s="416"/>
      <c r="BS19" s="416"/>
      <c r="BT19" s="416"/>
      <c r="BU19" s="417"/>
      <c r="BV19" s="415">
        <v>13538782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22725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16585379</v>
      </c>
      <c r="BO23" s="416"/>
      <c r="BP23" s="416"/>
      <c r="BQ23" s="416"/>
      <c r="BR23" s="416"/>
      <c r="BS23" s="416"/>
      <c r="BT23" s="416"/>
      <c r="BU23" s="417"/>
      <c r="BV23" s="415">
        <v>14259973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8300</v>
      </c>
      <c r="R24" s="467"/>
      <c r="S24" s="467"/>
      <c r="T24" s="467"/>
      <c r="U24" s="467"/>
      <c r="V24" s="506"/>
      <c r="W24" s="561"/>
      <c r="X24" s="549"/>
      <c r="Y24" s="550"/>
      <c r="Z24" s="465" t="s">
        <v>152</v>
      </c>
      <c r="AA24" s="445"/>
      <c r="AB24" s="445"/>
      <c r="AC24" s="445"/>
      <c r="AD24" s="445"/>
      <c r="AE24" s="445"/>
      <c r="AF24" s="445"/>
      <c r="AG24" s="446"/>
      <c r="AH24" s="466">
        <v>372</v>
      </c>
      <c r="AI24" s="467"/>
      <c r="AJ24" s="467"/>
      <c r="AK24" s="467"/>
      <c r="AL24" s="506"/>
      <c r="AM24" s="466">
        <v>1192260</v>
      </c>
      <c r="AN24" s="467"/>
      <c r="AO24" s="467"/>
      <c r="AP24" s="467"/>
      <c r="AQ24" s="467"/>
      <c r="AR24" s="506"/>
      <c r="AS24" s="466">
        <v>3205</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14196065</v>
      </c>
      <c r="BO24" s="416"/>
      <c r="BP24" s="416"/>
      <c r="BQ24" s="416"/>
      <c r="BR24" s="416"/>
      <c r="BS24" s="416"/>
      <c r="BT24" s="416"/>
      <c r="BU24" s="417"/>
      <c r="BV24" s="415">
        <v>11771327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6900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2500347</v>
      </c>
      <c r="BO25" s="379"/>
      <c r="BP25" s="379"/>
      <c r="BQ25" s="379"/>
      <c r="BR25" s="379"/>
      <c r="BS25" s="379"/>
      <c r="BT25" s="379"/>
      <c r="BU25" s="380"/>
      <c r="BV25" s="378">
        <v>2591250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6500</v>
      </c>
      <c r="R26" s="467"/>
      <c r="S26" s="467"/>
      <c r="T26" s="467"/>
      <c r="U26" s="467"/>
      <c r="V26" s="506"/>
      <c r="W26" s="561"/>
      <c r="X26" s="549"/>
      <c r="Y26" s="550"/>
      <c r="Z26" s="465" t="s">
        <v>158</v>
      </c>
      <c r="AA26" s="571"/>
      <c r="AB26" s="571"/>
      <c r="AC26" s="571"/>
      <c r="AD26" s="571"/>
      <c r="AE26" s="571"/>
      <c r="AF26" s="571"/>
      <c r="AG26" s="572"/>
      <c r="AH26" s="466">
        <v>12</v>
      </c>
      <c r="AI26" s="467"/>
      <c r="AJ26" s="467"/>
      <c r="AK26" s="467"/>
      <c r="AL26" s="506"/>
      <c r="AM26" s="466">
        <v>34848</v>
      </c>
      <c r="AN26" s="467"/>
      <c r="AO26" s="467"/>
      <c r="AP26" s="467"/>
      <c r="AQ26" s="467"/>
      <c r="AR26" s="506"/>
      <c r="AS26" s="466">
        <v>2904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3900</v>
      </c>
      <c r="R27" s="467"/>
      <c r="S27" s="467"/>
      <c r="T27" s="467"/>
      <c r="U27" s="467"/>
      <c r="V27" s="506"/>
      <c r="W27" s="561"/>
      <c r="X27" s="549"/>
      <c r="Y27" s="550"/>
      <c r="Z27" s="465" t="s">
        <v>161</v>
      </c>
      <c r="AA27" s="445"/>
      <c r="AB27" s="445"/>
      <c r="AC27" s="445"/>
      <c r="AD27" s="445"/>
      <c r="AE27" s="445"/>
      <c r="AF27" s="445"/>
      <c r="AG27" s="446"/>
      <c r="AH27" s="466">
        <v>7</v>
      </c>
      <c r="AI27" s="467"/>
      <c r="AJ27" s="467"/>
      <c r="AK27" s="467"/>
      <c r="AL27" s="506"/>
      <c r="AM27" s="466">
        <v>27286</v>
      </c>
      <c r="AN27" s="467"/>
      <c r="AO27" s="467"/>
      <c r="AP27" s="467"/>
      <c r="AQ27" s="467"/>
      <c r="AR27" s="506"/>
      <c r="AS27" s="466">
        <v>3898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1489483</v>
      </c>
      <c r="BO27" s="585"/>
      <c r="BP27" s="585"/>
      <c r="BQ27" s="585"/>
      <c r="BR27" s="585"/>
      <c r="BS27" s="585"/>
      <c r="BT27" s="585"/>
      <c r="BU27" s="586"/>
      <c r="BV27" s="584">
        <v>1489483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3200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2305948</v>
      </c>
      <c r="BO28" s="379"/>
      <c r="BP28" s="379"/>
      <c r="BQ28" s="379"/>
      <c r="BR28" s="379"/>
      <c r="BS28" s="379"/>
      <c r="BT28" s="379"/>
      <c r="BU28" s="380"/>
      <c r="BV28" s="378">
        <v>2112302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19</v>
      </c>
      <c r="M29" s="467"/>
      <c r="N29" s="467"/>
      <c r="O29" s="467"/>
      <c r="P29" s="506"/>
      <c r="Q29" s="466">
        <v>3000</v>
      </c>
      <c r="R29" s="467"/>
      <c r="S29" s="467"/>
      <c r="T29" s="467"/>
      <c r="U29" s="467"/>
      <c r="V29" s="506"/>
      <c r="W29" s="562"/>
      <c r="X29" s="563"/>
      <c r="Y29" s="564"/>
      <c r="Z29" s="465" t="s">
        <v>168</v>
      </c>
      <c r="AA29" s="445"/>
      <c r="AB29" s="445"/>
      <c r="AC29" s="445"/>
      <c r="AD29" s="445"/>
      <c r="AE29" s="445"/>
      <c r="AF29" s="445"/>
      <c r="AG29" s="446"/>
      <c r="AH29" s="466">
        <v>379</v>
      </c>
      <c r="AI29" s="467"/>
      <c r="AJ29" s="467"/>
      <c r="AK29" s="467"/>
      <c r="AL29" s="506"/>
      <c r="AM29" s="466">
        <v>1219546</v>
      </c>
      <c r="AN29" s="467"/>
      <c r="AO29" s="467"/>
      <c r="AP29" s="467"/>
      <c r="AQ29" s="467"/>
      <c r="AR29" s="506"/>
      <c r="AS29" s="466">
        <v>3218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615</v>
      </c>
      <c r="BO29" s="416"/>
      <c r="BP29" s="416"/>
      <c r="BQ29" s="416"/>
      <c r="BR29" s="416"/>
      <c r="BS29" s="416"/>
      <c r="BT29" s="416"/>
      <c r="BU29" s="417"/>
      <c r="BV29" s="415">
        <v>615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100.5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1236091</v>
      </c>
      <c r="BO30" s="585"/>
      <c r="BP30" s="585"/>
      <c r="BQ30" s="585"/>
      <c r="BR30" s="585"/>
      <c r="BS30" s="585"/>
      <c r="BT30" s="585"/>
      <c r="BU30" s="586"/>
      <c r="BV30" s="584">
        <v>1114630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白井市国民健康保険特別会計事業勘定</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白井市水道事業会計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白井市下水道事業特別会計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白井市学校給食共同調理場事業特別会計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白井市介護保険特別会計保険事業勘定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白井市後期高齢者医療特別会計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千葉県市町村総合事務組合（千葉県自治研修センター特別会計）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千葉県市町村総合事務組合（千葉県市町村交通災害共済特別会計）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千葉県後期高齢者医療広域連合（一般会計）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千葉県後期高齢者医療広域連合（後期高齢者医療特別会計）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印旛郡市広域市町村圏事務組合（一般会計）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印旛郡市広域市町村圏事務組合（水道用水供給事業会計）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印西地区環境整備事業組合（一般会計）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印西地区環境整備事業組合（墓地事業特別会計）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536</v>
      </c>
      <c r="D34" s="1181"/>
      <c r="E34" s="1182"/>
      <c r="F34" s="32">
        <v>8.15</v>
      </c>
      <c r="G34" s="33">
        <v>8.1999999999999993</v>
      </c>
      <c r="H34" s="33">
        <v>8.0500000000000007</v>
      </c>
      <c r="I34" s="33">
        <v>5.33</v>
      </c>
      <c r="J34" s="34">
        <v>9.4600000000000009</v>
      </c>
      <c r="K34" s="22"/>
      <c r="L34" s="22"/>
      <c r="M34" s="22"/>
      <c r="N34" s="22"/>
      <c r="O34" s="22"/>
      <c r="P34" s="22"/>
    </row>
    <row r="35" spans="1:16" ht="39" customHeight="1" x14ac:dyDescent="0.15">
      <c r="A35" s="22"/>
      <c r="B35" s="35"/>
      <c r="C35" s="1175" t="s">
        <v>537</v>
      </c>
      <c r="D35" s="1176"/>
      <c r="E35" s="1177"/>
      <c r="F35" s="36">
        <v>4.04</v>
      </c>
      <c r="G35" s="37">
        <v>4.4400000000000004</v>
      </c>
      <c r="H35" s="37">
        <v>5.05</v>
      </c>
      <c r="I35" s="37">
        <v>5.92</v>
      </c>
      <c r="J35" s="38">
        <v>5.98</v>
      </c>
      <c r="K35" s="22"/>
      <c r="L35" s="22"/>
      <c r="M35" s="22"/>
      <c r="N35" s="22"/>
      <c r="O35" s="22"/>
      <c r="P35" s="22"/>
    </row>
    <row r="36" spans="1:16" ht="39" customHeight="1" x14ac:dyDescent="0.15">
      <c r="A36" s="22"/>
      <c r="B36" s="35"/>
      <c r="C36" s="1175" t="s">
        <v>538</v>
      </c>
      <c r="D36" s="1176"/>
      <c r="E36" s="1177"/>
      <c r="F36" s="36">
        <v>2.94</v>
      </c>
      <c r="G36" s="37">
        <v>3.14</v>
      </c>
      <c r="H36" s="37">
        <v>2.84</v>
      </c>
      <c r="I36" s="37">
        <v>2.82</v>
      </c>
      <c r="J36" s="38">
        <v>2.63</v>
      </c>
      <c r="K36" s="22"/>
      <c r="L36" s="22"/>
      <c r="M36" s="22"/>
      <c r="N36" s="22"/>
      <c r="O36" s="22"/>
      <c r="P36" s="22"/>
    </row>
    <row r="37" spans="1:16" ht="39" customHeight="1" x14ac:dyDescent="0.15">
      <c r="A37" s="22"/>
      <c r="B37" s="35"/>
      <c r="C37" s="1175" t="s">
        <v>539</v>
      </c>
      <c r="D37" s="1176"/>
      <c r="E37" s="1177"/>
      <c r="F37" s="36">
        <v>0.85</v>
      </c>
      <c r="G37" s="37">
        <v>0.85</v>
      </c>
      <c r="H37" s="37">
        <v>0.55000000000000004</v>
      </c>
      <c r="I37" s="37">
        <v>0.75</v>
      </c>
      <c r="J37" s="38">
        <v>1.08</v>
      </c>
      <c r="K37" s="22"/>
      <c r="L37" s="22"/>
      <c r="M37" s="22"/>
      <c r="N37" s="22"/>
      <c r="O37" s="22"/>
      <c r="P37" s="22"/>
    </row>
    <row r="38" spans="1:16" ht="39" customHeight="1" x14ac:dyDescent="0.15">
      <c r="A38" s="22"/>
      <c r="B38" s="35"/>
      <c r="C38" s="1175" t="s">
        <v>540</v>
      </c>
      <c r="D38" s="1176"/>
      <c r="E38" s="1177"/>
      <c r="F38" s="36">
        <v>0.42</v>
      </c>
      <c r="G38" s="37">
        <v>0.34</v>
      </c>
      <c r="H38" s="37">
        <v>0.23</v>
      </c>
      <c r="I38" s="37">
        <v>0.94</v>
      </c>
      <c r="J38" s="38">
        <v>0.19</v>
      </c>
      <c r="K38" s="22"/>
      <c r="L38" s="22"/>
      <c r="M38" s="22"/>
      <c r="N38" s="22"/>
      <c r="O38" s="22"/>
      <c r="P38" s="22"/>
    </row>
    <row r="39" spans="1:16" ht="39" customHeight="1" x14ac:dyDescent="0.15">
      <c r="A39" s="22"/>
      <c r="B39" s="35"/>
      <c r="C39" s="1175" t="s">
        <v>541</v>
      </c>
      <c r="D39" s="1176"/>
      <c r="E39" s="1177"/>
      <c r="F39" s="36">
        <v>0.06</v>
      </c>
      <c r="G39" s="37">
        <v>0.09</v>
      </c>
      <c r="H39" s="37">
        <v>0.08</v>
      </c>
      <c r="I39" s="37">
        <v>0.06</v>
      </c>
      <c r="J39" s="38">
        <v>0.09</v>
      </c>
      <c r="K39" s="22"/>
      <c r="L39" s="22"/>
      <c r="M39" s="22"/>
      <c r="N39" s="22"/>
      <c r="O39" s="22"/>
      <c r="P39" s="22"/>
    </row>
    <row r="40" spans="1:16" ht="39" customHeight="1" x14ac:dyDescent="0.15">
      <c r="A40" s="22"/>
      <c r="B40" s="35"/>
      <c r="C40" s="1175" t="s">
        <v>542</v>
      </c>
      <c r="D40" s="1176"/>
      <c r="E40" s="1177"/>
      <c r="F40" s="36">
        <v>0.02</v>
      </c>
      <c r="G40" s="37">
        <v>0.02</v>
      </c>
      <c r="H40" s="37">
        <v>0.02</v>
      </c>
      <c r="I40" s="37">
        <v>0.01</v>
      </c>
      <c r="J40" s="38">
        <v>0.02</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543</v>
      </c>
      <c r="D42" s="1176"/>
      <c r="E42" s="1177"/>
      <c r="F42" s="36" t="s">
        <v>488</v>
      </c>
      <c r="G42" s="37" t="s">
        <v>488</v>
      </c>
      <c r="H42" s="37" t="s">
        <v>488</v>
      </c>
      <c r="I42" s="37" t="s">
        <v>488</v>
      </c>
      <c r="J42" s="38" t="s">
        <v>488</v>
      </c>
      <c r="K42" s="22"/>
      <c r="L42" s="22"/>
      <c r="M42" s="22"/>
      <c r="N42" s="22"/>
      <c r="O42" s="22"/>
      <c r="P42" s="22"/>
    </row>
    <row r="43" spans="1:16" ht="39" customHeight="1" thickBot="1" x14ac:dyDescent="0.2">
      <c r="A43" s="22"/>
      <c r="B43" s="40"/>
      <c r="C43" s="1178" t="s">
        <v>544</v>
      </c>
      <c r="D43" s="1179"/>
      <c r="E43" s="1180"/>
      <c r="F43" s="41" t="s">
        <v>488</v>
      </c>
      <c r="G43" s="42" t="s">
        <v>488</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1404</v>
      </c>
      <c r="L45" s="60">
        <v>1461</v>
      </c>
      <c r="M45" s="60">
        <v>1592</v>
      </c>
      <c r="N45" s="60">
        <v>1402</v>
      </c>
      <c r="O45" s="61">
        <v>1340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15</v>
      </c>
      <c r="F48" s="1185"/>
      <c r="G48" s="1185"/>
      <c r="H48" s="1185"/>
      <c r="I48" s="1185"/>
      <c r="J48" s="1186"/>
      <c r="K48" s="63">
        <v>83</v>
      </c>
      <c r="L48" s="64">
        <v>64</v>
      </c>
      <c r="M48" s="64">
        <v>67</v>
      </c>
      <c r="N48" s="64">
        <v>80</v>
      </c>
      <c r="O48" s="65">
        <v>66</v>
      </c>
      <c r="P48" s="48"/>
      <c r="Q48" s="48"/>
      <c r="R48" s="48"/>
      <c r="S48" s="48"/>
      <c r="T48" s="48"/>
      <c r="U48" s="48"/>
    </row>
    <row r="49" spans="1:21" ht="30.75" customHeight="1" x14ac:dyDescent="0.15">
      <c r="A49" s="48"/>
      <c r="B49" s="1193"/>
      <c r="C49" s="1194"/>
      <c r="D49" s="62"/>
      <c r="E49" s="1185" t="s">
        <v>16</v>
      </c>
      <c r="F49" s="1185"/>
      <c r="G49" s="1185"/>
      <c r="H49" s="1185"/>
      <c r="I49" s="1185"/>
      <c r="J49" s="1186"/>
      <c r="K49" s="63">
        <v>485</v>
      </c>
      <c r="L49" s="64">
        <v>434</v>
      </c>
      <c r="M49" s="64">
        <v>336</v>
      </c>
      <c r="N49" s="64">
        <v>173</v>
      </c>
      <c r="O49" s="65">
        <v>154</v>
      </c>
      <c r="P49" s="48"/>
      <c r="Q49" s="48"/>
      <c r="R49" s="48"/>
      <c r="S49" s="48"/>
      <c r="T49" s="48"/>
      <c r="U49" s="48"/>
    </row>
    <row r="50" spans="1:21" ht="30.75" customHeight="1" x14ac:dyDescent="0.15">
      <c r="A50" s="48"/>
      <c r="B50" s="1193"/>
      <c r="C50" s="1194"/>
      <c r="D50" s="62"/>
      <c r="E50" s="1185" t="s">
        <v>17</v>
      </c>
      <c r="F50" s="1185"/>
      <c r="G50" s="1185"/>
      <c r="H50" s="1185"/>
      <c r="I50" s="1185"/>
      <c r="J50" s="1186"/>
      <c r="K50" s="63">
        <v>156</v>
      </c>
      <c r="L50" s="64">
        <v>155</v>
      </c>
      <c r="M50" s="64">
        <v>155</v>
      </c>
      <c r="N50" s="64">
        <v>154</v>
      </c>
      <c r="O50" s="65">
        <v>154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1755</v>
      </c>
      <c r="L52" s="64">
        <v>1780</v>
      </c>
      <c r="M52" s="64">
        <v>1766</v>
      </c>
      <c r="N52" s="64">
        <v>1641</v>
      </c>
      <c r="O52" s="65">
        <v>1647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373</v>
      </c>
      <c r="L53" s="69">
        <v>334</v>
      </c>
      <c r="M53" s="69">
        <v>384</v>
      </c>
      <c r="N53" s="69">
        <v>168</v>
      </c>
      <c r="O53" s="70">
        <v>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199" t="s">
        <v>24</v>
      </c>
      <c r="C41" s="1200"/>
      <c r="D41" s="81"/>
      <c r="E41" s="1205" t="s">
        <v>25</v>
      </c>
      <c r="F41" s="1205"/>
      <c r="G41" s="1205"/>
      <c r="H41" s="1206"/>
      <c r="I41" s="82">
        <v>13192</v>
      </c>
      <c r="J41" s="83">
        <v>13482</v>
      </c>
      <c r="K41" s="83">
        <v>13560</v>
      </c>
      <c r="L41" s="83">
        <v>14260</v>
      </c>
      <c r="M41" s="84">
        <v>16585</v>
      </c>
    </row>
    <row r="42" spans="2:13" ht="27.75" customHeight="1" x14ac:dyDescent="0.15">
      <c r="B42" s="1201"/>
      <c r="C42" s="1202"/>
      <c r="D42" s="85"/>
      <c r="E42" s="1207" t="s">
        <v>26</v>
      </c>
      <c r="F42" s="1207"/>
      <c r="G42" s="1207"/>
      <c r="H42" s="1208"/>
      <c r="I42" s="86">
        <v>1657</v>
      </c>
      <c r="J42" s="87">
        <v>1497</v>
      </c>
      <c r="K42" s="87">
        <v>1343</v>
      </c>
      <c r="L42" s="87">
        <v>1183</v>
      </c>
      <c r="M42" s="88">
        <v>1029</v>
      </c>
    </row>
    <row r="43" spans="2:13" ht="27.75" customHeight="1" x14ac:dyDescent="0.15">
      <c r="B43" s="1201"/>
      <c r="C43" s="1202"/>
      <c r="D43" s="85"/>
      <c r="E43" s="1207" t="s">
        <v>27</v>
      </c>
      <c r="F43" s="1207"/>
      <c r="G43" s="1207"/>
      <c r="H43" s="1208"/>
      <c r="I43" s="86">
        <v>781</v>
      </c>
      <c r="J43" s="87">
        <v>699</v>
      </c>
      <c r="K43" s="87">
        <v>647</v>
      </c>
      <c r="L43" s="87">
        <v>734</v>
      </c>
      <c r="M43" s="88">
        <v>793</v>
      </c>
    </row>
    <row r="44" spans="2:13" ht="27.75" customHeight="1" x14ac:dyDescent="0.15">
      <c r="B44" s="1201"/>
      <c r="C44" s="1202"/>
      <c r="D44" s="85"/>
      <c r="E44" s="1207" t="s">
        <v>28</v>
      </c>
      <c r="F44" s="1207"/>
      <c r="G44" s="1207"/>
      <c r="H44" s="1208"/>
      <c r="I44" s="86">
        <v>1767</v>
      </c>
      <c r="J44" s="87">
        <v>1497</v>
      </c>
      <c r="K44" s="87">
        <v>624</v>
      </c>
      <c r="L44" s="87">
        <v>522</v>
      </c>
      <c r="M44" s="88">
        <v>457</v>
      </c>
    </row>
    <row r="45" spans="2:13" ht="27.75" customHeight="1" x14ac:dyDescent="0.15">
      <c r="B45" s="1201"/>
      <c r="C45" s="1202"/>
      <c r="D45" s="85"/>
      <c r="E45" s="1207" t="s">
        <v>29</v>
      </c>
      <c r="F45" s="1207"/>
      <c r="G45" s="1207"/>
      <c r="H45" s="1208"/>
      <c r="I45" s="86">
        <v>1472</v>
      </c>
      <c r="J45" s="87">
        <v>1033</v>
      </c>
      <c r="K45" s="87">
        <v>951</v>
      </c>
      <c r="L45" s="87">
        <v>1088</v>
      </c>
      <c r="M45" s="88">
        <v>555</v>
      </c>
    </row>
    <row r="46" spans="2:13" ht="27.75" customHeight="1" x14ac:dyDescent="0.15">
      <c r="B46" s="1201"/>
      <c r="C46" s="1202"/>
      <c r="D46" s="85"/>
      <c r="E46" s="1207" t="s">
        <v>30</v>
      </c>
      <c r="F46" s="1207"/>
      <c r="G46" s="1207"/>
      <c r="H46" s="1208"/>
      <c r="I46" s="86" t="s">
        <v>488</v>
      </c>
      <c r="J46" s="87">
        <v>0</v>
      </c>
      <c r="K46" s="87" t="s">
        <v>488</v>
      </c>
      <c r="L46" s="87">
        <v>1</v>
      </c>
      <c r="M46" s="88" t="s">
        <v>488</v>
      </c>
    </row>
    <row r="47" spans="2:13" ht="27.75" customHeight="1" x14ac:dyDescent="0.15">
      <c r="B47" s="1201"/>
      <c r="C47" s="1202"/>
      <c r="D47" s="85"/>
      <c r="E47" s="1207" t="s">
        <v>31</v>
      </c>
      <c r="F47" s="1207"/>
      <c r="G47" s="1207"/>
      <c r="H47" s="1208"/>
      <c r="I47" s="86" t="s">
        <v>488</v>
      </c>
      <c r="J47" s="87" t="s">
        <v>488</v>
      </c>
      <c r="K47" s="87" t="s">
        <v>488</v>
      </c>
      <c r="L47" s="87" t="s">
        <v>488</v>
      </c>
      <c r="M47" s="88" t="s">
        <v>488</v>
      </c>
    </row>
    <row r="48" spans="2:13" ht="27.75" customHeight="1" x14ac:dyDescent="0.15">
      <c r="B48" s="1203"/>
      <c r="C48" s="1204"/>
      <c r="D48" s="85"/>
      <c r="E48" s="1207" t="s">
        <v>32</v>
      </c>
      <c r="F48" s="1207"/>
      <c r="G48" s="1207"/>
      <c r="H48" s="1208"/>
      <c r="I48" s="86" t="s">
        <v>488</v>
      </c>
      <c r="J48" s="87" t="s">
        <v>488</v>
      </c>
      <c r="K48" s="87" t="s">
        <v>488</v>
      </c>
      <c r="L48" s="87" t="s">
        <v>488</v>
      </c>
      <c r="M48" s="88" t="s">
        <v>488</v>
      </c>
    </row>
    <row r="49" spans="2:13" ht="27.75" customHeight="1" x14ac:dyDescent="0.15">
      <c r="B49" s="1209" t="s">
        <v>33</v>
      </c>
      <c r="C49" s="1210"/>
      <c r="D49" s="89"/>
      <c r="E49" s="1207" t="s">
        <v>34</v>
      </c>
      <c r="F49" s="1207"/>
      <c r="G49" s="1207"/>
      <c r="H49" s="1208"/>
      <c r="I49" s="86">
        <v>4234</v>
      </c>
      <c r="J49" s="87">
        <v>3913</v>
      </c>
      <c r="K49" s="87">
        <v>3954</v>
      </c>
      <c r="L49" s="87">
        <v>3812</v>
      </c>
      <c r="M49" s="88">
        <v>4166</v>
      </c>
    </row>
    <row r="50" spans="2:13" ht="27.75" customHeight="1" x14ac:dyDescent="0.15">
      <c r="B50" s="1201"/>
      <c r="C50" s="1202"/>
      <c r="D50" s="85"/>
      <c r="E50" s="1207" t="s">
        <v>35</v>
      </c>
      <c r="F50" s="1207"/>
      <c r="G50" s="1207"/>
      <c r="H50" s="1208"/>
      <c r="I50" s="86">
        <v>3451</v>
      </c>
      <c r="J50" s="87">
        <v>3669</v>
      </c>
      <c r="K50" s="87">
        <v>3213</v>
      </c>
      <c r="L50" s="87">
        <v>3190</v>
      </c>
      <c r="M50" s="88">
        <v>3121</v>
      </c>
    </row>
    <row r="51" spans="2:13" ht="27.75" customHeight="1" x14ac:dyDescent="0.15">
      <c r="B51" s="1203"/>
      <c r="C51" s="1204"/>
      <c r="D51" s="85"/>
      <c r="E51" s="1207" t="s">
        <v>36</v>
      </c>
      <c r="F51" s="1207"/>
      <c r="G51" s="1207"/>
      <c r="H51" s="1208"/>
      <c r="I51" s="86">
        <v>11564</v>
      </c>
      <c r="J51" s="87">
        <v>11892</v>
      </c>
      <c r="K51" s="87">
        <v>12425</v>
      </c>
      <c r="L51" s="87">
        <v>14201</v>
      </c>
      <c r="M51" s="88">
        <v>13880</v>
      </c>
    </row>
    <row r="52" spans="2:13" ht="27.75" customHeight="1" thickBot="1" x14ac:dyDescent="0.2">
      <c r="B52" s="1211" t="s">
        <v>37</v>
      </c>
      <c r="C52" s="1212"/>
      <c r="D52" s="90"/>
      <c r="E52" s="1213" t="s">
        <v>38</v>
      </c>
      <c r="F52" s="1213"/>
      <c r="G52" s="1213"/>
      <c r="H52" s="1214"/>
      <c r="I52" s="91">
        <v>-380</v>
      </c>
      <c r="J52" s="92">
        <v>-1267</v>
      </c>
      <c r="K52" s="92">
        <v>-2467</v>
      </c>
      <c r="L52" s="92">
        <v>-3414</v>
      </c>
      <c r="M52" s="93">
        <v>-1749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40" zoomScaleNormal="40" zoomScaleSheetLayoutView="55" workbookViewId="0">
      <selection activeCell="L62" sqref="L62"/>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567</v>
      </c>
    </row>
    <row r="50" spans="1:17" x14ac:dyDescent="0.15">
      <c r="B50" s="248"/>
      <c r="C50" s="244"/>
      <c r="D50" s="244"/>
      <c r="E50" s="244"/>
      <c r="F50" s="244"/>
      <c r="G50" s="1224"/>
      <c r="H50" s="1225"/>
      <c r="I50" s="1225"/>
      <c r="J50" s="1226"/>
      <c r="K50" s="354" t="s">
        <v>528</v>
      </c>
      <c r="L50" s="354" t="s">
        <v>529</v>
      </c>
      <c r="M50" s="354" t="s">
        <v>530</v>
      </c>
      <c r="N50" s="354" t="s">
        <v>531</v>
      </c>
      <c r="O50" s="354" t="s">
        <v>532</v>
      </c>
    </row>
    <row r="51" spans="1:17" x14ac:dyDescent="0.15">
      <c r="B51" s="248"/>
      <c r="C51" s="244"/>
      <c r="D51" s="244"/>
      <c r="E51" s="244"/>
      <c r="F51" s="244"/>
      <c r="G51" s="1227" t="s">
        <v>568</v>
      </c>
      <c r="H51" s="1228"/>
      <c r="I51" s="1233" t="s">
        <v>569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570</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571</v>
      </c>
      <c r="H55" s="1239"/>
      <c r="I55" s="1237" t="s">
        <v>569</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570</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572</v>
      </c>
      <c r="C63" s="244"/>
      <c r="D63" s="244"/>
      <c r="E63" s="244"/>
      <c r="F63" s="244"/>
      <c r="G63" s="244"/>
      <c r="H63" s="244"/>
      <c r="I63" s="244"/>
      <c r="J63" s="244"/>
      <c r="K63" s="244"/>
      <c r="L63" s="244"/>
      <c r="M63" s="244"/>
      <c r="N63" s="244"/>
      <c r="O63" s="244"/>
    </row>
    <row r="64" spans="1:17" x14ac:dyDescent="0.15">
      <c r="B64" s="248"/>
      <c r="C64" s="244"/>
      <c r="D64" s="244"/>
      <c r="E64" s="244"/>
      <c r="F64" s="244"/>
      <c r="G64" s="351" t="s">
        <v>566</v>
      </c>
      <c r="I64" s="352"/>
      <c r="J64" s="352"/>
      <c r="K64" s="352"/>
      <c r="L64" s="244"/>
      <c r="M64" s="244"/>
      <c r="N64" s="244"/>
      <c r="O64" s="244"/>
    </row>
    <row r="65" spans="2:30" x14ac:dyDescent="0.15">
      <c r="B65" s="248"/>
      <c r="C65" s="244"/>
      <c r="D65" s="244"/>
      <c r="E65" s="244"/>
      <c r="F65" s="244"/>
      <c r="G65" s="1247" t="s">
        <v>575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573</v>
      </c>
      <c r="I71" s="368"/>
      <c r="J71" s="364"/>
      <c r="K71" s="364"/>
      <c r="L71" s="365"/>
      <c r="M71" s="364"/>
      <c r="N71" s="365"/>
      <c r="O71" s="366"/>
    </row>
    <row r="72" spans="2:30" x14ac:dyDescent="0.15">
      <c r="B72" s="248"/>
      <c r="C72" s="244"/>
      <c r="D72" s="244"/>
      <c r="E72" s="244"/>
      <c r="F72" s="244"/>
      <c r="G72" s="1224"/>
      <c r="H72" s="1225"/>
      <c r="I72" s="1225"/>
      <c r="J72" s="1226"/>
      <c r="K72" s="354" t="s">
        <v>528</v>
      </c>
      <c r="L72" s="354" t="s">
        <v>529</v>
      </c>
      <c r="M72" s="354" t="s">
        <v>530</v>
      </c>
      <c r="N72" s="354" t="s">
        <v>531</v>
      </c>
      <c r="O72" s="354" t="s">
        <v>532</v>
      </c>
    </row>
    <row r="73" spans="2:30" x14ac:dyDescent="0.15">
      <c r="B73" s="248"/>
      <c r="C73" s="244"/>
      <c r="D73" s="244"/>
      <c r="E73" s="244"/>
      <c r="F73" s="244"/>
      <c r="G73" s="1227" t="s">
        <v>568</v>
      </c>
      <c r="H73" s="1228"/>
      <c r="I73" s="1233" t="s">
        <v>569</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574</v>
      </c>
      <c r="J75" s="1237"/>
      <c r="K75" s="1249">
        <v>5.8</v>
      </c>
      <c r="L75" s="1249">
        <v>4.4000000000000004</v>
      </c>
      <c r="M75" s="1249">
        <v>3.6</v>
      </c>
      <c r="N75" s="1249">
        <v>2.9</v>
      </c>
      <c r="O75" s="1249">
        <v>2</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571</v>
      </c>
      <c r="H77" s="1239"/>
      <c r="I77" s="1237" t="s">
        <v>569</v>
      </c>
      <c r="J77" s="1237"/>
      <c r="K77" s="1248">
        <v>69.2</v>
      </c>
      <c r="L77" s="1248">
        <v>58.2</v>
      </c>
      <c r="M77" s="1236">
        <v>50.3</v>
      </c>
      <c r="N77" s="1236">
        <v>45.9</v>
      </c>
      <c r="O77" s="1236">
        <v>33.6</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574</v>
      </c>
      <c r="J79" s="1246"/>
      <c r="K79" s="1251">
        <v>11.1</v>
      </c>
      <c r="L79" s="1251">
        <v>10.3</v>
      </c>
      <c r="M79" s="1251">
        <v>9.6</v>
      </c>
      <c r="N79" s="1251">
        <v>8.8000000000000007</v>
      </c>
      <c r="O79" s="1251">
        <v>7</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E1" sqref="E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55" workbookViewId="0">
      <selection activeCell="B111" sqref="B11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527</v>
      </c>
      <c r="G2" s="111"/>
      <c r="H2" s="112"/>
    </row>
    <row r="3" spans="1:8" x14ac:dyDescent="0.15">
      <c r="A3" s="108" t="s">
        <v>520</v>
      </c>
      <c r="B3" s="113"/>
      <c r="C3" s="114"/>
      <c r="D3" s="115">
        <v>22556</v>
      </c>
      <c r="E3" s="116"/>
      <c r="F3" s="117">
        <v>47569</v>
      </c>
      <c r="G3" s="118"/>
      <c r="H3" s="119"/>
    </row>
    <row r="4" spans="1:8" x14ac:dyDescent="0.15">
      <c r="A4" s="120"/>
      <c r="B4" s="121"/>
      <c r="C4" s="122"/>
      <c r="D4" s="123">
        <v>11473</v>
      </c>
      <c r="E4" s="124"/>
      <c r="F4" s="125">
        <v>26255</v>
      </c>
      <c r="G4" s="126"/>
      <c r="H4" s="127"/>
    </row>
    <row r="5" spans="1:8" x14ac:dyDescent="0.15">
      <c r="A5" s="108" t="s">
        <v>522</v>
      </c>
      <c r="B5" s="113"/>
      <c r="C5" s="114"/>
      <c r="D5" s="115">
        <v>32227</v>
      </c>
      <c r="E5" s="116"/>
      <c r="F5" s="117">
        <v>50880</v>
      </c>
      <c r="G5" s="118"/>
      <c r="H5" s="119"/>
    </row>
    <row r="6" spans="1:8" x14ac:dyDescent="0.15">
      <c r="A6" s="120"/>
      <c r="B6" s="121"/>
      <c r="C6" s="122"/>
      <c r="D6" s="123">
        <v>12782</v>
      </c>
      <c r="E6" s="124"/>
      <c r="F6" s="125">
        <v>26879</v>
      </c>
      <c r="G6" s="126"/>
      <c r="H6" s="127"/>
    </row>
    <row r="7" spans="1:8" x14ac:dyDescent="0.15">
      <c r="A7" s="108" t="s">
        <v>523</v>
      </c>
      <c r="B7" s="113"/>
      <c r="C7" s="114"/>
      <c r="D7" s="115">
        <v>27282</v>
      </c>
      <c r="E7" s="116"/>
      <c r="F7" s="117">
        <v>63956</v>
      </c>
      <c r="G7" s="118"/>
      <c r="H7" s="119"/>
    </row>
    <row r="8" spans="1:8" x14ac:dyDescent="0.15">
      <c r="A8" s="120"/>
      <c r="B8" s="121"/>
      <c r="C8" s="122"/>
      <c r="D8" s="123">
        <v>13830</v>
      </c>
      <c r="E8" s="124"/>
      <c r="F8" s="125">
        <v>29239</v>
      </c>
      <c r="G8" s="126"/>
      <c r="H8" s="127"/>
    </row>
    <row r="9" spans="1:8" x14ac:dyDescent="0.15">
      <c r="A9" s="108" t="s">
        <v>524</v>
      </c>
      <c r="B9" s="113"/>
      <c r="C9" s="114"/>
      <c r="D9" s="115">
        <v>36263</v>
      </c>
      <c r="E9" s="116"/>
      <c r="F9" s="117">
        <v>66255</v>
      </c>
      <c r="G9" s="118"/>
      <c r="H9" s="119"/>
    </row>
    <row r="10" spans="1:8" x14ac:dyDescent="0.15">
      <c r="A10" s="120"/>
      <c r="B10" s="121"/>
      <c r="C10" s="122"/>
      <c r="D10" s="123">
        <v>22175</v>
      </c>
      <c r="E10" s="124"/>
      <c r="F10" s="125">
        <v>31822</v>
      </c>
      <c r="G10" s="126"/>
      <c r="H10" s="127"/>
    </row>
    <row r="11" spans="1:8" x14ac:dyDescent="0.15">
      <c r="A11" s="108" t="s">
        <v>525</v>
      </c>
      <c r="B11" s="113"/>
      <c r="C11" s="114"/>
      <c r="D11" s="115">
        <v>63165</v>
      </c>
      <c r="E11" s="116"/>
      <c r="F11" s="117">
        <v>47278</v>
      </c>
      <c r="G11" s="118"/>
      <c r="H11" s="119"/>
    </row>
    <row r="12" spans="1:8" x14ac:dyDescent="0.15">
      <c r="A12" s="120"/>
      <c r="B12" s="121"/>
      <c r="C12" s="128"/>
      <c r="D12" s="123">
        <v>43084</v>
      </c>
      <c r="E12" s="124"/>
      <c r="F12" s="125">
        <v>24096</v>
      </c>
      <c r="G12" s="126"/>
      <c r="H12" s="127"/>
    </row>
    <row r="13" spans="1:8" x14ac:dyDescent="0.15">
      <c r="A13" s="108"/>
      <c r="B13" s="113"/>
      <c r="C13" s="129"/>
      <c r="D13" s="130">
        <v>36299</v>
      </c>
      <c r="E13" s="131"/>
      <c r="F13" s="132">
        <v>55188</v>
      </c>
      <c r="G13" s="133"/>
      <c r="H13" s="119"/>
    </row>
    <row r="14" spans="1:8" x14ac:dyDescent="0.15">
      <c r="A14" s="120"/>
      <c r="B14" s="121"/>
      <c r="C14" s="122"/>
      <c r="D14" s="123">
        <v>20669</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8.2200000000000006</v>
      </c>
      <c r="C19" s="134">
        <f>ROUND(VALUE(SUBSTITUTE(実質収支比率等に係る経年分析!G$48,"▲","-")),2)</f>
        <v>8.3000000000000007</v>
      </c>
      <c r="D19" s="134">
        <f>ROUND(VALUE(SUBSTITUTE(実質収支比率等に係る経年分析!H$48,"▲","-")),2)</f>
        <v>8.14</v>
      </c>
      <c r="E19" s="134">
        <f>ROUND(VALUE(SUBSTITUTE(実質収支比率等に係る経年分析!I$48,"▲","-")),2)</f>
        <v>5.4</v>
      </c>
      <c r="F19" s="134">
        <f>ROUND(VALUE(SUBSTITUTE(実質収支比率等に係る経年分析!J$48,"▲","-")),2)</f>
        <v>9.56</v>
      </c>
    </row>
    <row r="20" spans="1:11" x14ac:dyDescent="0.15">
      <c r="A20" s="134" t="s">
        <v>43</v>
      </c>
      <c r="B20" s="134">
        <f>ROUND(VALUE(SUBSTITUTE(実質収支比率等に係る経年分析!F$47,"▲","-")),2)</f>
        <v>21.82</v>
      </c>
      <c r="C20" s="134">
        <f>ROUND(VALUE(SUBSTITUTE(実質収支比率等に係る経年分析!G$47,"▲","-")),2)</f>
        <v>18.940000000000001</v>
      </c>
      <c r="D20" s="134">
        <f>ROUND(VALUE(SUBSTITUTE(実質収支比率等に係る経年分析!H$47,"▲","-")),2)</f>
        <v>18.829999999999998</v>
      </c>
      <c r="E20" s="134">
        <f>ROUND(VALUE(SUBSTITUTE(実質収支比率等に係る経年分析!I$47,"▲","-")),2)</f>
        <v>19.27</v>
      </c>
      <c r="F20" s="134">
        <f>ROUND(VALUE(SUBSTITUTE(実質収支比率等に係る経年分析!J$47,"▲","-")),2)</f>
        <v>20.25</v>
      </c>
    </row>
    <row r="21" spans="1:11" x14ac:dyDescent="0.15">
      <c r="A21" s="134" t="s">
        <v>44</v>
      </c>
      <c r="B21" s="134">
        <f>IF(ISNUMBER(VALUE(SUBSTITUTE(実質収支比率等に係る経年分析!F$49,"▲","-"))),ROUND(VALUE(SUBSTITUTE(実質収支比率等に係る経年分析!F$49,"▲","-")),2),NA())</f>
        <v>3.34</v>
      </c>
      <c r="C21" s="134">
        <f>IF(ISNUMBER(VALUE(SUBSTITUTE(実質収支比率等に係る経年分析!G$49,"▲","-"))),ROUND(VALUE(SUBSTITUTE(実質収支比率等に係る経年分析!G$49,"▲","-")),2),NA())</f>
        <v>-2.4500000000000002</v>
      </c>
      <c r="D21" s="134">
        <f>IF(ISNUMBER(VALUE(SUBSTITUTE(実質収支比率等に係る経年分析!H$49,"▲","-"))),ROUND(VALUE(SUBSTITUTE(実質収支比率等に係る経年分析!H$49,"▲","-")),2),NA())</f>
        <v>-0.24</v>
      </c>
      <c r="E21" s="134">
        <f>IF(ISNUMBER(VALUE(SUBSTITUTE(実質収支比率等に係る経年分析!I$49,"▲","-"))),ROUND(VALUE(SUBSTITUTE(実質収支比率等に係る経年分析!I$49,"▲","-")),2),NA())</f>
        <v>-2.61</v>
      </c>
      <c r="F21" s="134">
        <f>IF(ISNUMBER(VALUE(SUBSTITUTE(実質収支比率等に係る経年分析!J$49,"▲","-"))),ROUND(VALUE(SUBSTITUTE(実質収支比率等に係る経年分析!J$49,"▲","-")),2),NA())</f>
        <v>6.06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白井市後期高齢者医療特別会計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白井市学校給食共同調理場事業特別会計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白井市下水道事業特別会計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白井市介護保険特別会計保険事業勘定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1.08</v>
      </c>
    </row>
    <row r="34" spans="1:16" x14ac:dyDescent="0.15">
      <c r="A34" s="135" t="str">
        <f>IF(連結実質赤字比率に係る赤字・黒字の構成分析!C$36="",NA(),連結実質赤字比率に係る赤字・黒字の構成分析!C$36)</f>
        <v>白井市国民健康保険特別会計事業勘定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2.63</v>
      </c>
    </row>
    <row r="35" spans="1:16" x14ac:dyDescent="0.15">
      <c r="A35" s="135" t="str">
        <f>IF(連結実質赤字比率に係る赤字・黒字の構成分析!C$35="",NA(),連結実質赤字比率に係る赤字・黒字の構成分析!C$35)</f>
        <v>白井市水道事業会計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4.4400000000000004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8.1999999999999993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8.0500000000000007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9.4600000000000009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1755</v>
      </c>
      <c r="E42" s="136"/>
      <c r="F42" s="136"/>
      <c r="G42" s="136">
        <f>'実質公債費比率（分子）の構造'!L$52</f>
        <v>1780</v>
      </c>
      <c r="H42" s="136"/>
      <c r="I42" s="136"/>
      <c r="J42" s="136">
        <f>'実質公債費比率（分子）の構造'!M$52</f>
        <v>1766</v>
      </c>
      <c r="K42" s="136"/>
      <c r="L42" s="136"/>
      <c r="M42" s="136">
        <f>'実質公債費比率（分子）の構造'!N$52</f>
        <v>1641</v>
      </c>
      <c r="N42" s="136"/>
      <c r="O42" s="136"/>
      <c r="P42" s="136">
        <f>'実質公債費比率（分子）の構造'!O$52</f>
        <v>1647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156</v>
      </c>
      <c r="C44" s="136"/>
      <c r="D44" s="136"/>
      <c r="E44" s="136">
        <f>'実質公債費比率（分子）の構造'!L$50</f>
        <v>155</v>
      </c>
      <c r="F44" s="136"/>
      <c r="G44" s="136"/>
      <c r="H44" s="136">
        <f>'実質公債費比率（分子）の構造'!M$50</f>
        <v>155</v>
      </c>
      <c r="I44" s="136"/>
      <c r="J44" s="136"/>
      <c r="K44" s="136">
        <f>'実質公債費比率（分子）の構造'!N$50</f>
        <v>154</v>
      </c>
      <c r="L44" s="136"/>
      <c r="M44" s="136"/>
      <c r="N44" s="136">
        <f>'実質公債費比率（分子）の構造'!O$50</f>
        <v>154</v>
      </c>
      <c r="O44" s="136"/>
      <c r="P44" s="136"/>
    </row>
    <row r="45" spans="1:16" x14ac:dyDescent="0.15">
      <c r="A45" s="136" t="s">
        <v>54</v>
      </c>
      <c r="B45" s="136">
        <f>'実質公債費比率（分子）の構造'!K$49</f>
        <v>485</v>
      </c>
      <c r="C45" s="136"/>
      <c r="D45" s="136"/>
      <c r="E45" s="136">
        <f>'実質公債費比率（分子）の構造'!L$49</f>
        <v>434</v>
      </c>
      <c r="F45" s="136"/>
      <c r="G45" s="136"/>
      <c r="H45" s="136">
        <f>'実質公債費比率（分子）の構造'!M$49</f>
        <v>336</v>
      </c>
      <c r="I45" s="136"/>
      <c r="J45" s="136"/>
      <c r="K45" s="136">
        <f>'実質公債費比率（分子）の構造'!N$49</f>
        <v>173</v>
      </c>
      <c r="L45" s="136"/>
      <c r="M45" s="136"/>
      <c r="N45" s="136">
        <f>'実質公債費比率（分子）の構造'!O$49</f>
        <v>154</v>
      </c>
      <c r="O45" s="136"/>
      <c r="P45" s="136"/>
    </row>
    <row r="46" spans="1:16" x14ac:dyDescent="0.15">
      <c r="A46" s="136" t="s">
        <v>55</v>
      </c>
      <c r="B46" s="136">
        <f>'実質公債費比率（分子）の構造'!K$48</f>
        <v>83</v>
      </c>
      <c r="C46" s="136"/>
      <c r="D46" s="136"/>
      <c r="E46" s="136">
        <f>'実質公債費比率（分子）の構造'!L$48</f>
        <v>64</v>
      </c>
      <c r="F46" s="136"/>
      <c r="G46" s="136"/>
      <c r="H46" s="136">
        <f>'実質公債費比率（分子）の構造'!M$48</f>
        <v>67</v>
      </c>
      <c r="I46" s="136"/>
      <c r="J46" s="136"/>
      <c r="K46" s="136">
        <f>'実質公債費比率（分子）の構造'!N$48</f>
        <v>80</v>
      </c>
      <c r="L46" s="136"/>
      <c r="M46" s="136"/>
      <c r="N46" s="136">
        <f>'実質公債費比率（分子）の構造'!O$48</f>
        <v>66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1404</v>
      </c>
      <c r="C49" s="136"/>
      <c r="D49" s="136"/>
      <c r="E49" s="136">
        <f>'実質公債費比率（分子）の構造'!L$45</f>
        <v>1461</v>
      </c>
      <c r="F49" s="136"/>
      <c r="G49" s="136"/>
      <c r="H49" s="136">
        <f>'実質公債費比率（分子）の構造'!M$45</f>
        <v>1592</v>
      </c>
      <c r="I49" s="136"/>
      <c r="J49" s="136"/>
      <c r="K49" s="136">
        <f>'実質公債費比率（分子）の構造'!N$45</f>
        <v>1402</v>
      </c>
      <c r="L49" s="136"/>
      <c r="M49" s="136"/>
      <c r="N49" s="136">
        <f>'実質公債費比率（分子）の構造'!O$45</f>
        <v>1340</v>
      </c>
      <c r="O49" s="136"/>
      <c r="P49" s="136"/>
    </row>
    <row r="50" spans="1:16" x14ac:dyDescent="0.15">
      <c r="A50" s="136" t="s">
        <v>59</v>
      </c>
      <c r="B50" s="136" t="e">
        <f>NA()</f>
        <v>#N/A</v>
      </c>
      <c r="C50" s="136">
        <f>IF(ISNUMBER('実質公債費比率（分子）の構造'!K$53),'実質公債費比率（分子）の構造'!K$53,NA())</f>
        <v>373</v>
      </c>
      <c r="D50" s="136" t="e">
        <f>NA()</f>
        <v>#N/A</v>
      </c>
      <c r="E50" s="136" t="e">
        <f>NA()</f>
        <v>#N/A</v>
      </c>
      <c r="F50" s="136">
        <f>IF(ISNUMBER('実質公債費比率（分子）の構造'!L$53),'実質公債費比率（分子）の構造'!L$53,NA())</f>
        <v>334</v>
      </c>
      <c r="G50" s="136" t="e">
        <f>NA()</f>
        <v>#N/A</v>
      </c>
      <c r="H50" s="136" t="e">
        <f>NA()</f>
        <v>#N/A</v>
      </c>
      <c r="I50" s="136">
        <f>IF(ISNUMBER('実質公債費比率（分子）の構造'!M$53),'実質公債費比率（分子）の構造'!M$53,NA())</f>
        <v>384</v>
      </c>
      <c r="J50" s="136" t="e">
        <f>NA()</f>
        <v>#N/A</v>
      </c>
      <c r="K50" s="136" t="e">
        <f>NA()</f>
        <v>#N/A</v>
      </c>
      <c r="L50" s="136">
        <f>IF(ISNUMBER('実質公債費比率（分子）の構造'!N$53),'実質公債費比率（分子）の構造'!N$53,NA())</f>
        <v>168</v>
      </c>
      <c r="M50" s="136" t="e">
        <f>NA()</f>
        <v>#N/A</v>
      </c>
      <c r="N50" s="136" t="e">
        <f>NA()</f>
        <v>#N/A</v>
      </c>
      <c r="O50" s="136">
        <f>IF(ISNUMBER('実質公債費比率（分子）の構造'!O$53),'実質公債費比率（分子）の構造'!O$53,NA())</f>
        <v>67</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11564</v>
      </c>
      <c r="E56" s="135"/>
      <c r="F56" s="135"/>
      <c r="G56" s="135">
        <f>'将来負担比率（分子）の構造'!J$51</f>
        <v>11892</v>
      </c>
      <c r="H56" s="135"/>
      <c r="I56" s="135"/>
      <c r="J56" s="135">
        <f>'将来負担比率（分子）の構造'!K$51</f>
        <v>12425</v>
      </c>
      <c r="K56" s="135"/>
      <c r="L56" s="135"/>
      <c r="M56" s="135">
        <f>'将来負担比率（分子）の構造'!L$51</f>
        <v>14201</v>
      </c>
      <c r="N56" s="135"/>
      <c r="O56" s="135"/>
      <c r="P56" s="135">
        <f>'将来負担比率（分子）の構造'!M$51</f>
        <v>13880</v>
      </c>
    </row>
    <row r="57" spans="1:16" x14ac:dyDescent="0.15">
      <c r="A57" s="135" t="s">
        <v>35</v>
      </c>
      <c r="B57" s="135"/>
      <c r="C57" s="135"/>
      <c r="D57" s="135">
        <f>'将来負担比率（分子）の構造'!I$50</f>
        <v>3451</v>
      </c>
      <c r="E57" s="135"/>
      <c r="F57" s="135"/>
      <c r="G57" s="135">
        <f>'将来負担比率（分子）の構造'!J$50</f>
        <v>3669</v>
      </c>
      <c r="H57" s="135"/>
      <c r="I57" s="135"/>
      <c r="J57" s="135">
        <f>'将来負担比率（分子）の構造'!K$50</f>
        <v>3213</v>
      </c>
      <c r="K57" s="135"/>
      <c r="L57" s="135"/>
      <c r="M57" s="135">
        <f>'将来負担比率（分子）の構造'!L$50</f>
        <v>3190</v>
      </c>
      <c r="N57" s="135"/>
      <c r="O57" s="135"/>
      <c r="P57" s="135">
        <f>'将来負担比率（分子）の構造'!M$50</f>
        <v>3121</v>
      </c>
    </row>
    <row r="58" spans="1:16" x14ac:dyDescent="0.15">
      <c r="A58" s="135" t="s">
        <v>34</v>
      </c>
      <c r="B58" s="135"/>
      <c r="C58" s="135"/>
      <c r="D58" s="135">
        <f>'将来負担比率（分子）の構造'!I$49</f>
        <v>4234</v>
      </c>
      <c r="E58" s="135"/>
      <c r="F58" s="135"/>
      <c r="G58" s="135">
        <f>'将来負担比率（分子）の構造'!J$49</f>
        <v>3913</v>
      </c>
      <c r="H58" s="135"/>
      <c r="I58" s="135"/>
      <c r="J58" s="135">
        <f>'将来負担比率（分子）の構造'!K$49</f>
        <v>3954</v>
      </c>
      <c r="K58" s="135"/>
      <c r="L58" s="135"/>
      <c r="M58" s="135">
        <f>'将来負担比率（分子）の構造'!L$49</f>
        <v>3812</v>
      </c>
      <c r="N58" s="135"/>
      <c r="O58" s="135"/>
      <c r="P58" s="135">
        <f>'将来負担比率（分子）の構造'!M$49</f>
        <v>4166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f>'将来負担比率（分子）の構造'!J$46</f>
        <v>0</v>
      </c>
      <c r="F61" s="135"/>
      <c r="G61" s="135"/>
      <c r="H61" s="135" t="str">
        <f>'将来負担比率（分子）の構造'!K$46</f>
        <v>-</v>
      </c>
      <c r="I61" s="135"/>
      <c r="J61" s="135"/>
      <c r="K61" s="135">
        <f>'将来負担比率（分子）の構造'!L$46</f>
        <v>1</v>
      </c>
      <c r="L61" s="135"/>
      <c r="M61" s="135"/>
      <c r="N61" s="135" t="str">
        <f>'将来負担比率（分子）の構造'!M$46</f>
        <v>-</v>
      </c>
      <c r="O61" s="135"/>
      <c r="P61" s="135"/>
    </row>
    <row r="62" spans="1:16" x14ac:dyDescent="0.15">
      <c r="A62" s="135" t="s">
        <v>29</v>
      </c>
      <c r="B62" s="135">
        <f>'将来負担比率（分子）の構造'!I$45</f>
        <v>1472</v>
      </c>
      <c r="C62" s="135"/>
      <c r="D62" s="135"/>
      <c r="E62" s="135">
        <f>'将来負担比率（分子）の構造'!J$45</f>
        <v>1033</v>
      </c>
      <c r="F62" s="135"/>
      <c r="G62" s="135"/>
      <c r="H62" s="135">
        <f>'将来負担比率（分子）の構造'!K$45</f>
        <v>951</v>
      </c>
      <c r="I62" s="135"/>
      <c r="J62" s="135"/>
      <c r="K62" s="135">
        <f>'将来負担比率（分子）の構造'!L$45</f>
        <v>1088</v>
      </c>
      <c r="L62" s="135"/>
      <c r="M62" s="135"/>
      <c r="N62" s="135">
        <f>'将来負担比率（分子）の構造'!M$45</f>
        <v>555</v>
      </c>
      <c r="O62" s="135"/>
      <c r="P62" s="135"/>
    </row>
    <row r="63" spans="1:16" x14ac:dyDescent="0.15">
      <c r="A63" s="135" t="s">
        <v>28</v>
      </c>
      <c r="B63" s="135">
        <f>'将来負担比率（分子）の構造'!I$44</f>
        <v>1767</v>
      </c>
      <c r="C63" s="135"/>
      <c r="D63" s="135"/>
      <c r="E63" s="135">
        <f>'将来負担比率（分子）の構造'!J$44</f>
        <v>1497</v>
      </c>
      <c r="F63" s="135"/>
      <c r="G63" s="135"/>
      <c r="H63" s="135">
        <f>'将来負担比率（分子）の構造'!K$44</f>
        <v>624</v>
      </c>
      <c r="I63" s="135"/>
      <c r="J63" s="135"/>
      <c r="K63" s="135">
        <f>'将来負担比率（分子）の構造'!L$44</f>
        <v>522</v>
      </c>
      <c r="L63" s="135"/>
      <c r="M63" s="135"/>
      <c r="N63" s="135">
        <f>'将来負担比率（分子）の構造'!M$44</f>
        <v>457</v>
      </c>
      <c r="O63" s="135"/>
      <c r="P63" s="135"/>
    </row>
    <row r="64" spans="1:16" x14ac:dyDescent="0.15">
      <c r="A64" s="135" t="s">
        <v>27</v>
      </c>
      <c r="B64" s="135">
        <f>'将来負担比率（分子）の構造'!I$43</f>
        <v>781</v>
      </c>
      <c r="C64" s="135"/>
      <c r="D64" s="135"/>
      <c r="E64" s="135">
        <f>'将来負担比率（分子）の構造'!J$43</f>
        <v>699</v>
      </c>
      <c r="F64" s="135"/>
      <c r="G64" s="135"/>
      <c r="H64" s="135">
        <f>'将来負担比率（分子）の構造'!K$43</f>
        <v>647</v>
      </c>
      <c r="I64" s="135"/>
      <c r="J64" s="135"/>
      <c r="K64" s="135">
        <f>'将来負担比率（分子）の構造'!L$43</f>
        <v>734</v>
      </c>
      <c r="L64" s="135"/>
      <c r="M64" s="135"/>
      <c r="N64" s="135">
        <f>'将来負担比率（分子）の構造'!M$43</f>
        <v>793</v>
      </c>
      <c r="O64" s="135"/>
      <c r="P64" s="135"/>
    </row>
    <row r="65" spans="1:16" x14ac:dyDescent="0.15">
      <c r="A65" s="135" t="s">
        <v>26</v>
      </c>
      <c r="B65" s="135">
        <f>'将来負担比率（分子）の構造'!I$42</f>
        <v>1657</v>
      </c>
      <c r="C65" s="135"/>
      <c r="D65" s="135"/>
      <c r="E65" s="135">
        <f>'将来負担比率（分子）の構造'!J$42</f>
        <v>1497</v>
      </c>
      <c r="F65" s="135"/>
      <c r="G65" s="135"/>
      <c r="H65" s="135">
        <f>'将来負担比率（分子）の構造'!K$42</f>
        <v>1343</v>
      </c>
      <c r="I65" s="135"/>
      <c r="J65" s="135"/>
      <c r="K65" s="135">
        <f>'将来負担比率（分子）の構造'!L$42</f>
        <v>1183</v>
      </c>
      <c r="L65" s="135"/>
      <c r="M65" s="135"/>
      <c r="N65" s="135">
        <f>'将来負担比率（分子）の構造'!M$42</f>
        <v>1029</v>
      </c>
      <c r="O65" s="135"/>
      <c r="P65" s="135"/>
    </row>
    <row r="66" spans="1:16" x14ac:dyDescent="0.15">
      <c r="A66" s="135" t="s">
        <v>25</v>
      </c>
      <c r="B66" s="135">
        <f>'将来負担比率（分子）の構造'!I$41</f>
        <v>13192</v>
      </c>
      <c r="C66" s="135"/>
      <c r="D66" s="135"/>
      <c r="E66" s="135">
        <f>'将来負担比率（分子）の構造'!J$41</f>
        <v>13482</v>
      </c>
      <c r="F66" s="135"/>
      <c r="G66" s="135"/>
      <c r="H66" s="135">
        <f>'将来負担比率（分子）の構造'!K$41</f>
        <v>13560</v>
      </c>
      <c r="I66" s="135"/>
      <c r="J66" s="135"/>
      <c r="K66" s="135">
        <f>'将来負担比率（分子）の構造'!L$41</f>
        <v>14260</v>
      </c>
      <c r="L66" s="135"/>
      <c r="M66" s="135"/>
      <c r="N66" s="135">
        <f>'将来負担比率（分子）の構造'!M$41</f>
        <v>16585</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8937208</v>
      </c>
      <c r="S5" s="613"/>
      <c r="T5" s="613"/>
      <c r="U5" s="613"/>
      <c r="V5" s="613"/>
      <c r="W5" s="613"/>
      <c r="X5" s="613"/>
      <c r="Y5" s="614"/>
      <c r="Z5" s="615">
        <v>41.1</v>
      </c>
      <c r="AA5" s="615"/>
      <c r="AB5" s="615"/>
      <c r="AC5" s="615"/>
      <c r="AD5" s="616">
        <v>8390601</v>
      </c>
      <c r="AE5" s="616"/>
      <c r="AF5" s="616"/>
      <c r="AG5" s="616"/>
      <c r="AH5" s="616"/>
      <c r="AI5" s="616"/>
      <c r="AJ5" s="616"/>
      <c r="AK5" s="616"/>
      <c r="AL5" s="617">
        <v>77.599999999999994</v>
      </c>
      <c r="AM5" s="618"/>
      <c r="AN5" s="618"/>
      <c r="AO5" s="619"/>
      <c r="AP5" s="609" t="s">
        <v>207</v>
      </c>
      <c r="AQ5" s="610"/>
      <c r="AR5" s="610"/>
      <c r="AS5" s="610"/>
      <c r="AT5" s="610"/>
      <c r="AU5" s="610"/>
      <c r="AV5" s="610"/>
      <c r="AW5" s="610"/>
      <c r="AX5" s="610"/>
      <c r="AY5" s="610"/>
      <c r="AZ5" s="610"/>
      <c r="BA5" s="610"/>
      <c r="BB5" s="610"/>
      <c r="BC5" s="610"/>
      <c r="BD5" s="610"/>
      <c r="BE5" s="610"/>
      <c r="BF5" s="611"/>
      <c r="BG5" s="623">
        <v>8390601</v>
      </c>
      <c r="BH5" s="624"/>
      <c r="BI5" s="624"/>
      <c r="BJ5" s="624"/>
      <c r="BK5" s="624"/>
      <c r="BL5" s="624"/>
      <c r="BM5" s="624"/>
      <c r="BN5" s="625"/>
      <c r="BO5" s="626">
        <v>93.9</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143335</v>
      </c>
      <c r="S6" s="624"/>
      <c r="T6" s="624"/>
      <c r="U6" s="624"/>
      <c r="V6" s="624"/>
      <c r="W6" s="624"/>
      <c r="X6" s="624"/>
      <c r="Y6" s="625"/>
      <c r="Z6" s="626">
        <v>0.7</v>
      </c>
      <c r="AA6" s="626"/>
      <c r="AB6" s="626"/>
      <c r="AC6" s="626"/>
      <c r="AD6" s="627">
        <v>143335</v>
      </c>
      <c r="AE6" s="627"/>
      <c r="AF6" s="627"/>
      <c r="AG6" s="627"/>
      <c r="AH6" s="627"/>
      <c r="AI6" s="627"/>
      <c r="AJ6" s="627"/>
      <c r="AK6" s="627"/>
      <c r="AL6" s="628">
        <v>1.3</v>
      </c>
      <c r="AM6" s="629"/>
      <c r="AN6" s="629"/>
      <c r="AO6" s="630"/>
      <c r="AP6" s="620" t="s">
        <v>213</v>
      </c>
      <c r="AQ6" s="621"/>
      <c r="AR6" s="621"/>
      <c r="AS6" s="621"/>
      <c r="AT6" s="621"/>
      <c r="AU6" s="621"/>
      <c r="AV6" s="621"/>
      <c r="AW6" s="621"/>
      <c r="AX6" s="621"/>
      <c r="AY6" s="621"/>
      <c r="AZ6" s="621"/>
      <c r="BA6" s="621"/>
      <c r="BB6" s="621"/>
      <c r="BC6" s="621"/>
      <c r="BD6" s="621"/>
      <c r="BE6" s="621"/>
      <c r="BF6" s="622"/>
      <c r="BG6" s="623">
        <v>8390601</v>
      </c>
      <c r="BH6" s="624"/>
      <c r="BI6" s="624"/>
      <c r="BJ6" s="624"/>
      <c r="BK6" s="624"/>
      <c r="BL6" s="624"/>
      <c r="BM6" s="624"/>
      <c r="BN6" s="625"/>
      <c r="BO6" s="626">
        <v>93.9</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213516</v>
      </c>
      <c r="CS6" s="624"/>
      <c r="CT6" s="624"/>
      <c r="CU6" s="624"/>
      <c r="CV6" s="624"/>
      <c r="CW6" s="624"/>
      <c r="CX6" s="624"/>
      <c r="CY6" s="625"/>
      <c r="CZ6" s="626">
        <v>1</v>
      </c>
      <c r="DA6" s="626"/>
      <c r="DB6" s="626"/>
      <c r="DC6" s="626"/>
      <c r="DD6" s="632" t="s">
        <v>208</v>
      </c>
      <c r="DE6" s="624"/>
      <c r="DF6" s="624"/>
      <c r="DG6" s="624"/>
      <c r="DH6" s="624"/>
      <c r="DI6" s="624"/>
      <c r="DJ6" s="624"/>
      <c r="DK6" s="624"/>
      <c r="DL6" s="624"/>
      <c r="DM6" s="624"/>
      <c r="DN6" s="624"/>
      <c r="DO6" s="624"/>
      <c r="DP6" s="625"/>
      <c r="DQ6" s="632">
        <v>213483</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16004</v>
      </c>
      <c r="S7" s="624"/>
      <c r="T7" s="624"/>
      <c r="U7" s="624"/>
      <c r="V7" s="624"/>
      <c r="W7" s="624"/>
      <c r="X7" s="624"/>
      <c r="Y7" s="625"/>
      <c r="Z7" s="626">
        <v>0.1</v>
      </c>
      <c r="AA7" s="626"/>
      <c r="AB7" s="626"/>
      <c r="AC7" s="626"/>
      <c r="AD7" s="627">
        <v>16004</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4440006</v>
      </c>
      <c r="BH7" s="624"/>
      <c r="BI7" s="624"/>
      <c r="BJ7" s="624"/>
      <c r="BK7" s="624"/>
      <c r="BL7" s="624"/>
      <c r="BM7" s="624"/>
      <c r="BN7" s="625"/>
      <c r="BO7" s="626">
        <v>49.7</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2678763</v>
      </c>
      <c r="CS7" s="624"/>
      <c r="CT7" s="624"/>
      <c r="CU7" s="624"/>
      <c r="CV7" s="624"/>
      <c r="CW7" s="624"/>
      <c r="CX7" s="624"/>
      <c r="CY7" s="625"/>
      <c r="CZ7" s="626">
        <v>13.1</v>
      </c>
      <c r="DA7" s="626"/>
      <c r="DB7" s="626"/>
      <c r="DC7" s="626"/>
      <c r="DD7" s="632">
        <v>210599</v>
      </c>
      <c r="DE7" s="624"/>
      <c r="DF7" s="624"/>
      <c r="DG7" s="624"/>
      <c r="DH7" s="624"/>
      <c r="DI7" s="624"/>
      <c r="DJ7" s="624"/>
      <c r="DK7" s="624"/>
      <c r="DL7" s="624"/>
      <c r="DM7" s="624"/>
      <c r="DN7" s="624"/>
      <c r="DO7" s="624"/>
      <c r="DP7" s="625"/>
      <c r="DQ7" s="632">
        <v>2238094</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58568</v>
      </c>
      <c r="S8" s="624"/>
      <c r="T8" s="624"/>
      <c r="U8" s="624"/>
      <c r="V8" s="624"/>
      <c r="W8" s="624"/>
      <c r="X8" s="624"/>
      <c r="Y8" s="625"/>
      <c r="Z8" s="626">
        <v>0.3</v>
      </c>
      <c r="AA8" s="626"/>
      <c r="AB8" s="626"/>
      <c r="AC8" s="626"/>
      <c r="AD8" s="627">
        <v>58568</v>
      </c>
      <c r="AE8" s="627"/>
      <c r="AF8" s="627"/>
      <c r="AG8" s="627"/>
      <c r="AH8" s="627"/>
      <c r="AI8" s="627"/>
      <c r="AJ8" s="627"/>
      <c r="AK8" s="627"/>
      <c r="AL8" s="628">
        <v>0.5</v>
      </c>
      <c r="AM8" s="629"/>
      <c r="AN8" s="629"/>
      <c r="AO8" s="630"/>
      <c r="AP8" s="620" t="s">
        <v>219</v>
      </c>
      <c r="AQ8" s="621"/>
      <c r="AR8" s="621"/>
      <c r="AS8" s="621"/>
      <c r="AT8" s="621"/>
      <c r="AU8" s="621"/>
      <c r="AV8" s="621"/>
      <c r="AW8" s="621"/>
      <c r="AX8" s="621"/>
      <c r="AY8" s="621"/>
      <c r="AZ8" s="621"/>
      <c r="BA8" s="621"/>
      <c r="BB8" s="621"/>
      <c r="BC8" s="621"/>
      <c r="BD8" s="621"/>
      <c r="BE8" s="621"/>
      <c r="BF8" s="622"/>
      <c r="BG8" s="623">
        <v>105828</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6512006</v>
      </c>
      <c r="CS8" s="624"/>
      <c r="CT8" s="624"/>
      <c r="CU8" s="624"/>
      <c r="CV8" s="624"/>
      <c r="CW8" s="624"/>
      <c r="CX8" s="624"/>
      <c r="CY8" s="625"/>
      <c r="CZ8" s="626">
        <v>31.9</v>
      </c>
      <c r="DA8" s="626"/>
      <c r="DB8" s="626"/>
      <c r="DC8" s="626"/>
      <c r="DD8" s="632">
        <v>141862</v>
      </c>
      <c r="DE8" s="624"/>
      <c r="DF8" s="624"/>
      <c r="DG8" s="624"/>
      <c r="DH8" s="624"/>
      <c r="DI8" s="624"/>
      <c r="DJ8" s="624"/>
      <c r="DK8" s="624"/>
      <c r="DL8" s="624"/>
      <c r="DM8" s="624"/>
      <c r="DN8" s="624"/>
      <c r="DO8" s="624"/>
      <c r="DP8" s="625"/>
      <c r="DQ8" s="632">
        <v>3272144</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61445</v>
      </c>
      <c r="S9" s="624"/>
      <c r="T9" s="624"/>
      <c r="U9" s="624"/>
      <c r="V9" s="624"/>
      <c r="W9" s="624"/>
      <c r="X9" s="624"/>
      <c r="Y9" s="625"/>
      <c r="Z9" s="626">
        <v>0.3</v>
      </c>
      <c r="AA9" s="626"/>
      <c r="AB9" s="626"/>
      <c r="AC9" s="626"/>
      <c r="AD9" s="627">
        <v>61445</v>
      </c>
      <c r="AE9" s="627"/>
      <c r="AF9" s="627"/>
      <c r="AG9" s="627"/>
      <c r="AH9" s="627"/>
      <c r="AI9" s="627"/>
      <c r="AJ9" s="627"/>
      <c r="AK9" s="627"/>
      <c r="AL9" s="628">
        <v>0.6</v>
      </c>
      <c r="AM9" s="629"/>
      <c r="AN9" s="629"/>
      <c r="AO9" s="630"/>
      <c r="AP9" s="620" t="s">
        <v>222</v>
      </c>
      <c r="AQ9" s="621"/>
      <c r="AR9" s="621"/>
      <c r="AS9" s="621"/>
      <c r="AT9" s="621"/>
      <c r="AU9" s="621"/>
      <c r="AV9" s="621"/>
      <c r="AW9" s="621"/>
      <c r="AX9" s="621"/>
      <c r="AY9" s="621"/>
      <c r="AZ9" s="621"/>
      <c r="BA9" s="621"/>
      <c r="BB9" s="621"/>
      <c r="BC9" s="621"/>
      <c r="BD9" s="621"/>
      <c r="BE9" s="621"/>
      <c r="BF9" s="622"/>
      <c r="BG9" s="623">
        <v>3866098</v>
      </c>
      <c r="BH9" s="624"/>
      <c r="BI9" s="624"/>
      <c r="BJ9" s="624"/>
      <c r="BK9" s="624"/>
      <c r="BL9" s="624"/>
      <c r="BM9" s="624"/>
      <c r="BN9" s="625"/>
      <c r="BO9" s="626">
        <v>43.3</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1462531</v>
      </c>
      <c r="CS9" s="624"/>
      <c r="CT9" s="624"/>
      <c r="CU9" s="624"/>
      <c r="CV9" s="624"/>
      <c r="CW9" s="624"/>
      <c r="CX9" s="624"/>
      <c r="CY9" s="625"/>
      <c r="CZ9" s="626">
        <v>7.2</v>
      </c>
      <c r="DA9" s="626"/>
      <c r="DB9" s="626"/>
      <c r="DC9" s="626"/>
      <c r="DD9" s="632">
        <v>22097</v>
      </c>
      <c r="DE9" s="624"/>
      <c r="DF9" s="624"/>
      <c r="DG9" s="624"/>
      <c r="DH9" s="624"/>
      <c r="DI9" s="624"/>
      <c r="DJ9" s="624"/>
      <c r="DK9" s="624"/>
      <c r="DL9" s="624"/>
      <c r="DM9" s="624"/>
      <c r="DN9" s="624"/>
      <c r="DO9" s="624"/>
      <c r="DP9" s="625"/>
      <c r="DQ9" s="632">
        <v>1415892</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1001697</v>
      </c>
      <c r="S10" s="624"/>
      <c r="T10" s="624"/>
      <c r="U10" s="624"/>
      <c r="V10" s="624"/>
      <c r="W10" s="624"/>
      <c r="X10" s="624"/>
      <c r="Y10" s="625"/>
      <c r="Z10" s="626">
        <v>4.5999999999999996</v>
      </c>
      <c r="AA10" s="626"/>
      <c r="AB10" s="626"/>
      <c r="AC10" s="626"/>
      <c r="AD10" s="627">
        <v>1001697</v>
      </c>
      <c r="AE10" s="627"/>
      <c r="AF10" s="627"/>
      <c r="AG10" s="627"/>
      <c r="AH10" s="627"/>
      <c r="AI10" s="627"/>
      <c r="AJ10" s="627"/>
      <c r="AK10" s="627"/>
      <c r="AL10" s="628">
        <v>9.3000000000000007</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143279</v>
      </c>
      <c r="BH10" s="624"/>
      <c r="BI10" s="624"/>
      <c r="BJ10" s="624"/>
      <c r="BK10" s="624"/>
      <c r="BL10" s="624"/>
      <c r="BM10" s="624"/>
      <c r="BN10" s="625"/>
      <c r="BO10" s="626">
        <v>1.6</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25901</v>
      </c>
      <c r="S11" s="624"/>
      <c r="T11" s="624"/>
      <c r="U11" s="624"/>
      <c r="V11" s="624"/>
      <c r="W11" s="624"/>
      <c r="X11" s="624"/>
      <c r="Y11" s="625"/>
      <c r="Z11" s="626">
        <v>0.1</v>
      </c>
      <c r="AA11" s="626"/>
      <c r="AB11" s="626"/>
      <c r="AC11" s="626"/>
      <c r="AD11" s="627">
        <v>25901</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324801</v>
      </c>
      <c r="BH11" s="624"/>
      <c r="BI11" s="624"/>
      <c r="BJ11" s="624"/>
      <c r="BK11" s="624"/>
      <c r="BL11" s="624"/>
      <c r="BM11" s="624"/>
      <c r="BN11" s="625"/>
      <c r="BO11" s="626">
        <v>3.6</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161163</v>
      </c>
      <c r="CS11" s="624"/>
      <c r="CT11" s="624"/>
      <c r="CU11" s="624"/>
      <c r="CV11" s="624"/>
      <c r="CW11" s="624"/>
      <c r="CX11" s="624"/>
      <c r="CY11" s="625"/>
      <c r="CZ11" s="626">
        <v>0.8</v>
      </c>
      <c r="DA11" s="626"/>
      <c r="DB11" s="626"/>
      <c r="DC11" s="626"/>
      <c r="DD11" s="632">
        <v>20638</v>
      </c>
      <c r="DE11" s="624"/>
      <c r="DF11" s="624"/>
      <c r="DG11" s="624"/>
      <c r="DH11" s="624"/>
      <c r="DI11" s="624"/>
      <c r="DJ11" s="624"/>
      <c r="DK11" s="624"/>
      <c r="DL11" s="624"/>
      <c r="DM11" s="624"/>
      <c r="DN11" s="624"/>
      <c r="DO11" s="624"/>
      <c r="DP11" s="625"/>
      <c r="DQ11" s="632">
        <v>150710</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3489789</v>
      </c>
      <c r="BH12" s="624"/>
      <c r="BI12" s="624"/>
      <c r="BJ12" s="624"/>
      <c r="BK12" s="624"/>
      <c r="BL12" s="624"/>
      <c r="BM12" s="624"/>
      <c r="BN12" s="625"/>
      <c r="BO12" s="626">
        <v>39</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230268</v>
      </c>
      <c r="CS12" s="624"/>
      <c r="CT12" s="624"/>
      <c r="CU12" s="624"/>
      <c r="CV12" s="624"/>
      <c r="CW12" s="624"/>
      <c r="CX12" s="624"/>
      <c r="CY12" s="625"/>
      <c r="CZ12" s="626">
        <v>1.1000000000000001</v>
      </c>
      <c r="DA12" s="626"/>
      <c r="DB12" s="626"/>
      <c r="DC12" s="626"/>
      <c r="DD12" s="632">
        <v>5655</v>
      </c>
      <c r="DE12" s="624"/>
      <c r="DF12" s="624"/>
      <c r="DG12" s="624"/>
      <c r="DH12" s="624"/>
      <c r="DI12" s="624"/>
      <c r="DJ12" s="624"/>
      <c r="DK12" s="624"/>
      <c r="DL12" s="624"/>
      <c r="DM12" s="624"/>
      <c r="DN12" s="624"/>
      <c r="DO12" s="624"/>
      <c r="DP12" s="625"/>
      <c r="DQ12" s="632">
        <v>189796</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38216</v>
      </c>
      <c r="S13" s="624"/>
      <c r="T13" s="624"/>
      <c r="U13" s="624"/>
      <c r="V13" s="624"/>
      <c r="W13" s="624"/>
      <c r="X13" s="624"/>
      <c r="Y13" s="625"/>
      <c r="Z13" s="626">
        <v>0.2</v>
      </c>
      <c r="AA13" s="626"/>
      <c r="AB13" s="626"/>
      <c r="AC13" s="626"/>
      <c r="AD13" s="627">
        <v>38216</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3438641</v>
      </c>
      <c r="BH13" s="624"/>
      <c r="BI13" s="624"/>
      <c r="BJ13" s="624"/>
      <c r="BK13" s="624"/>
      <c r="BL13" s="624"/>
      <c r="BM13" s="624"/>
      <c r="BN13" s="625"/>
      <c r="BO13" s="626">
        <v>38.5</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1551403</v>
      </c>
      <c r="CS13" s="624"/>
      <c r="CT13" s="624"/>
      <c r="CU13" s="624"/>
      <c r="CV13" s="624"/>
      <c r="CW13" s="624"/>
      <c r="CX13" s="624"/>
      <c r="CY13" s="625"/>
      <c r="CZ13" s="626">
        <v>7.6</v>
      </c>
      <c r="DA13" s="626"/>
      <c r="DB13" s="626"/>
      <c r="DC13" s="626"/>
      <c r="DD13" s="632">
        <v>635642</v>
      </c>
      <c r="DE13" s="624"/>
      <c r="DF13" s="624"/>
      <c r="DG13" s="624"/>
      <c r="DH13" s="624"/>
      <c r="DI13" s="624"/>
      <c r="DJ13" s="624"/>
      <c r="DK13" s="624"/>
      <c r="DL13" s="624"/>
      <c r="DM13" s="624"/>
      <c r="DN13" s="624"/>
      <c r="DO13" s="624"/>
      <c r="DP13" s="625"/>
      <c r="DQ13" s="632">
        <v>869089</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71847</v>
      </c>
      <c r="BH14" s="624"/>
      <c r="BI14" s="624"/>
      <c r="BJ14" s="624"/>
      <c r="BK14" s="624"/>
      <c r="BL14" s="624"/>
      <c r="BM14" s="624"/>
      <c r="BN14" s="625"/>
      <c r="BO14" s="626">
        <v>0.8</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1183012</v>
      </c>
      <c r="CS14" s="624"/>
      <c r="CT14" s="624"/>
      <c r="CU14" s="624"/>
      <c r="CV14" s="624"/>
      <c r="CW14" s="624"/>
      <c r="CX14" s="624"/>
      <c r="CY14" s="625"/>
      <c r="CZ14" s="626">
        <v>5.8</v>
      </c>
      <c r="DA14" s="626"/>
      <c r="DB14" s="626"/>
      <c r="DC14" s="626"/>
      <c r="DD14" s="632">
        <v>28929</v>
      </c>
      <c r="DE14" s="624"/>
      <c r="DF14" s="624"/>
      <c r="DG14" s="624"/>
      <c r="DH14" s="624"/>
      <c r="DI14" s="624"/>
      <c r="DJ14" s="624"/>
      <c r="DK14" s="624"/>
      <c r="DL14" s="624"/>
      <c r="DM14" s="624"/>
      <c r="DN14" s="624"/>
      <c r="DO14" s="624"/>
      <c r="DP14" s="625"/>
      <c r="DQ14" s="632">
        <v>1173304</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51904</v>
      </c>
      <c r="S15" s="624"/>
      <c r="T15" s="624"/>
      <c r="U15" s="624"/>
      <c r="V15" s="624"/>
      <c r="W15" s="624"/>
      <c r="X15" s="624"/>
      <c r="Y15" s="625"/>
      <c r="Z15" s="626">
        <v>0.2</v>
      </c>
      <c r="AA15" s="626"/>
      <c r="AB15" s="626"/>
      <c r="AC15" s="626"/>
      <c r="AD15" s="627">
        <v>51904</v>
      </c>
      <c r="AE15" s="627"/>
      <c r="AF15" s="627"/>
      <c r="AG15" s="627"/>
      <c r="AH15" s="627"/>
      <c r="AI15" s="627"/>
      <c r="AJ15" s="627"/>
      <c r="AK15" s="627"/>
      <c r="AL15" s="628">
        <v>0.5</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388959</v>
      </c>
      <c r="BH15" s="624"/>
      <c r="BI15" s="624"/>
      <c r="BJ15" s="624"/>
      <c r="BK15" s="624"/>
      <c r="BL15" s="624"/>
      <c r="BM15" s="624"/>
      <c r="BN15" s="625"/>
      <c r="BO15" s="626">
        <v>4.4000000000000004</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5068780</v>
      </c>
      <c r="CS15" s="624"/>
      <c r="CT15" s="624"/>
      <c r="CU15" s="624"/>
      <c r="CV15" s="624"/>
      <c r="CW15" s="624"/>
      <c r="CX15" s="624"/>
      <c r="CY15" s="625"/>
      <c r="CZ15" s="626">
        <v>24.8</v>
      </c>
      <c r="DA15" s="626"/>
      <c r="DB15" s="626"/>
      <c r="DC15" s="626"/>
      <c r="DD15" s="632">
        <v>2924664</v>
      </c>
      <c r="DE15" s="624"/>
      <c r="DF15" s="624"/>
      <c r="DG15" s="624"/>
      <c r="DH15" s="624"/>
      <c r="DI15" s="624"/>
      <c r="DJ15" s="624"/>
      <c r="DK15" s="624"/>
      <c r="DL15" s="624"/>
      <c r="DM15" s="624"/>
      <c r="DN15" s="624"/>
      <c r="DO15" s="624"/>
      <c r="DP15" s="625"/>
      <c r="DQ15" s="632">
        <v>2051247</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1099203</v>
      </c>
      <c r="S16" s="624"/>
      <c r="T16" s="624"/>
      <c r="U16" s="624"/>
      <c r="V16" s="624"/>
      <c r="W16" s="624"/>
      <c r="X16" s="624"/>
      <c r="Y16" s="625"/>
      <c r="Z16" s="626">
        <v>5.0999999999999996</v>
      </c>
      <c r="AA16" s="626"/>
      <c r="AB16" s="626"/>
      <c r="AC16" s="626"/>
      <c r="AD16" s="627">
        <v>973768</v>
      </c>
      <c r="AE16" s="627"/>
      <c r="AF16" s="627"/>
      <c r="AG16" s="627"/>
      <c r="AH16" s="627"/>
      <c r="AI16" s="627"/>
      <c r="AJ16" s="627"/>
      <c r="AK16" s="627"/>
      <c r="AL16" s="628">
        <v>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124</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124</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973768</v>
      </c>
      <c r="S17" s="624"/>
      <c r="T17" s="624"/>
      <c r="U17" s="624"/>
      <c r="V17" s="624"/>
      <c r="W17" s="624"/>
      <c r="X17" s="624"/>
      <c r="Y17" s="625"/>
      <c r="Z17" s="626">
        <v>4.5</v>
      </c>
      <c r="AA17" s="626"/>
      <c r="AB17" s="626"/>
      <c r="AC17" s="626"/>
      <c r="AD17" s="627">
        <v>973768</v>
      </c>
      <c r="AE17" s="627"/>
      <c r="AF17" s="627"/>
      <c r="AG17" s="627"/>
      <c r="AH17" s="627"/>
      <c r="AI17" s="627"/>
      <c r="AJ17" s="627"/>
      <c r="AK17" s="627"/>
      <c r="AL17" s="628">
        <v>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1339947</v>
      </c>
      <c r="CS17" s="624"/>
      <c r="CT17" s="624"/>
      <c r="CU17" s="624"/>
      <c r="CV17" s="624"/>
      <c r="CW17" s="624"/>
      <c r="CX17" s="624"/>
      <c r="CY17" s="625"/>
      <c r="CZ17" s="626">
        <v>6.6</v>
      </c>
      <c r="DA17" s="626"/>
      <c r="DB17" s="626"/>
      <c r="DC17" s="626"/>
      <c r="DD17" s="632" t="s">
        <v>109</v>
      </c>
      <c r="DE17" s="624"/>
      <c r="DF17" s="624"/>
      <c r="DG17" s="624"/>
      <c r="DH17" s="624"/>
      <c r="DI17" s="624"/>
      <c r="DJ17" s="624"/>
      <c r="DK17" s="624"/>
      <c r="DL17" s="624"/>
      <c r="DM17" s="624"/>
      <c r="DN17" s="624"/>
      <c r="DO17" s="624"/>
      <c r="DP17" s="625"/>
      <c r="DQ17" s="632">
        <v>1339947</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124974</v>
      </c>
      <c r="S18" s="624"/>
      <c r="T18" s="624"/>
      <c r="U18" s="624"/>
      <c r="V18" s="624"/>
      <c r="W18" s="624"/>
      <c r="X18" s="624"/>
      <c r="Y18" s="625"/>
      <c r="Z18" s="626">
        <v>0.6</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461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546607</v>
      </c>
      <c r="BH19" s="624"/>
      <c r="BI19" s="624"/>
      <c r="BJ19" s="624"/>
      <c r="BK19" s="624"/>
      <c r="BL19" s="624"/>
      <c r="BM19" s="624"/>
      <c r="BN19" s="625"/>
      <c r="BO19" s="626">
        <v>6.1</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11433481</v>
      </c>
      <c r="S20" s="624"/>
      <c r="T20" s="624"/>
      <c r="U20" s="624"/>
      <c r="V20" s="624"/>
      <c r="W20" s="624"/>
      <c r="X20" s="624"/>
      <c r="Y20" s="625"/>
      <c r="Z20" s="626">
        <v>52.6</v>
      </c>
      <c r="AA20" s="626"/>
      <c r="AB20" s="626"/>
      <c r="AC20" s="626"/>
      <c r="AD20" s="627">
        <v>10761439</v>
      </c>
      <c r="AE20" s="627"/>
      <c r="AF20" s="627"/>
      <c r="AG20" s="627"/>
      <c r="AH20" s="627"/>
      <c r="AI20" s="627"/>
      <c r="AJ20" s="627"/>
      <c r="AK20" s="627"/>
      <c r="AL20" s="628">
        <v>99.5</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546607</v>
      </c>
      <c r="BH20" s="624"/>
      <c r="BI20" s="624"/>
      <c r="BJ20" s="624"/>
      <c r="BK20" s="624"/>
      <c r="BL20" s="624"/>
      <c r="BM20" s="624"/>
      <c r="BN20" s="625"/>
      <c r="BO20" s="626">
        <v>6.1</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20401513</v>
      </c>
      <c r="CS20" s="624"/>
      <c r="CT20" s="624"/>
      <c r="CU20" s="624"/>
      <c r="CV20" s="624"/>
      <c r="CW20" s="624"/>
      <c r="CX20" s="624"/>
      <c r="CY20" s="625"/>
      <c r="CZ20" s="626">
        <v>100</v>
      </c>
      <c r="DA20" s="626"/>
      <c r="DB20" s="626"/>
      <c r="DC20" s="626"/>
      <c r="DD20" s="632">
        <v>3990086</v>
      </c>
      <c r="DE20" s="624"/>
      <c r="DF20" s="624"/>
      <c r="DG20" s="624"/>
      <c r="DH20" s="624"/>
      <c r="DI20" s="624"/>
      <c r="DJ20" s="624"/>
      <c r="DK20" s="624"/>
      <c r="DL20" s="624"/>
      <c r="DM20" s="624"/>
      <c r="DN20" s="624"/>
      <c r="DO20" s="624"/>
      <c r="DP20" s="625"/>
      <c r="DQ20" s="632">
        <v>12913830</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6627</v>
      </c>
      <c r="S21" s="624"/>
      <c r="T21" s="624"/>
      <c r="U21" s="624"/>
      <c r="V21" s="624"/>
      <c r="W21" s="624"/>
      <c r="X21" s="624"/>
      <c r="Y21" s="625"/>
      <c r="Z21" s="626">
        <v>0</v>
      </c>
      <c r="AA21" s="626"/>
      <c r="AB21" s="626"/>
      <c r="AC21" s="626"/>
      <c r="AD21" s="627">
        <v>6627</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451745</v>
      </c>
      <c r="S22" s="624"/>
      <c r="T22" s="624"/>
      <c r="U22" s="624"/>
      <c r="V22" s="624"/>
      <c r="W22" s="624"/>
      <c r="X22" s="624"/>
      <c r="Y22" s="625"/>
      <c r="Z22" s="626">
        <v>2.1</v>
      </c>
      <c r="AA22" s="626"/>
      <c r="AB22" s="626"/>
      <c r="AC22" s="626"/>
      <c r="AD22" s="627">
        <v>2586</v>
      </c>
      <c r="AE22" s="627"/>
      <c r="AF22" s="627"/>
      <c r="AG22" s="627"/>
      <c r="AH22" s="627"/>
      <c r="AI22" s="627"/>
      <c r="AJ22" s="627"/>
      <c r="AK22" s="627"/>
      <c r="AL22" s="628">
        <v>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211882</v>
      </c>
      <c r="S23" s="624"/>
      <c r="T23" s="624"/>
      <c r="U23" s="624"/>
      <c r="V23" s="624"/>
      <c r="W23" s="624"/>
      <c r="X23" s="624"/>
      <c r="Y23" s="625"/>
      <c r="Z23" s="626">
        <v>1</v>
      </c>
      <c r="AA23" s="626"/>
      <c r="AB23" s="626"/>
      <c r="AC23" s="626"/>
      <c r="AD23" s="627">
        <v>35453</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546607</v>
      </c>
      <c r="BH23" s="624"/>
      <c r="BI23" s="624"/>
      <c r="BJ23" s="624"/>
      <c r="BK23" s="624"/>
      <c r="BL23" s="624"/>
      <c r="BM23" s="624"/>
      <c r="BN23" s="625"/>
      <c r="BO23" s="626">
        <v>6.1</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39659</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8598828</v>
      </c>
      <c r="CS24" s="613"/>
      <c r="CT24" s="613"/>
      <c r="CU24" s="613"/>
      <c r="CV24" s="613"/>
      <c r="CW24" s="613"/>
      <c r="CX24" s="613"/>
      <c r="CY24" s="614"/>
      <c r="CZ24" s="650">
        <v>42.1</v>
      </c>
      <c r="DA24" s="651"/>
      <c r="DB24" s="651"/>
      <c r="DC24" s="652"/>
      <c r="DD24" s="649">
        <v>5621100</v>
      </c>
      <c r="DE24" s="613"/>
      <c r="DF24" s="613"/>
      <c r="DG24" s="613"/>
      <c r="DH24" s="613"/>
      <c r="DI24" s="613"/>
      <c r="DJ24" s="613"/>
      <c r="DK24" s="614"/>
      <c r="DL24" s="649">
        <v>5289131</v>
      </c>
      <c r="DM24" s="613"/>
      <c r="DN24" s="613"/>
      <c r="DO24" s="613"/>
      <c r="DP24" s="613"/>
      <c r="DQ24" s="613"/>
      <c r="DR24" s="613"/>
      <c r="DS24" s="613"/>
      <c r="DT24" s="613"/>
      <c r="DU24" s="613"/>
      <c r="DV24" s="614"/>
      <c r="DW24" s="617">
        <v>45.4</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2624209</v>
      </c>
      <c r="S25" s="624"/>
      <c r="T25" s="624"/>
      <c r="U25" s="624"/>
      <c r="V25" s="624"/>
      <c r="W25" s="624"/>
      <c r="X25" s="624"/>
      <c r="Y25" s="625"/>
      <c r="Z25" s="626">
        <v>12.1</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3260199</v>
      </c>
      <c r="CS25" s="655"/>
      <c r="CT25" s="655"/>
      <c r="CU25" s="655"/>
      <c r="CV25" s="655"/>
      <c r="CW25" s="655"/>
      <c r="CX25" s="655"/>
      <c r="CY25" s="656"/>
      <c r="CZ25" s="657">
        <v>16</v>
      </c>
      <c r="DA25" s="658"/>
      <c r="DB25" s="658"/>
      <c r="DC25" s="659"/>
      <c r="DD25" s="632">
        <v>3060165</v>
      </c>
      <c r="DE25" s="655"/>
      <c r="DF25" s="655"/>
      <c r="DG25" s="655"/>
      <c r="DH25" s="655"/>
      <c r="DI25" s="655"/>
      <c r="DJ25" s="655"/>
      <c r="DK25" s="656"/>
      <c r="DL25" s="632">
        <v>2809283</v>
      </c>
      <c r="DM25" s="655"/>
      <c r="DN25" s="655"/>
      <c r="DO25" s="655"/>
      <c r="DP25" s="655"/>
      <c r="DQ25" s="655"/>
      <c r="DR25" s="655"/>
      <c r="DS25" s="655"/>
      <c r="DT25" s="655"/>
      <c r="DU25" s="655"/>
      <c r="DV25" s="656"/>
      <c r="DW25" s="628">
        <v>24.1</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2258268</v>
      </c>
      <c r="CS26" s="624"/>
      <c r="CT26" s="624"/>
      <c r="CU26" s="624"/>
      <c r="CV26" s="624"/>
      <c r="CW26" s="624"/>
      <c r="CX26" s="624"/>
      <c r="CY26" s="625"/>
      <c r="CZ26" s="657">
        <v>11.1</v>
      </c>
      <c r="DA26" s="658"/>
      <c r="DB26" s="658"/>
      <c r="DC26" s="659"/>
      <c r="DD26" s="632">
        <v>2082342</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1044189</v>
      </c>
      <c r="S27" s="624"/>
      <c r="T27" s="624"/>
      <c r="U27" s="624"/>
      <c r="V27" s="624"/>
      <c r="W27" s="624"/>
      <c r="X27" s="624"/>
      <c r="Y27" s="625"/>
      <c r="Z27" s="626">
        <v>4.8</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8937208</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3998682</v>
      </c>
      <c r="CS27" s="655"/>
      <c r="CT27" s="655"/>
      <c r="CU27" s="655"/>
      <c r="CV27" s="655"/>
      <c r="CW27" s="655"/>
      <c r="CX27" s="655"/>
      <c r="CY27" s="656"/>
      <c r="CZ27" s="657">
        <v>19.600000000000001</v>
      </c>
      <c r="DA27" s="658"/>
      <c r="DB27" s="658"/>
      <c r="DC27" s="659"/>
      <c r="DD27" s="632">
        <v>1220988</v>
      </c>
      <c r="DE27" s="655"/>
      <c r="DF27" s="655"/>
      <c r="DG27" s="655"/>
      <c r="DH27" s="655"/>
      <c r="DI27" s="655"/>
      <c r="DJ27" s="655"/>
      <c r="DK27" s="656"/>
      <c r="DL27" s="632">
        <v>1139901</v>
      </c>
      <c r="DM27" s="655"/>
      <c r="DN27" s="655"/>
      <c r="DO27" s="655"/>
      <c r="DP27" s="655"/>
      <c r="DQ27" s="655"/>
      <c r="DR27" s="655"/>
      <c r="DS27" s="655"/>
      <c r="DT27" s="655"/>
      <c r="DU27" s="655"/>
      <c r="DV27" s="656"/>
      <c r="DW27" s="628">
        <v>9.8000000000000007</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4278</v>
      </c>
      <c r="S28" s="624"/>
      <c r="T28" s="624"/>
      <c r="U28" s="624"/>
      <c r="V28" s="624"/>
      <c r="W28" s="624"/>
      <c r="X28" s="624"/>
      <c r="Y28" s="625"/>
      <c r="Z28" s="626">
        <v>0</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1339947</v>
      </c>
      <c r="CS28" s="624"/>
      <c r="CT28" s="624"/>
      <c r="CU28" s="624"/>
      <c r="CV28" s="624"/>
      <c r="CW28" s="624"/>
      <c r="CX28" s="624"/>
      <c r="CY28" s="625"/>
      <c r="CZ28" s="657">
        <v>6.6</v>
      </c>
      <c r="DA28" s="658"/>
      <c r="DB28" s="658"/>
      <c r="DC28" s="659"/>
      <c r="DD28" s="632">
        <v>1339947</v>
      </c>
      <c r="DE28" s="624"/>
      <c r="DF28" s="624"/>
      <c r="DG28" s="624"/>
      <c r="DH28" s="624"/>
      <c r="DI28" s="624"/>
      <c r="DJ28" s="624"/>
      <c r="DK28" s="625"/>
      <c r="DL28" s="632">
        <v>1339947</v>
      </c>
      <c r="DM28" s="624"/>
      <c r="DN28" s="624"/>
      <c r="DO28" s="624"/>
      <c r="DP28" s="624"/>
      <c r="DQ28" s="624"/>
      <c r="DR28" s="624"/>
      <c r="DS28" s="624"/>
      <c r="DT28" s="624"/>
      <c r="DU28" s="624"/>
      <c r="DV28" s="625"/>
      <c r="DW28" s="628">
        <v>11.5</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13697</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1339947</v>
      </c>
      <c r="CS29" s="655"/>
      <c r="CT29" s="655"/>
      <c r="CU29" s="655"/>
      <c r="CV29" s="655"/>
      <c r="CW29" s="655"/>
      <c r="CX29" s="655"/>
      <c r="CY29" s="656"/>
      <c r="CZ29" s="657">
        <v>6.6</v>
      </c>
      <c r="DA29" s="658"/>
      <c r="DB29" s="658"/>
      <c r="DC29" s="659"/>
      <c r="DD29" s="632">
        <v>1339947</v>
      </c>
      <c r="DE29" s="655"/>
      <c r="DF29" s="655"/>
      <c r="DG29" s="655"/>
      <c r="DH29" s="655"/>
      <c r="DI29" s="655"/>
      <c r="DJ29" s="655"/>
      <c r="DK29" s="656"/>
      <c r="DL29" s="632">
        <v>1339947</v>
      </c>
      <c r="DM29" s="655"/>
      <c r="DN29" s="655"/>
      <c r="DO29" s="655"/>
      <c r="DP29" s="655"/>
      <c r="DQ29" s="655"/>
      <c r="DR29" s="655"/>
      <c r="DS29" s="655"/>
      <c r="DT29" s="655"/>
      <c r="DU29" s="655"/>
      <c r="DV29" s="656"/>
      <c r="DW29" s="628">
        <v>11.5</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628498</v>
      </c>
      <c r="S30" s="624"/>
      <c r="T30" s="624"/>
      <c r="U30" s="624"/>
      <c r="V30" s="624"/>
      <c r="W30" s="624"/>
      <c r="X30" s="624"/>
      <c r="Y30" s="625"/>
      <c r="Z30" s="626">
        <v>2.9</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98.4</v>
      </c>
      <c r="BH30" s="682"/>
      <c r="BI30" s="682"/>
      <c r="BJ30" s="682"/>
      <c r="BK30" s="682"/>
      <c r="BL30" s="682"/>
      <c r="BM30" s="618">
        <v>92.1</v>
      </c>
      <c r="BN30" s="682"/>
      <c r="BO30" s="682"/>
      <c r="BP30" s="682"/>
      <c r="BQ30" s="683"/>
      <c r="BR30" s="681">
        <v>98.3</v>
      </c>
      <c r="BS30" s="682"/>
      <c r="BT30" s="682"/>
      <c r="BU30" s="682"/>
      <c r="BV30" s="682"/>
      <c r="BW30" s="682"/>
      <c r="BX30" s="618">
        <v>91.5</v>
      </c>
      <c r="BY30" s="682"/>
      <c r="BZ30" s="682"/>
      <c r="CA30" s="682"/>
      <c r="CB30" s="683"/>
      <c r="CD30" s="686"/>
      <c r="CE30" s="687"/>
      <c r="CF30" s="637" t="s">
        <v>291</v>
      </c>
      <c r="CG30" s="638"/>
      <c r="CH30" s="638"/>
      <c r="CI30" s="638"/>
      <c r="CJ30" s="638"/>
      <c r="CK30" s="638"/>
      <c r="CL30" s="638"/>
      <c r="CM30" s="638"/>
      <c r="CN30" s="638"/>
      <c r="CO30" s="638"/>
      <c r="CP30" s="638"/>
      <c r="CQ30" s="639"/>
      <c r="CR30" s="623">
        <v>1175279</v>
      </c>
      <c r="CS30" s="624"/>
      <c r="CT30" s="624"/>
      <c r="CU30" s="624"/>
      <c r="CV30" s="624"/>
      <c r="CW30" s="624"/>
      <c r="CX30" s="624"/>
      <c r="CY30" s="625"/>
      <c r="CZ30" s="657">
        <v>5.8</v>
      </c>
      <c r="DA30" s="658"/>
      <c r="DB30" s="658"/>
      <c r="DC30" s="659"/>
      <c r="DD30" s="632">
        <v>1175279</v>
      </c>
      <c r="DE30" s="624"/>
      <c r="DF30" s="624"/>
      <c r="DG30" s="624"/>
      <c r="DH30" s="624"/>
      <c r="DI30" s="624"/>
      <c r="DJ30" s="624"/>
      <c r="DK30" s="625"/>
      <c r="DL30" s="632">
        <v>1175279</v>
      </c>
      <c r="DM30" s="624"/>
      <c r="DN30" s="624"/>
      <c r="DO30" s="624"/>
      <c r="DP30" s="624"/>
      <c r="DQ30" s="624"/>
      <c r="DR30" s="624"/>
      <c r="DS30" s="624"/>
      <c r="DT30" s="624"/>
      <c r="DU30" s="624"/>
      <c r="DV30" s="625"/>
      <c r="DW30" s="628">
        <v>10.1</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768320</v>
      </c>
      <c r="S31" s="624"/>
      <c r="T31" s="624"/>
      <c r="U31" s="624"/>
      <c r="V31" s="624"/>
      <c r="W31" s="624"/>
      <c r="X31" s="624"/>
      <c r="Y31" s="625"/>
      <c r="Z31" s="626">
        <v>3.5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98.4</v>
      </c>
      <c r="BH31" s="655"/>
      <c r="BI31" s="655"/>
      <c r="BJ31" s="655"/>
      <c r="BK31" s="655"/>
      <c r="BL31" s="655"/>
      <c r="BM31" s="629">
        <v>92.8</v>
      </c>
      <c r="BN31" s="679"/>
      <c r="BO31" s="679"/>
      <c r="BP31" s="679"/>
      <c r="BQ31" s="680"/>
      <c r="BR31" s="678">
        <v>98.3</v>
      </c>
      <c r="BS31" s="655"/>
      <c r="BT31" s="655"/>
      <c r="BU31" s="655"/>
      <c r="BV31" s="655"/>
      <c r="BW31" s="655"/>
      <c r="BX31" s="629">
        <v>92.3</v>
      </c>
      <c r="BY31" s="679"/>
      <c r="BZ31" s="679"/>
      <c r="CA31" s="679"/>
      <c r="CB31" s="680"/>
      <c r="CD31" s="686"/>
      <c r="CE31" s="687"/>
      <c r="CF31" s="637" t="s">
        <v>295</v>
      </c>
      <c r="CG31" s="638"/>
      <c r="CH31" s="638"/>
      <c r="CI31" s="638"/>
      <c r="CJ31" s="638"/>
      <c r="CK31" s="638"/>
      <c r="CL31" s="638"/>
      <c r="CM31" s="638"/>
      <c r="CN31" s="638"/>
      <c r="CO31" s="638"/>
      <c r="CP31" s="638"/>
      <c r="CQ31" s="639"/>
      <c r="CR31" s="623">
        <v>164668</v>
      </c>
      <c r="CS31" s="655"/>
      <c r="CT31" s="655"/>
      <c r="CU31" s="655"/>
      <c r="CV31" s="655"/>
      <c r="CW31" s="655"/>
      <c r="CX31" s="655"/>
      <c r="CY31" s="656"/>
      <c r="CZ31" s="657">
        <v>0.8</v>
      </c>
      <c r="DA31" s="658"/>
      <c r="DB31" s="658"/>
      <c r="DC31" s="659"/>
      <c r="DD31" s="632">
        <v>164668</v>
      </c>
      <c r="DE31" s="655"/>
      <c r="DF31" s="655"/>
      <c r="DG31" s="655"/>
      <c r="DH31" s="655"/>
      <c r="DI31" s="655"/>
      <c r="DJ31" s="655"/>
      <c r="DK31" s="656"/>
      <c r="DL31" s="632">
        <v>164668</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1024327</v>
      </c>
      <c r="S32" s="624"/>
      <c r="T32" s="624"/>
      <c r="U32" s="624"/>
      <c r="V32" s="624"/>
      <c r="W32" s="624"/>
      <c r="X32" s="624"/>
      <c r="Y32" s="625"/>
      <c r="Z32" s="626">
        <v>4.7</v>
      </c>
      <c r="AA32" s="626"/>
      <c r="AB32" s="626"/>
      <c r="AC32" s="626"/>
      <c r="AD32" s="627">
        <v>11186</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98.3</v>
      </c>
      <c r="BH32" s="691"/>
      <c r="BI32" s="691"/>
      <c r="BJ32" s="691"/>
      <c r="BK32" s="691"/>
      <c r="BL32" s="691"/>
      <c r="BM32" s="692">
        <v>90.6</v>
      </c>
      <c r="BN32" s="691"/>
      <c r="BO32" s="691"/>
      <c r="BP32" s="691"/>
      <c r="BQ32" s="693"/>
      <c r="BR32" s="690">
        <v>98</v>
      </c>
      <c r="BS32" s="691"/>
      <c r="BT32" s="691"/>
      <c r="BU32" s="691"/>
      <c r="BV32" s="691"/>
      <c r="BW32" s="691"/>
      <c r="BX32" s="692">
        <v>89.8</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3500685</v>
      </c>
      <c r="S33" s="624"/>
      <c r="T33" s="624"/>
      <c r="U33" s="624"/>
      <c r="V33" s="624"/>
      <c r="W33" s="624"/>
      <c r="X33" s="624"/>
      <c r="Y33" s="625"/>
      <c r="Z33" s="626">
        <v>16.100000000000001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7812475</v>
      </c>
      <c r="CS33" s="655"/>
      <c r="CT33" s="655"/>
      <c r="CU33" s="655"/>
      <c r="CV33" s="655"/>
      <c r="CW33" s="655"/>
      <c r="CX33" s="655"/>
      <c r="CY33" s="656"/>
      <c r="CZ33" s="657">
        <v>38.299999999999997</v>
      </c>
      <c r="DA33" s="658"/>
      <c r="DB33" s="658"/>
      <c r="DC33" s="659"/>
      <c r="DD33" s="632">
        <v>6564975</v>
      </c>
      <c r="DE33" s="655"/>
      <c r="DF33" s="655"/>
      <c r="DG33" s="655"/>
      <c r="DH33" s="655"/>
      <c r="DI33" s="655"/>
      <c r="DJ33" s="655"/>
      <c r="DK33" s="656"/>
      <c r="DL33" s="632">
        <v>5035448</v>
      </c>
      <c r="DM33" s="655"/>
      <c r="DN33" s="655"/>
      <c r="DO33" s="655"/>
      <c r="DP33" s="655"/>
      <c r="DQ33" s="655"/>
      <c r="DR33" s="655"/>
      <c r="DS33" s="655"/>
      <c r="DT33" s="655"/>
      <c r="DU33" s="655"/>
      <c r="DV33" s="656"/>
      <c r="DW33" s="628">
        <v>43.2</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2948338</v>
      </c>
      <c r="CS34" s="624"/>
      <c r="CT34" s="624"/>
      <c r="CU34" s="624"/>
      <c r="CV34" s="624"/>
      <c r="CW34" s="624"/>
      <c r="CX34" s="624"/>
      <c r="CY34" s="625"/>
      <c r="CZ34" s="657">
        <v>14.5</v>
      </c>
      <c r="DA34" s="658"/>
      <c r="DB34" s="658"/>
      <c r="DC34" s="659"/>
      <c r="DD34" s="632">
        <v>2402464</v>
      </c>
      <c r="DE34" s="624"/>
      <c r="DF34" s="624"/>
      <c r="DG34" s="624"/>
      <c r="DH34" s="624"/>
      <c r="DI34" s="624"/>
      <c r="DJ34" s="624"/>
      <c r="DK34" s="625"/>
      <c r="DL34" s="632">
        <v>1912619</v>
      </c>
      <c r="DM34" s="624"/>
      <c r="DN34" s="624"/>
      <c r="DO34" s="624"/>
      <c r="DP34" s="624"/>
      <c r="DQ34" s="624"/>
      <c r="DR34" s="624"/>
      <c r="DS34" s="624"/>
      <c r="DT34" s="624"/>
      <c r="DU34" s="624"/>
      <c r="DV34" s="625"/>
      <c r="DW34" s="628">
        <v>16.399999999999999</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841385</v>
      </c>
      <c r="S35" s="624"/>
      <c r="T35" s="624"/>
      <c r="U35" s="624"/>
      <c r="V35" s="624"/>
      <c r="W35" s="624"/>
      <c r="X35" s="624"/>
      <c r="Y35" s="625"/>
      <c r="Z35" s="626">
        <v>3.9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1464977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299740</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62063</v>
      </c>
      <c r="CS35" s="655"/>
      <c r="CT35" s="655"/>
      <c r="CU35" s="655"/>
      <c r="CV35" s="655"/>
      <c r="CW35" s="655"/>
      <c r="CX35" s="655"/>
      <c r="CY35" s="656"/>
      <c r="CZ35" s="657">
        <v>0.3</v>
      </c>
      <c r="DA35" s="658"/>
      <c r="DB35" s="658"/>
      <c r="DC35" s="659"/>
      <c r="DD35" s="632">
        <v>62063</v>
      </c>
      <c r="DE35" s="655"/>
      <c r="DF35" s="655"/>
      <c r="DG35" s="655"/>
      <c r="DH35" s="655"/>
      <c r="DI35" s="655"/>
      <c r="DJ35" s="655"/>
      <c r="DK35" s="656"/>
      <c r="DL35" s="632">
        <v>62063</v>
      </c>
      <c r="DM35" s="655"/>
      <c r="DN35" s="655"/>
      <c r="DO35" s="655"/>
      <c r="DP35" s="655"/>
      <c r="DQ35" s="655"/>
      <c r="DR35" s="655"/>
      <c r="DS35" s="655"/>
      <c r="DT35" s="655"/>
      <c r="DU35" s="655"/>
      <c r="DV35" s="656"/>
      <c r="DW35" s="628">
        <v>0.5</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21751597</v>
      </c>
      <c r="S36" s="696"/>
      <c r="T36" s="696"/>
      <c r="U36" s="696"/>
      <c r="V36" s="696"/>
      <c r="W36" s="696"/>
      <c r="X36" s="696"/>
      <c r="Y36" s="697"/>
      <c r="Z36" s="698">
        <v>100</v>
      </c>
      <c r="AA36" s="698"/>
      <c r="AB36" s="698"/>
      <c r="AC36" s="698"/>
      <c r="AD36" s="699">
        <v>10817291</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69493</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245017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2476186</v>
      </c>
      <c r="CS36" s="624"/>
      <c r="CT36" s="624"/>
      <c r="CU36" s="624"/>
      <c r="CV36" s="624"/>
      <c r="CW36" s="624"/>
      <c r="CX36" s="624"/>
      <c r="CY36" s="625"/>
      <c r="CZ36" s="657">
        <v>12.1</v>
      </c>
      <c r="DA36" s="658"/>
      <c r="DB36" s="658"/>
      <c r="DC36" s="659"/>
      <c r="DD36" s="632">
        <v>2402873</v>
      </c>
      <c r="DE36" s="624"/>
      <c r="DF36" s="624"/>
      <c r="DG36" s="624"/>
      <c r="DH36" s="624"/>
      <c r="DI36" s="624"/>
      <c r="DJ36" s="624"/>
      <c r="DK36" s="625"/>
      <c r="DL36" s="632">
        <v>1948015</v>
      </c>
      <c r="DM36" s="624"/>
      <c r="DN36" s="624"/>
      <c r="DO36" s="624"/>
      <c r="DP36" s="624"/>
      <c r="DQ36" s="624"/>
      <c r="DR36" s="624"/>
      <c r="DS36" s="624"/>
      <c r="DT36" s="624"/>
      <c r="DU36" s="624"/>
      <c r="DV36" s="625"/>
      <c r="DW36" s="628">
        <v>16.7</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49490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8988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1913179</v>
      </c>
      <c r="CS37" s="655"/>
      <c r="CT37" s="655"/>
      <c r="CU37" s="655"/>
      <c r="CV37" s="655"/>
      <c r="CW37" s="655"/>
      <c r="CX37" s="655"/>
      <c r="CY37" s="656"/>
      <c r="CZ37" s="657">
        <v>9.4</v>
      </c>
      <c r="DA37" s="658"/>
      <c r="DB37" s="658"/>
      <c r="DC37" s="659"/>
      <c r="DD37" s="632">
        <v>1913179</v>
      </c>
      <c r="DE37" s="655"/>
      <c r="DF37" s="655"/>
      <c r="DG37" s="655"/>
      <c r="DH37" s="655"/>
      <c r="DI37" s="655"/>
      <c r="DJ37" s="655"/>
      <c r="DK37" s="656"/>
      <c r="DL37" s="632">
        <v>1718659</v>
      </c>
      <c r="DM37" s="655"/>
      <c r="DN37" s="655"/>
      <c r="DO37" s="655"/>
      <c r="DP37" s="655"/>
      <c r="DQ37" s="655"/>
      <c r="DR37" s="655"/>
      <c r="DS37" s="655"/>
      <c r="DT37" s="655"/>
      <c r="DU37" s="655"/>
      <c r="DV37" s="656"/>
      <c r="DW37" s="628">
        <v>14.7</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15817</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1395484</v>
      </c>
      <c r="CS38" s="624"/>
      <c r="CT38" s="624"/>
      <c r="CU38" s="624"/>
      <c r="CV38" s="624"/>
      <c r="CW38" s="624"/>
      <c r="CX38" s="624"/>
      <c r="CY38" s="625"/>
      <c r="CZ38" s="657">
        <v>6.8</v>
      </c>
      <c r="DA38" s="658"/>
      <c r="DB38" s="658"/>
      <c r="DC38" s="659"/>
      <c r="DD38" s="632">
        <v>1145459</v>
      </c>
      <c r="DE38" s="624"/>
      <c r="DF38" s="624"/>
      <c r="DG38" s="624"/>
      <c r="DH38" s="624"/>
      <c r="DI38" s="624"/>
      <c r="DJ38" s="624"/>
      <c r="DK38" s="625"/>
      <c r="DL38" s="632">
        <v>1112751</v>
      </c>
      <c r="DM38" s="624"/>
      <c r="DN38" s="624"/>
      <c r="DO38" s="624"/>
      <c r="DP38" s="624"/>
      <c r="DQ38" s="624"/>
      <c r="DR38" s="624"/>
      <c r="DS38" s="624"/>
      <c r="DT38" s="624"/>
      <c r="DU38" s="624"/>
      <c r="DV38" s="625"/>
      <c r="DW38" s="628">
        <v>9.5</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857153</v>
      </c>
      <c r="CS39" s="655"/>
      <c r="CT39" s="655"/>
      <c r="CU39" s="655"/>
      <c r="CV39" s="655"/>
      <c r="CW39" s="655"/>
      <c r="CX39" s="655"/>
      <c r="CY39" s="656"/>
      <c r="CZ39" s="657">
        <v>4.2</v>
      </c>
      <c r="DA39" s="658"/>
      <c r="DB39" s="658"/>
      <c r="DC39" s="659"/>
      <c r="DD39" s="632">
        <v>492365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412204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81</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73251</v>
      </c>
      <c r="CS40" s="624"/>
      <c r="CT40" s="624"/>
      <c r="CU40" s="624"/>
      <c r="CV40" s="624"/>
      <c r="CW40" s="624"/>
      <c r="CX40" s="624"/>
      <c r="CY40" s="625"/>
      <c r="CZ40" s="657">
        <v>0.4</v>
      </c>
      <c r="DA40" s="658"/>
      <c r="DB40" s="658"/>
      <c r="DC40" s="659"/>
      <c r="DD40" s="632">
        <v>59751</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933790</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271</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3990210</v>
      </c>
      <c r="CS42" s="624"/>
      <c r="CT42" s="624"/>
      <c r="CU42" s="624"/>
      <c r="CV42" s="624"/>
      <c r="CW42" s="624"/>
      <c r="CX42" s="624"/>
      <c r="CY42" s="625"/>
      <c r="CZ42" s="657">
        <v>19.600000000000001</v>
      </c>
      <c r="DA42" s="706"/>
      <c r="DB42" s="706"/>
      <c r="DC42" s="707"/>
      <c r="DD42" s="632">
        <v>727755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179122</v>
      </c>
      <c r="CS43" s="655"/>
      <c r="CT43" s="655"/>
      <c r="CU43" s="655"/>
      <c r="CV43" s="655"/>
      <c r="CW43" s="655"/>
      <c r="CX43" s="655"/>
      <c r="CY43" s="656"/>
      <c r="CZ43" s="657">
        <v>0.9</v>
      </c>
      <c r="DA43" s="658"/>
      <c r="DB43" s="658"/>
      <c r="DC43" s="659"/>
      <c r="DD43" s="632">
        <v>179122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3990086</v>
      </c>
      <c r="CS44" s="624"/>
      <c r="CT44" s="624"/>
      <c r="CU44" s="624"/>
      <c r="CV44" s="624"/>
      <c r="CW44" s="624"/>
      <c r="CX44" s="624"/>
      <c r="CY44" s="625"/>
      <c r="CZ44" s="657">
        <v>19.600000000000001</v>
      </c>
      <c r="DA44" s="706"/>
      <c r="DB44" s="706"/>
      <c r="DC44" s="707"/>
      <c r="DD44" s="632">
        <v>727631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1265419</v>
      </c>
      <c r="CS45" s="655"/>
      <c r="CT45" s="655"/>
      <c r="CU45" s="655"/>
      <c r="CV45" s="655"/>
      <c r="CW45" s="655"/>
      <c r="CX45" s="655"/>
      <c r="CY45" s="656"/>
      <c r="CZ45" s="657">
        <v>6.2</v>
      </c>
      <c r="DA45" s="658"/>
      <c r="DB45" s="658"/>
      <c r="DC45" s="659"/>
      <c r="DD45" s="632">
        <v>231399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2721555</v>
      </c>
      <c r="CS46" s="624"/>
      <c r="CT46" s="624"/>
      <c r="CU46" s="624"/>
      <c r="CV46" s="624"/>
      <c r="CW46" s="624"/>
      <c r="CX46" s="624"/>
      <c r="CY46" s="625"/>
      <c r="CZ46" s="657">
        <v>13.3</v>
      </c>
      <c r="DA46" s="706"/>
      <c r="DB46" s="706"/>
      <c r="DC46" s="707"/>
      <c r="DD46" s="632">
        <v>493820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124</v>
      </c>
      <c r="CS47" s="655"/>
      <c r="CT47" s="655"/>
      <c r="CU47" s="655"/>
      <c r="CV47" s="655"/>
      <c r="CW47" s="655"/>
      <c r="CX47" s="655"/>
      <c r="CY47" s="656"/>
      <c r="CZ47" s="657">
        <v>0</v>
      </c>
      <c r="DA47" s="658"/>
      <c r="DB47" s="658"/>
      <c r="DC47" s="659"/>
      <c r="DD47" s="632">
        <v>124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20401513</v>
      </c>
      <c r="CS49" s="691"/>
      <c r="CT49" s="691"/>
      <c r="CU49" s="691"/>
      <c r="CV49" s="691"/>
      <c r="CW49" s="691"/>
      <c r="CX49" s="691"/>
      <c r="CY49" s="718"/>
      <c r="CZ49" s="719">
        <v>100</v>
      </c>
      <c r="DA49" s="720"/>
      <c r="DB49" s="720"/>
      <c r="DC49" s="721"/>
      <c r="DD49" s="722">
        <v>12913830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21462</v>
      </c>
      <c r="R7" s="753"/>
      <c r="S7" s="753"/>
      <c r="T7" s="753"/>
      <c r="U7" s="753"/>
      <c r="V7" s="753">
        <v>20123</v>
      </c>
      <c r="W7" s="753"/>
      <c r="X7" s="753"/>
      <c r="Y7" s="753"/>
      <c r="Z7" s="753"/>
      <c r="AA7" s="753">
        <v>1339</v>
      </c>
      <c r="AB7" s="753"/>
      <c r="AC7" s="753"/>
      <c r="AD7" s="753"/>
      <c r="AE7" s="754"/>
      <c r="AF7" s="755">
        <v>1078</v>
      </c>
      <c r="AG7" s="756"/>
      <c r="AH7" s="756"/>
      <c r="AI7" s="756"/>
      <c r="AJ7" s="757"/>
      <c r="AK7" s="792">
        <v>628</v>
      </c>
      <c r="AL7" s="793"/>
      <c r="AM7" s="793"/>
      <c r="AN7" s="793"/>
      <c r="AO7" s="793"/>
      <c r="AP7" s="793">
        <v>16585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564</v>
      </c>
      <c r="R8" s="777"/>
      <c r="S8" s="777"/>
      <c r="T8" s="777"/>
      <c r="U8" s="777"/>
      <c r="V8" s="777">
        <v>553</v>
      </c>
      <c r="W8" s="777"/>
      <c r="X8" s="777"/>
      <c r="Y8" s="777"/>
      <c r="Z8" s="777"/>
      <c r="AA8" s="777">
        <v>11</v>
      </c>
      <c r="AB8" s="777"/>
      <c r="AC8" s="777"/>
      <c r="AD8" s="777"/>
      <c r="AE8" s="778"/>
      <c r="AF8" s="779">
        <v>11</v>
      </c>
      <c r="AG8" s="780"/>
      <c r="AH8" s="780"/>
      <c r="AI8" s="780"/>
      <c r="AJ8" s="781"/>
      <c r="AK8" s="782">
        <v>253</v>
      </c>
      <c r="AL8" s="783"/>
      <c r="AM8" s="783"/>
      <c r="AN8" s="783"/>
      <c r="AO8" s="783"/>
      <c r="AP8" s="783" t="s">
        <v>560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21773</v>
      </c>
      <c r="R23" s="812"/>
      <c r="S23" s="812"/>
      <c r="T23" s="812"/>
      <c r="U23" s="812"/>
      <c r="V23" s="812">
        <v>20423</v>
      </c>
      <c r="W23" s="812"/>
      <c r="X23" s="812"/>
      <c r="Y23" s="812"/>
      <c r="Z23" s="812"/>
      <c r="AA23" s="812">
        <v>1350</v>
      </c>
      <c r="AB23" s="812"/>
      <c r="AC23" s="812"/>
      <c r="AD23" s="812"/>
      <c r="AE23" s="813"/>
      <c r="AF23" s="814">
        <v>1088</v>
      </c>
      <c r="AG23" s="812"/>
      <c r="AH23" s="812"/>
      <c r="AI23" s="812"/>
      <c r="AJ23" s="815"/>
      <c r="AK23" s="816"/>
      <c r="AL23" s="817"/>
      <c r="AM23" s="817"/>
      <c r="AN23" s="817"/>
      <c r="AO23" s="817"/>
      <c r="AP23" s="812"/>
      <c r="AQ23" s="812"/>
      <c r="AR23" s="812"/>
      <c r="AS23" s="812"/>
      <c r="AT23" s="812"/>
      <c r="AU23" s="818"/>
      <c r="AV23" s="818"/>
      <c r="AW23" s="818"/>
      <c r="AX23" s="818"/>
      <c r="AY23" s="819"/>
      <c r="AZ23" s="827" t="s">
        <v>367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7450</v>
      </c>
      <c r="R28" s="841"/>
      <c r="S28" s="841"/>
      <c r="T28" s="841"/>
      <c r="U28" s="841"/>
      <c r="V28" s="841">
        <v>7150</v>
      </c>
      <c r="W28" s="841"/>
      <c r="X28" s="841"/>
      <c r="Y28" s="841"/>
      <c r="Z28" s="841"/>
      <c r="AA28" s="841">
        <v>300</v>
      </c>
      <c r="AB28" s="841"/>
      <c r="AC28" s="841"/>
      <c r="AD28" s="841"/>
      <c r="AE28" s="842"/>
      <c r="AF28" s="843">
        <v>300</v>
      </c>
      <c r="AG28" s="841"/>
      <c r="AH28" s="841"/>
      <c r="AI28" s="841"/>
      <c r="AJ28" s="844"/>
      <c r="AK28" s="845">
        <v>350</v>
      </c>
      <c r="AL28" s="836"/>
      <c r="AM28" s="836"/>
      <c r="AN28" s="836"/>
      <c r="AO28" s="836"/>
      <c r="AP28" s="836" t="s">
        <v>561</v>
      </c>
      <c r="AQ28" s="836"/>
      <c r="AR28" s="836"/>
      <c r="AS28" s="836"/>
      <c r="AT28" s="836"/>
      <c r="AU28" s="836" t="s">
        <v>561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3062</v>
      </c>
      <c r="R29" s="777"/>
      <c r="S29" s="777"/>
      <c r="T29" s="777"/>
      <c r="U29" s="777"/>
      <c r="V29" s="777">
        <v>2939</v>
      </c>
      <c r="W29" s="777"/>
      <c r="X29" s="777"/>
      <c r="Y29" s="777"/>
      <c r="Z29" s="777"/>
      <c r="AA29" s="777">
        <v>123</v>
      </c>
      <c r="AB29" s="777"/>
      <c r="AC29" s="777"/>
      <c r="AD29" s="777"/>
      <c r="AE29" s="778"/>
      <c r="AF29" s="779">
        <v>123</v>
      </c>
      <c r="AG29" s="780"/>
      <c r="AH29" s="780"/>
      <c r="AI29" s="780"/>
      <c r="AJ29" s="781"/>
      <c r="AK29" s="848">
        <v>421</v>
      </c>
      <c r="AL29" s="849"/>
      <c r="AM29" s="849"/>
      <c r="AN29" s="849"/>
      <c r="AO29" s="849"/>
      <c r="AP29" s="849" t="s">
        <v>560</v>
      </c>
      <c r="AQ29" s="849"/>
      <c r="AR29" s="849"/>
      <c r="AS29" s="849"/>
      <c r="AT29" s="849"/>
      <c r="AU29" s="849" t="s">
        <v>561</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481</v>
      </c>
      <c r="R30" s="777"/>
      <c r="S30" s="777"/>
      <c r="T30" s="777"/>
      <c r="U30" s="777"/>
      <c r="V30" s="777">
        <v>478</v>
      </c>
      <c r="W30" s="777"/>
      <c r="X30" s="777"/>
      <c r="Y30" s="777"/>
      <c r="Z30" s="777"/>
      <c r="AA30" s="777">
        <v>3</v>
      </c>
      <c r="AB30" s="777"/>
      <c r="AC30" s="777"/>
      <c r="AD30" s="777"/>
      <c r="AE30" s="778"/>
      <c r="AF30" s="779">
        <v>3</v>
      </c>
      <c r="AG30" s="780"/>
      <c r="AH30" s="780"/>
      <c r="AI30" s="780"/>
      <c r="AJ30" s="781"/>
      <c r="AK30" s="848">
        <v>67</v>
      </c>
      <c r="AL30" s="849"/>
      <c r="AM30" s="849"/>
      <c r="AN30" s="849"/>
      <c r="AO30" s="849"/>
      <c r="AP30" s="849" t="s">
        <v>561</v>
      </c>
      <c r="AQ30" s="849"/>
      <c r="AR30" s="849"/>
      <c r="AS30" s="849"/>
      <c r="AT30" s="849"/>
      <c r="AU30" s="849" t="s">
        <v>562</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447</v>
      </c>
      <c r="R31" s="777"/>
      <c r="S31" s="777"/>
      <c r="T31" s="777"/>
      <c r="U31" s="777"/>
      <c r="V31" s="777">
        <v>450</v>
      </c>
      <c r="W31" s="777"/>
      <c r="X31" s="777"/>
      <c r="Y31" s="777"/>
      <c r="Z31" s="777"/>
      <c r="AA31" s="777">
        <v>-3</v>
      </c>
      <c r="AB31" s="777"/>
      <c r="AC31" s="777"/>
      <c r="AD31" s="777"/>
      <c r="AE31" s="778"/>
      <c r="AF31" s="779">
        <v>681</v>
      </c>
      <c r="AG31" s="780"/>
      <c r="AH31" s="780"/>
      <c r="AI31" s="780"/>
      <c r="AJ31" s="781"/>
      <c r="AK31" s="848">
        <v>64</v>
      </c>
      <c r="AL31" s="849"/>
      <c r="AM31" s="849"/>
      <c r="AN31" s="849"/>
      <c r="AO31" s="849"/>
      <c r="AP31" s="849">
        <v>467</v>
      </c>
      <c r="AQ31" s="849"/>
      <c r="AR31" s="849"/>
      <c r="AS31" s="849"/>
      <c r="AT31" s="849"/>
      <c r="AU31" s="849">
        <v>365</v>
      </c>
      <c r="AV31" s="849"/>
      <c r="AW31" s="849"/>
      <c r="AX31" s="849"/>
      <c r="AY31" s="849"/>
      <c r="AZ31" s="850" t="s">
        <v>545</v>
      </c>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949</v>
      </c>
      <c r="R32" s="777"/>
      <c r="S32" s="777"/>
      <c r="T32" s="777"/>
      <c r="U32" s="777"/>
      <c r="V32" s="777">
        <v>927</v>
      </c>
      <c r="W32" s="777"/>
      <c r="X32" s="777"/>
      <c r="Y32" s="777"/>
      <c r="Z32" s="777"/>
      <c r="AA32" s="777">
        <v>22</v>
      </c>
      <c r="AB32" s="777"/>
      <c r="AC32" s="777"/>
      <c r="AD32" s="777"/>
      <c r="AE32" s="778"/>
      <c r="AF32" s="779">
        <v>22</v>
      </c>
      <c r="AG32" s="780"/>
      <c r="AH32" s="780"/>
      <c r="AI32" s="780"/>
      <c r="AJ32" s="781"/>
      <c r="AK32" s="848">
        <v>49</v>
      </c>
      <c r="AL32" s="849"/>
      <c r="AM32" s="849"/>
      <c r="AN32" s="849"/>
      <c r="AO32" s="849"/>
      <c r="AP32" s="849">
        <v>2284</v>
      </c>
      <c r="AQ32" s="849"/>
      <c r="AR32" s="849"/>
      <c r="AS32" s="849"/>
      <c r="AT32" s="849"/>
      <c r="AU32" s="849">
        <v>427</v>
      </c>
      <c r="AV32" s="849"/>
      <c r="AW32" s="849"/>
      <c r="AX32" s="849"/>
      <c r="AY32" s="849"/>
      <c r="AZ32" s="850" t="s">
        <v>545</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1129</v>
      </c>
      <c r="AG63" s="860"/>
      <c r="AH63" s="860"/>
      <c r="AI63" s="860"/>
      <c r="AJ63" s="861"/>
      <c r="AK63" s="862"/>
      <c r="AL63" s="857"/>
      <c r="AM63" s="857"/>
      <c r="AN63" s="857"/>
      <c r="AO63" s="857"/>
      <c r="AP63" s="860">
        <v>2751</v>
      </c>
      <c r="AQ63" s="860"/>
      <c r="AR63" s="860"/>
      <c r="AS63" s="860"/>
      <c r="AT63" s="860"/>
      <c r="AU63" s="860">
        <v>793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0" t="s">
        <v>392</v>
      </c>
      <c r="AG66" s="831"/>
      <c r="AH66" s="831"/>
      <c r="AI66" s="831"/>
      <c r="AJ66" s="871"/>
      <c r="AK66" s="735" t="s">
        <v>393</v>
      </c>
      <c r="AL66" s="759"/>
      <c r="AM66" s="759"/>
      <c r="AN66" s="759"/>
      <c r="AO66" s="760"/>
      <c r="AP66" s="735" t="s">
        <v>394</v>
      </c>
      <c r="AQ66" s="736"/>
      <c r="AR66" s="736"/>
      <c r="AS66" s="736"/>
      <c r="AT66" s="737"/>
      <c r="AU66" s="735" t="s">
        <v>395</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546</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560</v>
      </c>
      <c r="AQ68" s="884"/>
      <c r="AR68" s="884"/>
      <c r="AS68" s="884"/>
      <c r="AT68" s="884"/>
      <c r="AU68" s="884" t="s">
        <v>561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557</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562</v>
      </c>
      <c r="AL69" s="849"/>
      <c r="AM69" s="849"/>
      <c r="AN69" s="849"/>
      <c r="AO69" s="849"/>
      <c r="AP69" s="849" t="s">
        <v>562</v>
      </c>
      <c r="AQ69" s="849"/>
      <c r="AR69" s="849"/>
      <c r="AS69" s="849"/>
      <c r="AT69" s="849"/>
      <c r="AU69" s="849" t="s">
        <v>561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547</v>
      </c>
      <c r="C70" s="892"/>
      <c r="D70" s="892"/>
      <c r="E70" s="892"/>
      <c r="F70" s="892"/>
      <c r="G70" s="892"/>
      <c r="H70" s="892"/>
      <c r="I70" s="892"/>
      <c r="J70" s="892"/>
      <c r="K70" s="892"/>
      <c r="L70" s="892"/>
      <c r="M70" s="892"/>
      <c r="N70" s="892"/>
      <c r="O70" s="892"/>
      <c r="P70" s="893"/>
      <c r="Q70" s="894">
        <v>111</v>
      </c>
      <c r="R70" s="849"/>
      <c r="S70" s="849"/>
      <c r="T70" s="849"/>
      <c r="U70" s="849"/>
      <c r="V70" s="849">
        <v>104</v>
      </c>
      <c r="W70" s="849"/>
      <c r="X70" s="849"/>
      <c r="Y70" s="849"/>
      <c r="Z70" s="849"/>
      <c r="AA70" s="849">
        <v>7</v>
      </c>
      <c r="AB70" s="849"/>
      <c r="AC70" s="849"/>
      <c r="AD70" s="849"/>
      <c r="AE70" s="849"/>
      <c r="AF70" s="849">
        <v>7</v>
      </c>
      <c r="AG70" s="849"/>
      <c r="AH70" s="849"/>
      <c r="AI70" s="849"/>
      <c r="AJ70" s="849"/>
      <c r="AK70" s="849">
        <v>2</v>
      </c>
      <c r="AL70" s="849"/>
      <c r="AM70" s="849"/>
      <c r="AN70" s="849"/>
      <c r="AO70" s="849"/>
      <c r="AP70" s="849" t="s">
        <v>560</v>
      </c>
      <c r="AQ70" s="849"/>
      <c r="AR70" s="849"/>
      <c r="AS70" s="849"/>
      <c r="AT70" s="849"/>
      <c r="AU70" s="849" t="s">
        <v>563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548</v>
      </c>
      <c r="C71" s="892"/>
      <c r="D71" s="892"/>
      <c r="E71" s="892"/>
      <c r="F71" s="892"/>
      <c r="G71" s="892"/>
      <c r="H71" s="892"/>
      <c r="I71" s="892"/>
      <c r="J71" s="892"/>
      <c r="K71" s="892"/>
      <c r="L71" s="892"/>
      <c r="M71" s="892"/>
      <c r="N71" s="892"/>
      <c r="O71" s="892"/>
      <c r="P71" s="893"/>
      <c r="Q71" s="894">
        <v>127</v>
      </c>
      <c r="R71" s="849"/>
      <c r="S71" s="849"/>
      <c r="T71" s="849"/>
      <c r="U71" s="849"/>
      <c r="V71" s="849">
        <v>104</v>
      </c>
      <c r="W71" s="849"/>
      <c r="X71" s="849"/>
      <c r="Y71" s="849"/>
      <c r="Z71" s="849"/>
      <c r="AA71" s="849">
        <v>23</v>
      </c>
      <c r="AB71" s="849"/>
      <c r="AC71" s="849"/>
      <c r="AD71" s="849"/>
      <c r="AE71" s="849"/>
      <c r="AF71" s="849">
        <v>23</v>
      </c>
      <c r="AG71" s="849"/>
      <c r="AH71" s="849"/>
      <c r="AI71" s="849"/>
      <c r="AJ71" s="849"/>
      <c r="AK71" s="849" t="s">
        <v>560</v>
      </c>
      <c r="AL71" s="849"/>
      <c r="AM71" s="849"/>
      <c r="AN71" s="849"/>
      <c r="AO71" s="849"/>
      <c r="AP71" s="849" t="s">
        <v>563</v>
      </c>
      <c r="AQ71" s="849"/>
      <c r="AR71" s="849"/>
      <c r="AS71" s="849"/>
      <c r="AT71" s="849"/>
      <c r="AU71" s="849" t="s">
        <v>561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549</v>
      </c>
      <c r="C72" s="892"/>
      <c r="D72" s="892"/>
      <c r="E72" s="892"/>
      <c r="F72" s="892"/>
      <c r="G72" s="892"/>
      <c r="H72" s="892"/>
      <c r="I72" s="892"/>
      <c r="J72" s="892"/>
      <c r="K72" s="892"/>
      <c r="L72" s="892"/>
      <c r="M72" s="892"/>
      <c r="N72" s="892"/>
      <c r="O72" s="892"/>
      <c r="P72" s="893"/>
      <c r="Q72" s="894">
        <v>4685</v>
      </c>
      <c r="R72" s="849"/>
      <c r="S72" s="849"/>
      <c r="T72" s="849"/>
      <c r="U72" s="849"/>
      <c r="V72" s="849">
        <v>4539</v>
      </c>
      <c r="W72" s="849"/>
      <c r="X72" s="849"/>
      <c r="Y72" s="849"/>
      <c r="Z72" s="849"/>
      <c r="AA72" s="849">
        <v>145</v>
      </c>
      <c r="AB72" s="849"/>
      <c r="AC72" s="849"/>
      <c r="AD72" s="849"/>
      <c r="AE72" s="849"/>
      <c r="AF72" s="849">
        <v>145</v>
      </c>
      <c r="AG72" s="849"/>
      <c r="AH72" s="849"/>
      <c r="AI72" s="849"/>
      <c r="AJ72" s="849"/>
      <c r="AK72" s="849">
        <v>73</v>
      </c>
      <c r="AL72" s="849"/>
      <c r="AM72" s="849"/>
      <c r="AN72" s="849"/>
      <c r="AO72" s="849"/>
      <c r="AP72" s="849" t="s">
        <v>560</v>
      </c>
      <c r="AQ72" s="849"/>
      <c r="AR72" s="849"/>
      <c r="AS72" s="849"/>
      <c r="AT72" s="849"/>
      <c r="AU72" s="849" t="s">
        <v>561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550</v>
      </c>
      <c r="C73" s="892"/>
      <c r="D73" s="892"/>
      <c r="E73" s="892"/>
      <c r="F73" s="892"/>
      <c r="G73" s="892"/>
      <c r="H73" s="892"/>
      <c r="I73" s="892"/>
      <c r="J73" s="892"/>
      <c r="K73" s="892"/>
      <c r="L73" s="892"/>
      <c r="M73" s="892"/>
      <c r="N73" s="892"/>
      <c r="O73" s="892"/>
      <c r="P73" s="893"/>
      <c r="Q73" s="894">
        <v>546090</v>
      </c>
      <c r="R73" s="849"/>
      <c r="S73" s="849"/>
      <c r="T73" s="849"/>
      <c r="U73" s="849"/>
      <c r="V73" s="849">
        <v>535514</v>
      </c>
      <c r="W73" s="849"/>
      <c r="X73" s="849"/>
      <c r="Y73" s="849"/>
      <c r="Z73" s="849"/>
      <c r="AA73" s="849">
        <v>10576</v>
      </c>
      <c r="AB73" s="849"/>
      <c r="AC73" s="849"/>
      <c r="AD73" s="849"/>
      <c r="AE73" s="849"/>
      <c r="AF73" s="849">
        <v>10576</v>
      </c>
      <c r="AG73" s="849"/>
      <c r="AH73" s="849"/>
      <c r="AI73" s="849"/>
      <c r="AJ73" s="849"/>
      <c r="AK73" s="849">
        <v>7248</v>
      </c>
      <c r="AL73" s="849"/>
      <c r="AM73" s="849"/>
      <c r="AN73" s="849"/>
      <c r="AO73" s="849"/>
      <c r="AP73" s="849" t="s">
        <v>560</v>
      </c>
      <c r="AQ73" s="849"/>
      <c r="AR73" s="849"/>
      <c r="AS73" s="849"/>
      <c r="AT73" s="849"/>
      <c r="AU73" s="849" t="s">
        <v>560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551</v>
      </c>
      <c r="C74" s="892"/>
      <c r="D74" s="892"/>
      <c r="E74" s="892"/>
      <c r="F74" s="892"/>
      <c r="G74" s="892"/>
      <c r="H74" s="892"/>
      <c r="I74" s="892"/>
      <c r="J74" s="892"/>
      <c r="K74" s="892"/>
      <c r="L74" s="892"/>
      <c r="M74" s="892"/>
      <c r="N74" s="892"/>
      <c r="O74" s="892"/>
      <c r="P74" s="893"/>
      <c r="Q74" s="894">
        <v>236</v>
      </c>
      <c r="R74" s="849"/>
      <c r="S74" s="849"/>
      <c r="T74" s="849"/>
      <c r="U74" s="849"/>
      <c r="V74" s="849">
        <v>193</v>
      </c>
      <c r="W74" s="849"/>
      <c r="X74" s="849"/>
      <c r="Y74" s="849"/>
      <c r="Z74" s="849"/>
      <c r="AA74" s="849">
        <v>43</v>
      </c>
      <c r="AB74" s="849"/>
      <c r="AC74" s="849"/>
      <c r="AD74" s="849"/>
      <c r="AE74" s="849"/>
      <c r="AF74" s="849">
        <v>43</v>
      </c>
      <c r="AG74" s="849"/>
      <c r="AH74" s="849"/>
      <c r="AI74" s="849"/>
      <c r="AJ74" s="849"/>
      <c r="AK74" s="849" t="s">
        <v>560</v>
      </c>
      <c r="AL74" s="849"/>
      <c r="AM74" s="849"/>
      <c r="AN74" s="849"/>
      <c r="AO74" s="849"/>
      <c r="AP74" s="849" t="s">
        <v>560</v>
      </c>
      <c r="AQ74" s="849"/>
      <c r="AR74" s="849"/>
      <c r="AS74" s="849"/>
      <c r="AT74" s="849"/>
      <c r="AU74" s="849" t="s">
        <v>560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552</v>
      </c>
      <c r="C75" s="892"/>
      <c r="D75" s="892"/>
      <c r="E75" s="892"/>
      <c r="F75" s="892"/>
      <c r="G75" s="892"/>
      <c r="H75" s="892"/>
      <c r="I75" s="892"/>
      <c r="J75" s="892"/>
      <c r="K75" s="892"/>
      <c r="L75" s="892"/>
      <c r="M75" s="892"/>
      <c r="N75" s="892"/>
      <c r="O75" s="892"/>
      <c r="P75" s="893"/>
      <c r="Q75" s="897">
        <v>3561</v>
      </c>
      <c r="R75" s="898"/>
      <c r="S75" s="898"/>
      <c r="T75" s="898"/>
      <c r="U75" s="848"/>
      <c r="V75" s="899">
        <v>2888</v>
      </c>
      <c r="W75" s="898"/>
      <c r="X75" s="898"/>
      <c r="Y75" s="898"/>
      <c r="Z75" s="848"/>
      <c r="AA75" s="899">
        <v>673</v>
      </c>
      <c r="AB75" s="898"/>
      <c r="AC75" s="898"/>
      <c r="AD75" s="898"/>
      <c r="AE75" s="848"/>
      <c r="AF75" s="899">
        <v>2572</v>
      </c>
      <c r="AG75" s="898"/>
      <c r="AH75" s="898"/>
      <c r="AI75" s="898"/>
      <c r="AJ75" s="848"/>
      <c r="AK75" s="899">
        <v>117</v>
      </c>
      <c r="AL75" s="898"/>
      <c r="AM75" s="898"/>
      <c r="AN75" s="898"/>
      <c r="AO75" s="848"/>
      <c r="AP75" s="899">
        <v>3111</v>
      </c>
      <c r="AQ75" s="898"/>
      <c r="AR75" s="898"/>
      <c r="AS75" s="898"/>
      <c r="AT75" s="848"/>
      <c r="AU75" s="899">
        <v>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553</v>
      </c>
      <c r="C76" s="892"/>
      <c r="D76" s="892"/>
      <c r="E76" s="892"/>
      <c r="F76" s="892"/>
      <c r="G76" s="892"/>
      <c r="H76" s="892"/>
      <c r="I76" s="892"/>
      <c r="J76" s="892"/>
      <c r="K76" s="892"/>
      <c r="L76" s="892"/>
      <c r="M76" s="892"/>
      <c r="N76" s="892"/>
      <c r="O76" s="892"/>
      <c r="P76" s="893"/>
      <c r="Q76" s="897">
        <v>2550</v>
      </c>
      <c r="R76" s="898"/>
      <c r="S76" s="898"/>
      <c r="T76" s="898"/>
      <c r="U76" s="848"/>
      <c r="V76" s="899">
        <v>2419</v>
      </c>
      <c r="W76" s="898"/>
      <c r="X76" s="898"/>
      <c r="Y76" s="898"/>
      <c r="Z76" s="848"/>
      <c r="AA76" s="899">
        <v>131</v>
      </c>
      <c r="AB76" s="898"/>
      <c r="AC76" s="898"/>
      <c r="AD76" s="898"/>
      <c r="AE76" s="848"/>
      <c r="AF76" s="899">
        <v>131</v>
      </c>
      <c r="AG76" s="898"/>
      <c r="AH76" s="898"/>
      <c r="AI76" s="898"/>
      <c r="AJ76" s="848"/>
      <c r="AK76" s="899">
        <v>0</v>
      </c>
      <c r="AL76" s="898"/>
      <c r="AM76" s="898"/>
      <c r="AN76" s="898"/>
      <c r="AO76" s="848"/>
      <c r="AP76" s="899">
        <v>235</v>
      </c>
      <c r="AQ76" s="898"/>
      <c r="AR76" s="898"/>
      <c r="AS76" s="898"/>
      <c r="AT76" s="848"/>
      <c r="AU76" s="899">
        <v>87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554</v>
      </c>
      <c r="C77" s="892"/>
      <c r="D77" s="892"/>
      <c r="E77" s="892"/>
      <c r="F77" s="892"/>
      <c r="G77" s="892"/>
      <c r="H77" s="892"/>
      <c r="I77" s="892"/>
      <c r="J77" s="892"/>
      <c r="K77" s="892"/>
      <c r="L77" s="892"/>
      <c r="M77" s="892"/>
      <c r="N77" s="892"/>
      <c r="O77" s="892"/>
      <c r="P77" s="893"/>
      <c r="Q77" s="897">
        <v>285</v>
      </c>
      <c r="R77" s="898"/>
      <c r="S77" s="898"/>
      <c r="T77" s="898"/>
      <c r="U77" s="848"/>
      <c r="V77" s="899">
        <v>204</v>
      </c>
      <c r="W77" s="898"/>
      <c r="X77" s="898"/>
      <c r="Y77" s="898"/>
      <c r="Z77" s="848"/>
      <c r="AA77" s="899">
        <v>81</v>
      </c>
      <c r="AB77" s="898"/>
      <c r="AC77" s="898"/>
      <c r="AD77" s="898"/>
      <c r="AE77" s="848"/>
      <c r="AF77" s="899">
        <v>6</v>
      </c>
      <c r="AG77" s="898"/>
      <c r="AH77" s="898"/>
      <c r="AI77" s="898"/>
      <c r="AJ77" s="848"/>
      <c r="AK77" s="899">
        <v>0</v>
      </c>
      <c r="AL77" s="898"/>
      <c r="AM77" s="898"/>
      <c r="AN77" s="898"/>
      <c r="AO77" s="848"/>
      <c r="AP77" s="899">
        <v>104</v>
      </c>
      <c r="AQ77" s="898"/>
      <c r="AR77" s="898"/>
      <c r="AS77" s="898"/>
      <c r="AT77" s="848"/>
      <c r="AU77" s="899">
        <v>42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558</v>
      </c>
      <c r="C78" s="892"/>
      <c r="D78" s="892"/>
      <c r="E78" s="892"/>
      <c r="F78" s="892"/>
      <c r="G78" s="892"/>
      <c r="H78" s="892"/>
      <c r="I78" s="892"/>
      <c r="J78" s="892"/>
      <c r="K78" s="892"/>
      <c r="L78" s="892"/>
      <c r="M78" s="892"/>
      <c r="N78" s="892"/>
      <c r="O78" s="892"/>
      <c r="P78" s="893"/>
      <c r="Q78" s="894">
        <v>3709</v>
      </c>
      <c r="R78" s="849"/>
      <c r="S78" s="849"/>
      <c r="T78" s="849"/>
      <c r="U78" s="849"/>
      <c r="V78" s="849">
        <v>3537</v>
      </c>
      <c r="W78" s="849"/>
      <c r="X78" s="849"/>
      <c r="Y78" s="849"/>
      <c r="Z78" s="849"/>
      <c r="AA78" s="849">
        <v>172</v>
      </c>
      <c r="AB78" s="849"/>
      <c r="AC78" s="849"/>
      <c r="AD78" s="849"/>
      <c r="AE78" s="849"/>
      <c r="AF78" s="849">
        <v>172</v>
      </c>
      <c r="AG78" s="849"/>
      <c r="AH78" s="849"/>
      <c r="AI78" s="849"/>
      <c r="AJ78" s="849"/>
      <c r="AK78" s="849">
        <v>0</v>
      </c>
      <c r="AL78" s="849"/>
      <c r="AM78" s="849"/>
      <c r="AN78" s="849"/>
      <c r="AO78" s="849"/>
      <c r="AP78" s="849">
        <v>1130</v>
      </c>
      <c r="AQ78" s="849"/>
      <c r="AR78" s="849"/>
      <c r="AS78" s="849"/>
      <c r="AT78" s="849"/>
      <c r="AU78" s="849">
        <v>1</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555</v>
      </c>
      <c r="C79" s="892"/>
      <c r="D79" s="892"/>
      <c r="E79" s="892"/>
      <c r="F79" s="892"/>
      <c r="G79" s="892"/>
      <c r="H79" s="892"/>
      <c r="I79" s="892"/>
      <c r="J79" s="892"/>
      <c r="K79" s="892"/>
      <c r="L79" s="892"/>
      <c r="M79" s="892"/>
      <c r="N79" s="892"/>
      <c r="O79" s="892"/>
      <c r="P79" s="893"/>
      <c r="Q79" s="894">
        <v>12</v>
      </c>
      <c r="R79" s="849"/>
      <c r="S79" s="849"/>
      <c r="T79" s="849"/>
      <c r="U79" s="849"/>
      <c r="V79" s="849">
        <v>11</v>
      </c>
      <c r="W79" s="849"/>
      <c r="X79" s="849"/>
      <c r="Y79" s="849"/>
      <c r="Z79" s="849"/>
      <c r="AA79" s="849">
        <v>0</v>
      </c>
      <c r="AB79" s="849"/>
      <c r="AC79" s="849"/>
      <c r="AD79" s="849"/>
      <c r="AE79" s="849"/>
      <c r="AF79" s="849">
        <v>0</v>
      </c>
      <c r="AG79" s="849"/>
      <c r="AH79" s="849"/>
      <c r="AI79" s="849"/>
      <c r="AJ79" s="849"/>
      <c r="AK79" s="849">
        <v>1</v>
      </c>
      <c r="AL79" s="849"/>
      <c r="AM79" s="849"/>
      <c r="AN79" s="849"/>
      <c r="AO79" s="849"/>
      <c r="AP79" s="849" t="s">
        <v>559</v>
      </c>
      <c r="AQ79" s="849"/>
      <c r="AR79" s="849"/>
      <c r="AS79" s="849"/>
      <c r="AT79" s="849"/>
      <c r="AU79" s="849" t="s">
        <v>559</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556</v>
      </c>
      <c r="C80" s="892"/>
      <c r="D80" s="892"/>
      <c r="E80" s="892"/>
      <c r="F80" s="892"/>
      <c r="G80" s="892"/>
      <c r="H80" s="892"/>
      <c r="I80" s="892"/>
      <c r="J80" s="892"/>
      <c r="K80" s="892"/>
      <c r="L80" s="892"/>
      <c r="M80" s="892"/>
      <c r="N80" s="892"/>
      <c r="O80" s="892"/>
      <c r="P80" s="893"/>
      <c r="Q80" s="894">
        <v>2885</v>
      </c>
      <c r="R80" s="849"/>
      <c r="S80" s="849"/>
      <c r="T80" s="849"/>
      <c r="U80" s="849"/>
      <c r="V80" s="849">
        <v>2785</v>
      </c>
      <c r="W80" s="849"/>
      <c r="X80" s="849"/>
      <c r="Y80" s="849"/>
      <c r="Z80" s="849"/>
      <c r="AA80" s="849">
        <v>100</v>
      </c>
      <c r="AB80" s="849"/>
      <c r="AC80" s="849"/>
      <c r="AD80" s="849"/>
      <c r="AE80" s="849"/>
      <c r="AF80" s="849">
        <v>97</v>
      </c>
      <c r="AG80" s="849"/>
      <c r="AH80" s="849"/>
      <c r="AI80" s="849"/>
      <c r="AJ80" s="849"/>
      <c r="AK80" s="849">
        <v>0</v>
      </c>
      <c r="AL80" s="849"/>
      <c r="AM80" s="849"/>
      <c r="AN80" s="849"/>
      <c r="AO80" s="849"/>
      <c r="AP80" s="849">
        <v>1458</v>
      </c>
      <c r="AQ80" s="849"/>
      <c r="AR80" s="849"/>
      <c r="AS80" s="849"/>
      <c r="AT80" s="849"/>
      <c r="AU80" s="849">
        <v>327</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14249</v>
      </c>
      <c r="AG88" s="860"/>
      <c r="AH88" s="860"/>
      <c r="AI88" s="860"/>
      <c r="AJ88" s="860"/>
      <c r="AK88" s="857"/>
      <c r="AL88" s="857"/>
      <c r="AM88" s="857"/>
      <c r="AN88" s="857"/>
      <c r="AO88" s="857"/>
      <c r="AP88" s="860">
        <v>6038</v>
      </c>
      <c r="AQ88" s="860"/>
      <c r="AR88" s="860"/>
      <c r="AS88" s="860"/>
      <c r="AT88" s="860"/>
      <c r="AU88" s="860">
        <v>458</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405</v>
      </c>
      <c r="AB109" s="913"/>
      <c r="AC109" s="913"/>
      <c r="AD109" s="913"/>
      <c r="AE109" s="914"/>
      <c r="AF109" s="912" t="s">
        <v>285</v>
      </c>
      <c r="AG109" s="913"/>
      <c r="AH109" s="913"/>
      <c r="AI109" s="913"/>
      <c r="AJ109" s="914"/>
      <c r="AK109" s="912" t="s">
        <v>284</v>
      </c>
      <c r="AL109" s="913"/>
      <c r="AM109" s="913"/>
      <c r="AN109" s="913"/>
      <c r="AO109" s="914"/>
      <c r="AP109" s="912" t="s">
        <v>406</v>
      </c>
      <c r="AQ109" s="913"/>
      <c r="AR109" s="913"/>
      <c r="AS109" s="913"/>
      <c r="AT109" s="915"/>
      <c r="AU109" s="934" t="s">
        <v>404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405</v>
      </c>
      <c r="BR109" s="913"/>
      <c r="BS109" s="913"/>
      <c r="BT109" s="913"/>
      <c r="BU109" s="914"/>
      <c r="BV109" s="912" t="s">
        <v>285</v>
      </c>
      <c r="BW109" s="913"/>
      <c r="BX109" s="913"/>
      <c r="BY109" s="913"/>
      <c r="BZ109" s="914"/>
      <c r="CA109" s="912" t="s">
        <v>284</v>
      </c>
      <c r="CB109" s="913"/>
      <c r="CC109" s="913"/>
      <c r="CD109" s="913"/>
      <c r="CE109" s="914"/>
      <c r="CF109" s="935" t="s">
        <v>406</v>
      </c>
      <c r="CG109" s="935"/>
      <c r="CH109" s="935"/>
      <c r="CI109" s="935"/>
      <c r="CJ109" s="935"/>
      <c r="CK109" s="912" t="s">
        <v>407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405</v>
      </c>
      <c r="DH109" s="913"/>
      <c r="DI109" s="913"/>
      <c r="DJ109" s="913"/>
      <c r="DK109" s="914"/>
      <c r="DL109" s="912" t="s">
        <v>285</v>
      </c>
      <c r="DM109" s="913"/>
      <c r="DN109" s="913"/>
      <c r="DO109" s="913"/>
      <c r="DP109" s="914"/>
      <c r="DQ109" s="912" t="s">
        <v>284</v>
      </c>
      <c r="DR109" s="913"/>
      <c r="DS109" s="913"/>
      <c r="DT109" s="913"/>
      <c r="DU109" s="914"/>
      <c r="DV109" s="912" t="s">
        <v>406</v>
      </c>
      <c r="DW109" s="913"/>
      <c r="DX109" s="913"/>
      <c r="DY109" s="913"/>
      <c r="DZ109" s="915"/>
    </row>
    <row r="110" spans="1:131" s="197" customFormat="1" ht="26.25" customHeight="1" x14ac:dyDescent="0.15">
      <c r="A110" s="916" t="s">
        <v>408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1591814</v>
      </c>
      <c r="AB110" s="920"/>
      <c r="AC110" s="920"/>
      <c r="AD110" s="920"/>
      <c r="AE110" s="921"/>
      <c r="AF110" s="922">
        <v>1402164</v>
      </c>
      <c r="AG110" s="920"/>
      <c r="AH110" s="920"/>
      <c r="AI110" s="920"/>
      <c r="AJ110" s="921"/>
      <c r="AK110" s="922">
        <v>1339947</v>
      </c>
      <c r="AL110" s="920"/>
      <c r="AM110" s="920"/>
      <c r="AN110" s="920"/>
      <c r="AO110" s="921"/>
      <c r="AP110" s="923">
        <v>13</v>
      </c>
      <c r="AQ110" s="924"/>
      <c r="AR110" s="924"/>
      <c r="AS110" s="924"/>
      <c r="AT110" s="925"/>
      <c r="AU110" s="926" t="s">
        <v>61</v>
      </c>
      <c r="AV110" s="927"/>
      <c r="AW110" s="927"/>
      <c r="AX110" s="927"/>
      <c r="AY110" s="928"/>
      <c r="AZ110" s="970" t="s">
        <v>409</v>
      </c>
      <c r="BA110" s="917"/>
      <c r="BB110" s="917"/>
      <c r="BC110" s="917"/>
      <c r="BD110" s="917"/>
      <c r="BE110" s="917"/>
      <c r="BF110" s="917"/>
      <c r="BG110" s="917"/>
      <c r="BH110" s="917"/>
      <c r="BI110" s="917"/>
      <c r="BJ110" s="917"/>
      <c r="BK110" s="917"/>
      <c r="BL110" s="917"/>
      <c r="BM110" s="917"/>
      <c r="BN110" s="917"/>
      <c r="BO110" s="917"/>
      <c r="BP110" s="918"/>
      <c r="BQ110" s="956">
        <v>13559823</v>
      </c>
      <c r="BR110" s="957"/>
      <c r="BS110" s="957"/>
      <c r="BT110" s="957"/>
      <c r="BU110" s="957"/>
      <c r="BV110" s="957">
        <v>14259973</v>
      </c>
      <c r="BW110" s="957"/>
      <c r="BX110" s="957"/>
      <c r="BY110" s="957"/>
      <c r="BZ110" s="957"/>
      <c r="CA110" s="957">
        <v>16585379</v>
      </c>
      <c r="CB110" s="957"/>
      <c r="CC110" s="957"/>
      <c r="CD110" s="957"/>
      <c r="CE110" s="957"/>
      <c r="CF110" s="971">
        <v>161.19999999999999</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412</v>
      </c>
      <c r="DH110" s="957"/>
      <c r="DI110" s="957"/>
      <c r="DJ110" s="957"/>
      <c r="DK110" s="957"/>
      <c r="DL110" s="957" t="s">
        <v>412</v>
      </c>
      <c r="DM110" s="957"/>
      <c r="DN110" s="957"/>
      <c r="DO110" s="957"/>
      <c r="DP110" s="957"/>
      <c r="DQ110" s="957" t="s">
        <v>412</v>
      </c>
      <c r="DR110" s="957"/>
      <c r="DS110" s="957"/>
      <c r="DT110" s="957"/>
      <c r="DU110" s="957"/>
      <c r="DV110" s="958" t="s">
        <v>412</v>
      </c>
      <c r="DW110" s="958"/>
      <c r="DX110" s="958"/>
      <c r="DY110" s="958"/>
      <c r="DZ110" s="959"/>
    </row>
    <row r="111" spans="1:131" s="197"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1342814</v>
      </c>
      <c r="BR111" s="950"/>
      <c r="BS111" s="950"/>
      <c r="BT111" s="950"/>
      <c r="BU111" s="950"/>
      <c r="BV111" s="950">
        <v>1183395</v>
      </c>
      <c r="BW111" s="950"/>
      <c r="BX111" s="950"/>
      <c r="BY111" s="950"/>
      <c r="BZ111" s="950"/>
      <c r="CA111" s="950">
        <v>1028537</v>
      </c>
      <c r="CB111" s="950"/>
      <c r="CC111" s="950"/>
      <c r="CD111" s="950"/>
      <c r="CE111" s="950"/>
      <c r="CF111" s="944">
        <v>10</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1328048</v>
      </c>
      <c r="DH111" s="950"/>
      <c r="DI111" s="950"/>
      <c r="DJ111" s="950"/>
      <c r="DK111" s="950"/>
      <c r="DL111" s="950">
        <v>1173320</v>
      </c>
      <c r="DM111" s="950"/>
      <c r="DN111" s="950"/>
      <c r="DO111" s="950"/>
      <c r="DP111" s="950"/>
      <c r="DQ111" s="950">
        <v>1019377</v>
      </c>
      <c r="DR111" s="950"/>
      <c r="DS111" s="950"/>
      <c r="DT111" s="950"/>
      <c r="DU111" s="950"/>
      <c r="DV111" s="951">
        <v>9.9</v>
      </c>
      <c r="DW111" s="951"/>
      <c r="DX111" s="951"/>
      <c r="DY111" s="951"/>
      <c r="DZ111" s="952"/>
    </row>
    <row r="112" spans="1:131" s="197"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646995</v>
      </c>
      <c r="BR112" s="950"/>
      <c r="BS112" s="950"/>
      <c r="BT112" s="950"/>
      <c r="BU112" s="950"/>
      <c r="BV112" s="950">
        <v>734277</v>
      </c>
      <c r="BW112" s="950"/>
      <c r="BX112" s="950"/>
      <c r="BY112" s="950"/>
      <c r="BZ112" s="950"/>
      <c r="CA112" s="950">
        <v>792583</v>
      </c>
      <c r="CB112" s="950"/>
      <c r="CC112" s="950"/>
      <c r="CD112" s="950"/>
      <c r="CE112" s="950"/>
      <c r="CF112" s="944">
        <v>7.7</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67020</v>
      </c>
      <c r="AB113" s="964"/>
      <c r="AC113" s="964"/>
      <c r="AD113" s="964"/>
      <c r="AE113" s="965"/>
      <c r="AF113" s="966">
        <v>79860</v>
      </c>
      <c r="AG113" s="964"/>
      <c r="AH113" s="964"/>
      <c r="AI113" s="964"/>
      <c r="AJ113" s="965"/>
      <c r="AK113" s="966">
        <v>66046</v>
      </c>
      <c r="AL113" s="964"/>
      <c r="AM113" s="964"/>
      <c r="AN113" s="964"/>
      <c r="AO113" s="965"/>
      <c r="AP113" s="967">
        <v>0.6</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624367</v>
      </c>
      <c r="BR113" s="950"/>
      <c r="BS113" s="950"/>
      <c r="BT113" s="950"/>
      <c r="BU113" s="950"/>
      <c r="BV113" s="950">
        <v>521575</v>
      </c>
      <c r="BW113" s="950"/>
      <c r="BX113" s="950"/>
      <c r="BY113" s="950"/>
      <c r="BZ113" s="950"/>
      <c r="CA113" s="950">
        <v>457328</v>
      </c>
      <c r="CB113" s="950"/>
      <c r="CC113" s="950"/>
      <c r="CD113" s="950"/>
      <c r="CE113" s="950"/>
      <c r="CF113" s="944">
        <v>4.4000000000000004</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10991</v>
      </c>
      <c r="DH113" s="989"/>
      <c r="DI113" s="989"/>
      <c r="DJ113" s="989"/>
      <c r="DK113" s="990"/>
      <c r="DL113" s="991">
        <v>10075</v>
      </c>
      <c r="DM113" s="989"/>
      <c r="DN113" s="989"/>
      <c r="DO113" s="989"/>
      <c r="DP113" s="990"/>
      <c r="DQ113" s="991">
        <v>9160</v>
      </c>
      <c r="DR113" s="989"/>
      <c r="DS113" s="989"/>
      <c r="DT113" s="989"/>
      <c r="DU113" s="990"/>
      <c r="DV113" s="992">
        <v>0.1</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335545</v>
      </c>
      <c r="AB114" s="989"/>
      <c r="AC114" s="989"/>
      <c r="AD114" s="989"/>
      <c r="AE114" s="990"/>
      <c r="AF114" s="991">
        <v>172806</v>
      </c>
      <c r="AG114" s="989"/>
      <c r="AH114" s="989"/>
      <c r="AI114" s="989"/>
      <c r="AJ114" s="990"/>
      <c r="AK114" s="991">
        <v>153870</v>
      </c>
      <c r="AL114" s="989"/>
      <c r="AM114" s="989"/>
      <c r="AN114" s="989"/>
      <c r="AO114" s="990"/>
      <c r="AP114" s="992">
        <v>1.5</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950963</v>
      </c>
      <c r="BR114" s="950"/>
      <c r="BS114" s="950"/>
      <c r="BT114" s="950"/>
      <c r="BU114" s="950"/>
      <c r="BV114" s="950">
        <v>1087886</v>
      </c>
      <c r="BW114" s="950"/>
      <c r="BX114" s="950"/>
      <c r="BY114" s="950"/>
      <c r="BZ114" s="950"/>
      <c r="CA114" s="950">
        <v>554875</v>
      </c>
      <c r="CB114" s="950"/>
      <c r="CC114" s="950"/>
      <c r="CD114" s="950"/>
      <c r="CE114" s="950"/>
      <c r="CF114" s="944">
        <v>5.4</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154697</v>
      </c>
      <c r="AB115" s="964"/>
      <c r="AC115" s="964"/>
      <c r="AD115" s="964"/>
      <c r="AE115" s="965"/>
      <c r="AF115" s="966">
        <v>154042</v>
      </c>
      <c r="AG115" s="964"/>
      <c r="AH115" s="964"/>
      <c r="AI115" s="964"/>
      <c r="AJ115" s="965"/>
      <c r="AK115" s="966">
        <v>153943</v>
      </c>
      <c r="AL115" s="964"/>
      <c r="AM115" s="964"/>
      <c r="AN115" s="964"/>
      <c r="AO115" s="965"/>
      <c r="AP115" s="967">
        <v>1.5</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v>954</v>
      </c>
      <c r="BW115" s="950"/>
      <c r="BX115" s="950"/>
      <c r="BY115" s="950"/>
      <c r="BZ115" s="950"/>
      <c r="CA115" s="950" t="s">
        <v>109</v>
      </c>
      <c r="CB115" s="950"/>
      <c r="CC115" s="950"/>
      <c r="CD115" s="950"/>
      <c r="CE115" s="950"/>
      <c r="CF115" s="944" t="s">
        <v>109</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3775</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2149076</v>
      </c>
      <c r="AB117" s="996"/>
      <c r="AC117" s="996"/>
      <c r="AD117" s="996"/>
      <c r="AE117" s="997"/>
      <c r="AF117" s="995">
        <v>1808872</v>
      </c>
      <c r="AG117" s="996"/>
      <c r="AH117" s="996"/>
      <c r="AI117" s="996"/>
      <c r="AJ117" s="997"/>
      <c r="AK117" s="995">
        <v>1713806</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405</v>
      </c>
      <c r="AB118" s="913"/>
      <c r="AC118" s="913"/>
      <c r="AD118" s="913"/>
      <c r="AE118" s="914"/>
      <c r="AF118" s="912" t="s">
        <v>285</v>
      </c>
      <c r="AG118" s="913"/>
      <c r="AH118" s="913"/>
      <c r="AI118" s="913"/>
      <c r="AJ118" s="914"/>
      <c r="AK118" s="912" t="s">
        <v>284</v>
      </c>
      <c r="AL118" s="913"/>
      <c r="AM118" s="913"/>
      <c r="AN118" s="913"/>
      <c r="AO118" s="914"/>
      <c r="AP118" s="1020" t="s">
        <v>406</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435</v>
      </c>
      <c r="BP118" s="1024"/>
      <c r="BQ118" s="1015">
        <v>17124962</v>
      </c>
      <c r="BR118" s="1016"/>
      <c r="BS118" s="1016"/>
      <c r="BT118" s="1016"/>
      <c r="BU118" s="1016"/>
      <c r="BV118" s="1016">
        <v>17788060</v>
      </c>
      <c r="BW118" s="1016"/>
      <c r="BX118" s="1016"/>
      <c r="BY118" s="1016"/>
      <c r="BZ118" s="1016"/>
      <c r="CA118" s="1016">
        <v>19418702</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3953604</v>
      </c>
      <c r="BR119" s="957"/>
      <c r="BS119" s="957"/>
      <c r="BT119" s="957"/>
      <c r="BU119" s="957"/>
      <c r="BV119" s="957">
        <v>3811647</v>
      </c>
      <c r="BW119" s="957"/>
      <c r="BX119" s="957"/>
      <c r="BY119" s="957"/>
      <c r="BZ119" s="957"/>
      <c r="CA119" s="957">
        <v>4166040</v>
      </c>
      <c r="CB119" s="957"/>
      <c r="CC119" s="957"/>
      <c r="CD119" s="957"/>
      <c r="CE119" s="957"/>
      <c r="CF119" s="971">
        <v>40.5</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154697</v>
      </c>
      <c r="AB120" s="989"/>
      <c r="AC120" s="989"/>
      <c r="AD120" s="989"/>
      <c r="AE120" s="990"/>
      <c r="AF120" s="991">
        <v>154042</v>
      </c>
      <c r="AG120" s="989"/>
      <c r="AH120" s="989"/>
      <c r="AI120" s="989"/>
      <c r="AJ120" s="990"/>
      <c r="AK120" s="991">
        <v>153943</v>
      </c>
      <c r="AL120" s="989"/>
      <c r="AM120" s="989"/>
      <c r="AN120" s="989"/>
      <c r="AO120" s="990"/>
      <c r="AP120" s="992">
        <v>1.5</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3213220</v>
      </c>
      <c r="BR120" s="950"/>
      <c r="BS120" s="950"/>
      <c r="BT120" s="950"/>
      <c r="BU120" s="950"/>
      <c r="BV120" s="950">
        <v>3189877</v>
      </c>
      <c r="BW120" s="950"/>
      <c r="BX120" s="950"/>
      <c r="BY120" s="950"/>
      <c r="BZ120" s="950"/>
      <c r="CA120" s="950">
        <v>3121080</v>
      </c>
      <c r="CB120" s="950"/>
      <c r="CC120" s="950"/>
      <c r="CD120" s="950"/>
      <c r="CE120" s="950"/>
      <c r="CF120" s="944">
        <v>30.3</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424304</v>
      </c>
      <c r="DH120" s="957"/>
      <c r="DI120" s="957"/>
      <c r="DJ120" s="957"/>
      <c r="DK120" s="957"/>
      <c r="DL120" s="957">
        <v>439283</v>
      </c>
      <c r="DM120" s="957"/>
      <c r="DN120" s="957"/>
      <c r="DO120" s="957"/>
      <c r="DP120" s="957"/>
      <c r="DQ120" s="957">
        <v>427103</v>
      </c>
      <c r="DR120" s="957"/>
      <c r="DS120" s="957"/>
      <c r="DT120" s="957"/>
      <c r="DU120" s="957"/>
      <c r="DV120" s="958">
        <v>4.2</v>
      </c>
      <c r="DW120" s="958"/>
      <c r="DX120" s="958"/>
      <c r="DY120" s="958"/>
      <c r="DZ120" s="959"/>
    </row>
    <row r="121" spans="1:130" s="197" customFormat="1" ht="26.25" customHeight="1" x14ac:dyDescent="0.15">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12425230</v>
      </c>
      <c r="BR121" s="1016"/>
      <c r="BS121" s="1016"/>
      <c r="BT121" s="1016"/>
      <c r="BU121" s="1016"/>
      <c r="BV121" s="1016">
        <v>14200601</v>
      </c>
      <c r="BW121" s="1016"/>
      <c r="BX121" s="1016"/>
      <c r="BY121" s="1016"/>
      <c r="BZ121" s="1016"/>
      <c r="CA121" s="1016">
        <v>13880481</v>
      </c>
      <c r="CB121" s="1016"/>
      <c r="CC121" s="1016"/>
      <c r="CD121" s="1016"/>
      <c r="CE121" s="1016"/>
      <c r="CF121" s="1054">
        <v>134.9</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222691</v>
      </c>
      <c r="DH121" s="950"/>
      <c r="DI121" s="950"/>
      <c r="DJ121" s="950"/>
      <c r="DK121" s="950"/>
      <c r="DL121" s="950">
        <v>294994</v>
      </c>
      <c r="DM121" s="950"/>
      <c r="DN121" s="950"/>
      <c r="DO121" s="950"/>
      <c r="DP121" s="950"/>
      <c r="DQ121" s="950">
        <v>365480</v>
      </c>
      <c r="DR121" s="950"/>
      <c r="DS121" s="950"/>
      <c r="DT121" s="950"/>
      <c r="DU121" s="950"/>
      <c r="DV121" s="951">
        <v>3.6</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446</v>
      </c>
      <c r="BP122" s="1024"/>
      <c r="BQ122" s="1064">
        <v>19592054</v>
      </c>
      <c r="BR122" s="1065"/>
      <c r="BS122" s="1065"/>
      <c r="BT122" s="1065"/>
      <c r="BU122" s="1065"/>
      <c r="BV122" s="1065">
        <v>21202125</v>
      </c>
      <c r="BW122" s="1065"/>
      <c r="BX122" s="1065"/>
      <c r="BY122" s="1065"/>
      <c r="BZ122" s="1065"/>
      <c r="CA122" s="1065">
        <v>21167601</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450</v>
      </c>
      <c r="AB126" s="989"/>
      <c r="AC126" s="989"/>
      <c r="AD126" s="989"/>
      <c r="AE126" s="990"/>
      <c r="AF126" s="991" t="s">
        <v>450</v>
      </c>
      <c r="AG126" s="989"/>
      <c r="AH126" s="989"/>
      <c r="AI126" s="989"/>
      <c r="AJ126" s="990"/>
      <c r="AK126" s="991" t="s">
        <v>450</v>
      </c>
      <c r="AL126" s="989"/>
      <c r="AM126" s="989"/>
      <c r="AN126" s="989"/>
      <c r="AO126" s="990"/>
      <c r="AP126" s="992" t="s">
        <v>450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x14ac:dyDescent="0.2">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13.13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v>954</v>
      </c>
      <c r="DM127" s="1078"/>
      <c r="DN127" s="1078"/>
      <c r="DO127" s="1078"/>
      <c r="DP127" s="1078"/>
      <c r="DQ127" s="1078" t="s">
        <v>463</v>
      </c>
      <c r="DR127" s="1078"/>
      <c r="DS127" s="1078"/>
      <c r="DT127" s="1078"/>
      <c r="DU127" s="1078"/>
      <c r="DV127" s="1079" t="s">
        <v>463</v>
      </c>
      <c r="DW127" s="1079"/>
      <c r="DX127" s="1079"/>
      <c r="DY127" s="1079"/>
      <c r="DZ127" s="1080"/>
    </row>
    <row r="128" spans="1:130" s="197" customFormat="1" ht="26.25" customHeight="1" x14ac:dyDescent="0.15">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551039</v>
      </c>
      <c r="AB128" s="1120"/>
      <c r="AC128" s="1120"/>
      <c r="AD128" s="1120"/>
      <c r="AE128" s="1121"/>
      <c r="AF128" s="1122">
        <v>554297</v>
      </c>
      <c r="AG128" s="1120"/>
      <c r="AH128" s="1120"/>
      <c r="AI128" s="1120"/>
      <c r="AJ128" s="1121"/>
      <c r="AK128" s="1122">
        <v>546607</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18.13</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11088684</v>
      </c>
      <c r="AB129" s="989"/>
      <c r="AC129" s="989"/>
      <c r="AD129" s="989"/>
      <c r="AE129" s="990"/>
      <c r="AF129" s="991">
        <v>10964006</v>
      </c>
      <c r="AG129" s="989"/>
      <c r="AH129" s="989"/>
      <c r="AI129" s="989"/>
      <c r="AJ129" s="990"/>
      <c r="AK129" s="991">
        <v>11386048</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1214949</v>
      </c>
      <c r="AB130" s="989"/>
      <c r="AC130" s="989"/>
      <c r="AD130" s="989"/>
      <c r="AE130" s="990"/>
      <c r="AF130" s="991">
        <v>1086095</v>
      </c>
      <c r="AG130" s="989"/>
      <c r="AH130" s="989"/>
      <c r="AI130" s="989"/>
      <c r="AJ130" s="990"/>
      <c r="AK130" s="991">
        <v>1099918</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t="s">
        <v>472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9873735</v>
      </c>
      <c r="AB131" s="1028"/>
      <c r="AC131" s="1028"/>
      <c r="AD131" s="1028"/>
      <c r="AE131" s="1029"/>
      <c r="AF131" s="1030">
        <v>9877911</v>
      </c>
      <c r="AG131" s="1028"/>
      <c r="AH131" s="1028"/>
      <c r="AI131" s="1028"/>
      <c r="AJ131" s="1029"/>
      <c r="AK131" s="1030">
        <v>10286130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3.8798691679999999</v>
      </c>
      <c r="AB132" s="1134"/>
      <c r="AC132" s="1134"/>
      <c r="AD132" s="1134"/>
      <c r="AE132" s="1135"/>
      <c r="AF132" s="1136">
        <v>1.70562379</v>
      </c>
      <c r="AG132" s="1134"/>
      <c r="AH132" s="1134"/>
      <c r="AI132" s="1134"/>
      <c r="AJ132" s="1135"/>
      <c r="AK132" s="1136">
        <v>0.65409439700000005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3.6</v>
      </c>
      <c r="AB133" s="1141"/>
      <c r="AC133" s="1141"/>
      <c r="AD133" s="1141"/>
      <c r="AE133" s="1142"/>
      <c r="AF133" s="1140">
        <v>2.9</v>
      </c>
      <c r="AG133" s="1141"/>
      <c r="AH133" s="1141"/>
      <c r="AI133" s="1141"/>
      <c r="AJ133" s="1142"/>
      <c r="AK133" s="1140">
        <v>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58"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7" t="s">
        <v>479</v>
      </c>
      <c r="L7" s="254"/>
      <c r="M7" s="255" t="s">
        <v>480</v>
      </c>
      <c r="N7" s="256"/>
    </row>
    <row r="8" spans="1:16" x14ac:dyDescent="0.15">
      <c r="A8" s="248"/>
      <c r="B8" s="244"/>
      <c r="C8" s="244"/>
      <c r="D8" s="244"/>
      <c r="E8" s="244"/>
      <c r="F8" s="244"/>
      <c r="G8" s="257"/>
      <c r="H8" s="258"/>
      <c r="I8" s="258"/>
      <c r="J8" s="259"/>
      <c r="K8" s="1148"/>
      <c r="L8" s="260" t="s">
        <v>481</v>
      </c>
      <c r="M8" s="261" t="s">
        <v>482</v>
      </c>
      <c r="N8" s="262" t="s">
        <v>483</v>
      </c>
    </row>
    <row r="9" spans="1:16" x14ac:dyDescent="0.15">
      <c r="A9" s="248"/>
      <c r="B9" s="244"/>
      <c r="C9" s="244"/>
      <c r="D9" s="244"/>
      <c r="E9" s="244"/>
      <c r="F9" s="244"/>
      <c r="G9" s="1149" t="s">
        <v>484</v>
      </c>
      <c r="H9" s="1150"/>
      <c r="I9" s="1150"/>
      <c r="J9" s="1151"/>
      <c r="K9" s="263">
        <v>3260199</v>
      </c>
      <c r="L9" s="264">
        <v>51611</v>
      </c>
      <c r="M9" s="265">
        <v>58112</v>
      </c>
      <c r="N9" s="266">
        <v>-11.2</v>
      </c>
    </row>
    <row r="10" spans="1:16" x14ac:dyDescent="0.15">
      <c r="A10" s="248"/>
      <c r="B10" s="244"/>
      <c r="C10" s="244"/>
      <c r="D10" s="244"/>
      <c r="E10" s="244"/>
      <c r="F10" s="244"/>
      <c r="G10" s="1149" t="s">
        <v>485</v>
      </c>
      <c r="H10" s="1150"/>
      <c r="I10" s="1150"/>
      <c r="J10" s="1151"/>
      <c r="K10" s="267">
        <v>179754</v>
      </c>
      <c r="L10" s="268">
        <v>2846</v>
      </c>
      <c r="M10" s="269">
        <v>3510</v>
      </c>
      <c r="N10" s="270">
        <v>-18.899999999999999</v>
      </c>
    </row>
    <row r="11" spans="1:16" ht="13.5" customHeight="1" x14ac:dyDescent="0.15">
      <c r="A11" s="248"/>
      <c r="B11" s="244"/>
      <c r="C11" s="244"/>
      <c r="D11" s="244"/>
      <c r="E11" s="244"/>
      <c r="F11" s="244"/>
      <c r="G11" s="1149" t="s">
        <v>486</v>
      </c>
      <c r="H11" s="1150"/>
      <c r="I11" s="1150"/>
      <c r="J11" s="1151"/>
      <c r="K11" s="267">
        <v>927803</v>
      </c>
      <c r="L11" s="268">
        <v>14688</v>
      </c>
      <c r="M11" s="269">
        <v>6281</v>
      </c>
      <c r="N11" s="270">
        <v>133.80000000000001</v>
      </c>
    </row>
    <row r="12" spans="1:16" ht="13.5" customHeight="1" x14ac:dyDescent="0.15">
      <c r="A12" s="248"/>
      <c r="B12" s="244"/>
      <c r="C12" s="244"/>
      <c r="D12" s="244"/>
      <c r="E12" s="244"/>
      <c r="F12" s="244"/>
      <c r="G12" s="1149" t="s">
        <v>487</v>
      </c>
      <c r="H12" s="1150"/>
      <c r="I12" s="1150"/>
      <c r="J12" s="1151"/>
      <c r="K12" s="267" t="s">
        <v>488</v>
      </c>
      <c r="L12" s="268" t="s">
        <v>488</v>
      </c>
      <c r="M12" s="269">
        <v>744</v>
      </c>
      <c r="N12" s="270" t="s">
        <v>488</v>
      </c>
    </row>
    <row r="13" spans="1:16" ht="13.5" customHeight="1" x14ac:dyDescent="0.15">
      <c r="A13" s="248"/>
      <c r="B13" s="244"/>
      <c r="C13" s="244"/>
      <c r="D13" s="244"/>
      <c r="E13" s="244"/>
      <c r="F13" s="244"/>
      <c r="G13" s="1149" t="s">
        <v>489</v>
      </c>
      <c r="H13" s="1150"/>
      <c r="I13" s="1150"/>
      <c r="J13" s="1151"/>
      <c r="K13" s="267">
        <v>5417</v>
      </c>
      <c r="L13" s="268">
        <v>86</v>
      </c>
      <c r="M13" s="269">
        <v>1</v>
      </c>
      <c r="N13" s="270">
        <v>8500</v>
      </c>
    </row>
    <row r="14" spans="1:16" ht="13.5" customHeight="1" x14ac:dyDescent="0.15">
      <c r="A14" s="248"/>
      <c r="B14" s="244"/>
      <c r="C14" s="244"/>
      <c r="D14" s="244"/>
      <c r="E14" s="244"/>
      <c r="F14" s="244"/>
      <c r="G14" s="1149" t="s">
        <v>490</v>
      </c>
      <c r="H14" s="1150"/>
      <c r="I14" s="1150"/>
      <c r="J14" s="1151"/>
      <c r="K14" s="267">
        <v>134544</v>
      </c>
      <c r="L14" s="268">
        <v>2130</v>
      </c>
      <c r="M14" s="269">
        <v>2803</v>
      </c>
      <c r="N14" s="270">
        <v>-24</v>
      </c>
    </row>
    <row r="15" spans="1:16" ht="13.5" customHeight="1" x14ac:dyDescent="0.15">
      <c r="A15" s="248"/>
      <c r="B15" s="244"/>
      <c r="C15" s="244"/>
      <c r="D15" s="244"/>
      <c r="E15" s="244"/>
      <c r="F15" s="244"/>
      <c r="G15" s="1149" t="s">
        <v>491</v>
      </c>
      <c r="H15" s="1150"/>
      <c r="I15" s="1150"/>
      <c r="J15" s="1151"/>
      <c r="K15" s="267">
        <v>179122</v>
      </c>
      <c r="L15" s="268">
        <v>2836</v>
      </c>
      <c r="M15" s="269">
        <v>1119</v>
      </c>
      <c r="N15" s="270">
        <v>153.4</v>
      </c>
    </row>
    <row r="16" spans="1:16" x14ac:dyDescent="0.15">
      <c r="A16" s="248"/>
      <c r="B16" s="244"/>
      <c r="C16" s="244"/>
      <c r="D16" s="244"/>
      <c r="E16" s="244"/>
      <c r="F16" s="244"/>
      <c r="G16" s="1152" t="s">
        <v>492</v>
      </c>
      <c r="H16" s="1153"/>
      <c r="I16" s="1153"/>
      <c r="J16" s="1154"/>
      <c r="K16" s="268">
        <v>-261666</v>
      </c>
      <c r="L16" s="268">
        <v>-4142</v>
      </c>
      <c r="M16" s="269">
        <v>-5386</v>
      </c>
      <c r="N16" s="270">
        <v>-23.1</v>
      </c>
    </row>
    <row r="17" spans="1:16" x14ac:dyDescent="0.15">
      <c r="A17" s="248"/>
      <c r="B17" s="244"/>
      <c r="C17" s="244"/>
      <c r="D17" s="244"/>
      <c r="E17" s="244"/>
      <c r="F17" s="244"/>
      <c r="G17" s="1152" t="s">
        <v>168</v>
      </c>
      <c r="H17" s="1153"/>
      <c r="I17" s="1153"/>
      <c r="J17" s="1154"/>
      <c r="K17" s="268">
        <v>4425173</v>
      </c>
      <c r="L17" s="268">
        <v>70053</v>
      </c>
      <c r="M17" s="269">
        <v>67183</v>
      </c>
      <c r="N17" s="270">
        <v>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4" t="s">
        <v>497</v>
      </c>
      <c r="H21" s="1145"/>
      <c r="I21" s="1145"/>
      <c r="J21" s="1146"/>
      <c r="K21" s="280">
        <v>6</v>
      </c>
      <c r="L21" s="281">
        <v>6.12</v>
      </c>
      <c r="M21" s="282">
        <v>-0.12</v>
      </c>
      <c r="N21" s="249"/>
      <c r="O21" s="283"/>
      <c r="P21" s="279"/>
    </row>
    <row r="22" spans="1:16" s="284" customFormat="1" x14ac:dyDescent="0.15">
      <c r="A22" s="279"/>
      <c r="B22" s="249"/>
      <c r="C22" s="249"/>
      <c r="D22" s="249"/>
      <c r="E22" s="249"/>
      <c r="F22" s="249"/>
      <c r="G22" s="1144" t="s">
        <v>498</v>
      </c>
      <c r="H22" s="1145"/>
      <c r="I22" s="1145"/>
      <c r="J22" s="1146"/>
      <c r="K22" s="285">
        <v>100.5</v>
      </c>
      <c r="L22" s="286">
        <v>98.7</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7" t="s">
        <v>479</v>
      </c>
      <c r="L30" s="254"/>
      <c r="M30" s="255" t="s">
        <v>480</v>
      </c>
      <c r="N30" s="256"/>
    </row>
    <row r="31" spans="1:16" x14ac:dyDescent="0.15">
      <c r="A31" s="248"/>
      <c r="B31" s="244"/>
      <c r="C31" s="244"/>
      <c r="D31" s="244"/>
      <c r="E31" s="244"/>
      <c r="F31" s="244"/>
      <c r="G31" s="257"/>
      <c r="H31" s="258"/>
      <c r="I31" s="258"/>
      <c r="J31" s="259"/>
      <c r="K31" s="1148"/>
      <c r="L31" s="260" t="s">
        <v>481</v>
      </c>
      <c r="M31" s="261" t="s">
        <v>482</v>
      </c>
      <c r="N31" s="262" t="s">
        <v>483</v>
      </c>
    </row>
    <row r="32" spans="1:16" ht="27" customHeight="1" x14ac:dyDescent="0.15">
      <c r="A32" s="248"/>
      <c r="B32" s="244"/>
      <c r="C32" s="244"/>
      <c r="D32" s="244"/>
      <c r="E32" s="244"/>
      <c r="F32" s="244"/>
      <c r="G32" s="1160" t="s">
        <v>502</v>
      </c>
      <c r="H32" s="1161"/>
      <c r="I32" s="1161"/>
      <c r="J32" s="1162"/>
      <c r="K32" s="294">
        <v>1339947</v>
      </c>
      <c r="L32" s="294">
        <v>21212</v>
      </c>
      <c r="M32" s="295">
        <v>33998</v>
      </c>
      <c r="N32" s="296">
        <v>-37.6</v>
      </c>
    </row>
    <row r="33" spans="1:16" ht="13.5" customHeight="1" x14ac:dyDescent="0.15">
      <c r="A33" s="248"/>
      <c r="B33" s="244"/>
      <c r="C33" s="244"/>
      <c r="D33" s="244"/>
      <c r="E33" s="244"/>
      <c r="F33" s="244"/>
      <c r="G33" s="1160" t="s">
        <v>503</v>
      </c>
      <c r="H33" s="1161"/>
      <c r="I33" s="1161"/>
      <c r="J33" s="1162"/>
      <c r="K33" s="294" t="s">
        <v>488</v>
      </c>
      <c r="L33" s="294" t="s">
        <v>488</v>
      </c>
      <c r="M33" s="295">
        <v>1</v>
      </c>
      <c r="N33" s="296" t="s">
        <v>488</v>
      </c>
    </row>
    <row r="34" spans="1:16" ht="27" customHeight="1" x14ac:dyDescent="0.15">
      <c r="A34" s="248"/>
      <c r="B34" s="244"/>
      <c r="C34" s="244"/>
      <c r="D34" s="244"/>
      <c r="E34" s="244"/>
      <c r="F34" s="244"/>
      <c r="G34" s="1160" t="s">
        <v>504</v>
      </c>
      <c r="H34" s="1161"/>
      <c r="I34" s="1161"/>
      <c r="J34" s="1162"/>
      <c r="K34" s="294" t="s">
        <v>488</v>
      </c>
      <c r="L34" s="294" t="s">
        <v>488</v>
      </c>
      <c r="M34" s="295">
        <v>39</v>
      </c>
      <c r="N34" s="296" t="s">
        <v>488</v>
      </c>
    </row>
    <row r="35" spans="1:16" ht="27" customHeight="1" x14ac:dyDescent="0.15">
      <c r="A35" s="248"/>
      <c r="B35" s="244"/>
      <c r="C35" s="244"/>
      <c r="D35" s="244"/>
      <c r="E35" s="244"/>
      <c r="F35" s="244"/>
      <c r="G35" s="1160" t="s">
        <v>505</v>
      </c>
      <c r="H35" s="1161"/>
      <c r="I35" s="1161"/>
      <c r="J35" s="1162"/>
      <c r="K35" s="294">
        <v>66046</v>
      </c>
      <c r="L35" s="294">
        <v>1046</v>
      </c>
      <c r="M35" s="295">
        <v>9007</v>
      </c>
      <c r="N35" s="296">
        <v>-88.4</v>
      </c>
    </row>
    <row r="36" spans="1:16" ht="27" customHeight="1" x14ac:dyDescent="0.15">
      <c r="A36" s="248"/>
      <c r="B36" s="244"/>
      <c r="C36" s="244"/>
      <c r="D36" s="244"/>
      <c r="E36" s="244"/>
      <c r="F36" s="244"/>
      <c r="G36" s="1160" t="s">
        <v>506</v>
      </c>
      <c r="H36" s="1161"/>
      <c r="I36" s="1161"/>
      <c r="J36" s="1162"/>
      <c r="K36" s="294">
        <v>153870</v>
      </c>
      <c r="L36" s="294">
        <v>2436</v>
      </c>
      <c r="M36" s="295">
        <v>2239</v>
      </c>
      <c r="N36" s="296">
        <v>8.8000000000000007</v>
      </c>
    </row>
    <row r="37" spans="1:16" ht="13.5" customHeight="1" x14ac:dyDescent="0.15">
      <c r="A37" s="248"/>
      <c r="B37" s="244"/>
      <c r="C37" s="244"/>
      <c r="D37" s="244"/>
      <c r="E37" s="244"/>
      <c r="F37" s="244"/>
      <c r="G37" s="1160" t="s">
        <v>507</v>
      </c>
      <c r="H37" s="1161"/>
      <c r="I37" s="1161"/>
      <c r="J37" s="1162"/>
      <c r="K37" s="294">
        <v>153943</v>
      </c>
      <c r="L37" s="294">
        <v>2437</v>
      </c>
      <c r="M37" s="295">
        <v>951</v>
      </c>
      <c r="N37" s="296">
        <v>156.30000000000001</v>
      </c>
    </row>
    <row r="38" spans="1:16" ht="27" customHeight="1" x14ac:dyDescent="0.15">
      <c r="A38" s="248"/>
      <c r="B38" s="244"/>
      <c r="C38" s="244"/>
      <c r="D38" s="244"/>
      <c r="E38" s="244"/>
      <c r="F38" s="244"/>
      <c r="G38" s="1163" t="s">
        <v>508</v>
      </c>
      <c r="H38" s="1164"/>
      <c r="I38" s="1164"/>
      <c r="J38" s="1165"/>
      <c r="K38" s="297" t="s">
        <v>488</v>
      </c>
      <c r="L38" s="297" t="s">
        <v>488</v>
      </c>
      <c r="M38" s="298">
        <v>6</v>
      </c>
      <c r="N38" s="299" t="s">
        <v>488</v>
      </c>
      <c r="O38" s="293"/>
    </row>
    <row r="39" spans="1:16" x14ac:dyDescent="0.15">
      <c r="A39" s="248"/>
      <c r="B39" s="244"/>
      <c r="C39" s="244"/>
      <c r="D39" s="244"/>
      <c r="E39" s="244"/>
      <c r="F39" s="244"/>
      <c r="G39" s="1163" t="s">
        <v>509</v>
      </c>
      <c r="H39" s="1164"/>
      <c r="I39" s="1164"/>
      <c r="J39" s="1165"/>
      <c r="K39" s="300">
        <v>-546607</v>
      </c>
      <c r="L39" s="300">
        <v>-8653</v>
      </c>
      <c r="M39" s="301">
        <v>-6589</v>
      </c>
      <c r="N39" s="302">
        <v>31.3</v>
      </c>
      <c r="O39" s="293"/>
    </row>
    <row r="40" spans="1:16" ht="27" customHeight="1" x14ac:dyDescent="0.15">
      <c r="A40" s="248"/>
      <c r="B40" s="244"/>
      <c r="C40" s="244"/>
      <c r="D40" s="244"/>
      <c r="E40" s="244"/>
      <c r="F40" s="244"/>
      <c r="G40" s="1160" t="s">
        <v>510</v>
      </c>
      <c r="H40" s="1161"/>
      <c r="I40" s="1161"/>
      <c r="J40" s="1162"/>
      <c r="K40" s="300">
        <v>-1099918</v>
      </c>
      <c r="L40" s="300">
        <v>-17412</v>
      </c>
      <c r="M40" s="301">
        <v>-27524</v>
      </c>
      <c r="N40" s="302">
        <v>-36.700000000000003</v>
      </c>
      <c r="O40" s="293"/>
    </row>
    <row r="41" spans="1:16" x14ac:dyDescent="0.15">
      <c r="A41" s="248"/>
      <c r="B41" s="244"/>
      <c r="C41" s="244"/>
      <c r="D41" s="244"/>
      <c r="E41" s="244"/>
      <c r="F41" s="244"/>
      <c r="G41" s="1166" t="s">
        <v>279</v>
      </c>
      <c r="H41" s="1167"/>
      <c r="I41" s="1167"/>
      <c r="J41" s="1168"/>
      <c r="K41" s="294">
        <v>67281</v>
      </c>
      <c r="L41" s="300">
        <v>1065</v>
      </c>
      <c r="M41" s="301">
        <v>12127</v>
      </c>
      <c r="N41" s="302">
        <v>-91.2</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5" t="s">
        <v>479</v>
      </c>
      <c r="J49" s="1157" t="s">
        <v>514</v>
      </c>
      <c r="K49" s="1158"/>
      <c r="L49" s="1158"/>
      <c r="M49" s="1158"/>
      <c r="N49" s="1159"/>
    </row>
    <row r="50" spans="1:14" x14ac:dyDescent="0.15">
      <c r="A50" s="248"/>
      <c r="B50" s="244"/>
      <c r="C50" s="244"/>
      <c r="D50" s="244"/>
      <c r="E50" s="244"/>
      <c r="F50" s="244"/>
      <c r="G50" s="312"/>
      <c r="H50" s="313"/>
      <c r="I50" s="1156"/>
      <c r="J50" s="314" t="s">
        <v>515</v>
      </c>
      <c r="K50" s="315" t="s">
        <v>516</v>
      </c>
      <c r="L50" s="316" t="s">
        <v>517</v>
      </c>
      <c r="M50" s="317" t="s">
        <v>518</v>
      </c>
      <c r="N50" s="318" t="s">
        <v>519</v>
      </c>
    </row>
    <row r="51" spans="1:14" x14ac:dyDescent="0.15">
      <c r="A51" s="248"/>
      <c r="B51" s="244"/>
      <c r="C51" s="244"/>
      <c r="D51" s="244"/>
      <c r="E51" s="244"/>
      <c r="F51" s="244"/>
      <c r="G51" s="310" t="s">
        <v>520</v>
      </c>
      <c r="H51" s="311"/>
      <c r="I51" s="319">
        <v>1381695</v>
      </c>
      <c r="J51" s="320">
        <v>22556</v>
      </c>
      <c r="K51" s="321">
        <v>-21.9</v>
      </c>
      <c r="L51" s="322">
        <v>47569</v>
      </c>
      <c r="M51" s="323">
        <v>-23.1</v>
      </c>
      <c r="N51" s="324">
        <v>1.2</v>
      </c>
    </row>
    <row r="52" spans="1:14" x14ac:dyDescent="0.15">
      <c r="A52" s="248"/>
      <c r="B52" s="244"/>
      <c r="C52" s="244"/>
      <c r="D52" s="244"/>
      <c r="E52" s="244"/>
      <c r="F52" s="244"/>
      <c r="G52" s="325"/>
      <c r="H52" s="326" t="s">
        <v>521</v>
      </c>
      <c r="I52" s="327">
        <v>702795</v>
      </c>
      <c r="J52" s="328">
        <v>11473</v>
      </c>
      <c r="K52" s="329">
        <v>-1.9</v>
      </c>
      <c r="L52" s="330">
        <v>26255</v>
      </c>
      <c r="M52" s="331">
        <v>-18.399999999999999</v>
      </c>
      <c r="N52" s="332">
        <v>16.5</v>
      </c>
    </row>
    <row r="53" spans="1:14" x14ac:dyDescent="0.15">
      <c r="A53" s="248"/>
      <c r="B53" s="244"/>
      <c r="C53" s="244"/>
      <c r="D53" s="244"/>
      <c r="E53" s="244"/>
      <c r="F53" s="244"/>
      <c r="G53" s="310" t="s">
        <v>522</v>
      </c>
      <c r="H53" s="311"/>
      <c r="I53" s="319">
        <v>2010512</v>
      </c>
      <c r="J53" s="320">
        <v>32227</v>
      </c>
      <c r="K53" s="321">
        <v>42.9</v>
      </c>
      <c r="L53" s="322">
        <v>50880</v>
      </c>
      <c r="M53" s="323">
        <v>7</v>
      </c>
      <c r="N53" s="324">
        <v>35.9</v>
      </c>
    </row>
    <row r="54" spans="1:14" x14ac:dyDescent="0.15">
      <c r="A54" s="248"/>
      <c r="B54" s="244"/>
      <c r="C54" s="244"/>
      <c r="D54" s="244"/>
      <c r="E54" s="244"/>
      <c r="F54" s="244"/>
      <c r="G54" s="325"/>
      <c r="H54" s="326" t="s">
        <v>521</v>
      </c>
      <c r="I54" s="327">
        <v>797415</v>
      </c>
      <c r="J54" s="328">
        <v>12782</v>
      </c>
      <c r="K54" s="329">
        <v>11.4</v>
      </c>
      <c r="L54" s="330">
        <v>26879</v>
      </c>
      <c r="M54" s="331">
        <v>2.4</v>
      </c>
      <c r="N54" s="332">
        <v>9</v>
      </c>
    </row>
    <row r="55" spans="1:14" x14ac:dyDescent="0.15">
      <c r="A55" s="248"/>
      <c r="B55" s="244"/>
      <c r="C55" s="244"/>
      <c r="D55" s="244"/>
      <c r="E55" s="244"/>
      <c r="F55" s="244"/>
      <c r="G55" s="310" t="s">
        <v>523</v>
      </c>
      <c r="H55" s="311"/>
      <c r="I55" s="319">
        <v>1705594</v>
      </c>
      <c r="J55" s="320">
        <v>27282</v>
      </c>
      <c r="K55" s="321">
        <v>-15.3</v>
      </c>
      <c r="L55" s="322">
        <v>63956</v>
      </c>
      <c r="M55" s="323">
        <v>25.7</v>
      </c>
      <c r="N55" s="324">
        <v>-41</v>
      </c>
    </row>
    <row r="56" spans="1:14" x14ac:dyDescent="0.15">
      <c r="A56" s="248"/>
      <c r="B56" s="244"/>
      <c r="C56" s="244"/>
      <c r="D56" s="244"/>
      <c r="E56" s="244"/>
      <c r="F56" s="244"/>
      <c r="G56" s="325"/>
      <c r="H56" s="326" t="s">
        <v>521</v>
      </c>
      <c r="I56" s="327">
        <v>864637</v>
      </c>
      <c r="J56" s="328">
        <v>13830</v>
      </c>
      <c r="K56" s="329">
        <v>8.1999999999999993</v>
      </c>
      <c r="L56" s="330">
        <v>29239</v>
      </c>
      <c r="M56" s="331">
        <v>8.8000000000000007</v>
      </c>
      <c r="N56" s="332">
        <v>-0.6</v>
      </c>
    </row>
    <row r="57" spans="1:14" x14ac:dyDescent="0.15">
      <c r="A57" s="248"/>
      <c r="B57" s="244"/>
      <c r="C57" s="244"/>
      <c r="D57" s="244"/>
      <c r="E57" s="244"/>
      <c r="F57" s="244"/>
      <c r="G57" s="310" t="s">
        <v>524</v>
      </c>
      <c r="H57" s="311"/>
      <c r="I57" s="319">
        <v>2275905</v>
      </c>
      <c r="J57" s="320">
        <v>36263</v>
      </c>
      <c r="K57" s="321">
        <v>32.9</v>
      </c>
      <c r="L57" s="322">
        <v>66255</v>
      </c>
      <c r="M57" s="323">
        <v>3.6</v>
      </c>
      <c r="N57" s="324">
        <v>29.3</v>
      </c>
    </row>
    <row r="58" spans="1:14" x14ac:dyDescent="0.15">
      <c r="A58" s="248"/>
      <c r="B58" s="244"/>
      <c r="C58" s="244"/>
      <c r="D58" s="244"/>
      <c r="E58" s="244"/>
      <c r="F58" s="244"/>
      <c r="G58" s="325"/>
      <c r="H58" s="326" t="s">
        <v>521</v>
      </c>
      <c r="I58" s="327">
        <v>1391701</v>
      </c>
      <c r="J58" s="328">
        <v>22175</v>
      </c>
      <c r="K58" s="329">
        <v>60.3</v>
      </c>
      <c r="L58" s="330">
        <v>31822</v>
      </c>
      <c r="M58" s="331">
        <v>8.8000000000000007</v>
      </c>
      <c r="N58" s="332">
        <v>51.5</v>
      </c>
    </row>
    <row r="59" spans="1:14" x14ac:dyDescent="0.15">
      <c r="A59" s="248"/>
      <c r="B59" s="244"/>
      <c r="C59" s="244"/>
      <c r="D59" s="244"/>
      <c r="E59" s="244"/>
      <c r="F59" s="244"/>
      <c r="G59" s="310" t="s">
        <v>525</v>
      </c>
      <c r="H59" s="311"/>
      <c r="I59" s="319">
        <v>3990086</v>
      </c>
      <c r="J59" s="320">
        <v>63165</v>
      </c>
      <c r="K59" s="321">
        <v>74.2</v>
      </c>
      <c r="L59" s="322">
        <v>47278</v>
      </c>
      <c r="M59" s="323">
        <v>-28.6</v>
      </c>
      <c r="N59" s="324">
        <v>102.8</v>
      </c>
    </row>
    <row r="60" spans="1:14" x14ac:dyDescent="0.15">
      <c r="A60" s="248"/>
      <c r="B60" s="244"/>
      <c r="C60" s="244"/>
      <c r="D60" s="244"/>
      <c r="E60" s="244"/>
      <c r="F60" s="244"/>
      <c r="G60" s="325"/>
      <c r="H60" s="326" t="s">
        <v>521</v>
      </c>
      <c r="I60" s="333">
        <v>2721555</v>
      </c>
      <c r="J60" s="328">
        <v>43084</v>
      </c>
      <c r="K60" s="329">
        <v>94.3</v>
      </c>
      <c r="L60" s="330">
        <v>24096</v>
      </c>
      <c r="M60" s="331">
        <v>-24.3</v>
      </c>
      <c r="N60" s="332">
        <v>118.6</v>
      </c>
    </row>
    <row r="61" spans="1:14" x14ac:dyDescent="0.15">
      <c r="A61" s="248"/>
      <c r="B61" s="244"/>
      <c r="C61" s="244"/>
      <c r="D61" s="244"/>
      <c r="E61" s="244"/>
      <c r="F61" s="244"/>
      <c r="G61" s="310" t="s">
        <v>526</v>
      </c>
      <c r="H61" s="334"/>
      <c r="I61" s="335">
        <v>2272758</v>
      </c>
      <c r="J61" s="336">
        <v>36299</v>
      </c>
      <c r="K61" s="337">
        <v>22.6</v>
      </c>
      <c r="L61" s="338">
        <v>55188</v>
      </c>
      <c r="M61" s="339">
        <v>-3.1</v>
      </c>
      <c r="N61" s="324">
        <v>25.7</v>
      </c>
    </row>
    <row r="62" spans="1:14" x14ac:dyDescent="0.15">
      <c r="A62" s="248"/>
      <c r="B62" s="244"/>
      <c r="C62" s="244"/>
      <c r="D62" s="244"/>
      <c r="E62" s="244"/>
      <c r="F62" s="244"/>
      <c r="G62" s="325"/>
      <c r="H62" s="326" t="s">
        <v>521</v>
      </c>
      <c r="I62" s="327">
        <v>1295621</v>
      </c>
      <c r="J62" s="328">
        <v>20669</v>
      </c>
      <c r="K62" s="329">
        <v>34.5</v>
      </c>
      <c r="L62" s="330">
        <v>27658</v>
      </c>
      <c r="M62" s="331">
        <v>-4.5</v>
      </c>
      <c r="N62" s="332">
        <v>39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P52"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J46"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21.82</v>
      </c>
      <c r="G47" s="12">
        <v>18.940000000000001</v>
      </c>
      <c r="H47" s="12">
        <v>18.829999999999998</v>
      </c>
      <c r="I47" s="12">
        <v>19.27</v>
      </c>
      <c r="J47" s="13">
        <v>20.25</v>
      </c>
    </row>
    <row r="48" spans="2:10" ht="57.75" customHeight="1" x14ac:dyDescent="0.15">
      <c r="B48" s="14"/>
      <c r="C48" s="1171" t="s">
        <v>4</v>
      </c>
      <c r="D48" s="1171"/>
      <c r="E48" s="1172"/>
      <c r="F48" s="15">
        <v>8.2200000000000006</v>
      </c>
      <c r="G48" s="16">
        <v>8.3000000000000007</v>
      </c>
      <c r="H48" s="16">
        <v>8.14</v>
      </c>
      <c r="I48" s="16">
        <v>5.4</v>
      </c>
      <c r="J48" s="17">
        <v>9.56</v>
      </c>
    </row>
    <row r="49" spans="2:10" ht="57.75" customHeight="1" thickBot="1" x14ac:dyDescent="0.2">
      <c r="B49" s="18"/>
      <c r="C49" s="1173" t="s">
        <v>5</v>
      </c>
      <c r="D49" s="1173"/>
      <c r="E49" s="1174"/>
      <c r="F49" s="19">
        <v>3.34</v>
      </c>
      <c r="G49" s="20" t="s">
        <v>533</v>
      </c>
      <c r="H49" s="20" t="s">
        <v>534</v>
      </c>
      <c r="I49" s="20" t="s">
        <v>535</v>
      </c>
      <c r="J49" s="21">
        <v>6.06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池内一成</dc:creator>
  <cp:lastModifiedBy>千葉県</cp:lastModifiedBy>
  <cp:lastPrinted>2017-03-31T06:15:48Z</cp:lastPrinted>
  <dcterms:created xsi:type="dcterms:W3CDTF">2017-02-15T17:29:12Z</dcterms:created>
  <dcterms:modified xsi:type="dcterms:W3CDTF">2017-04-27T07:03:21Z</dcterms:modified>
</cp:coreProperties>
</file>