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A49EFCCA-B6FA-48B6-9FC3-F2F3F4637349}"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<sst xmlns="http://schemas.openxmlformats.org/spreadsheetml/2006/main" count="1081" uniqueCount="594">
  <si>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</si>
  <si>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</si>
  <si>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</si>
  <si>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</si>
  <si>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</si>
  <si>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</si>
  <si>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</si>
  <si>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</si>
  <si>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</si>
  <si>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</si>
  <si>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</si>
  <si>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</si>
  <si>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</si>
  <si>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</si>
  <si>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</si>
  <si>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</si>
  <si>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</si>
  <si>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</si>
  <si>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</si>
  <si>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</si>
  <si>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</si>
  <si>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</si>
  <si>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</si>
  <si>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</si>
  <si>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</si>
  <si>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</si>
  <si>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</si>
  <si>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</si>
  <si>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</si>
  <si>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</si>
  <si>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</si>
  <si>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</si>
  <si>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</si>
  <si>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</si>
  <si>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</si>
  <si>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</si>
  <si>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</si>
  <si>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</si>
  <si>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</si>
  <si>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</si>
  <si>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</si>
  <si>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</si>
  <si>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</si>
  <si>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</si>
  <si>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</si>
  <si>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</si>
  <si>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</si>
  <si>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</si>
  <si>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</si>
  <si>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</si>
  <si>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</si>
  <si>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</si>
  <si>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</si>
  <si>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</si>
  <si>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</si>
  <si>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</si>
  <si>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</si>
  <si>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</si>
  <si>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</si>
  <si>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</si>
  <si>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</si>
  <si>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</si>
  <si>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</si>
  <si>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</si>
  <si>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</si>
  <si>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</si>
  <si>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</si>
  <si>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</si>
  <si>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</si>
  <si>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</si>
  <si>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</si>
  <si>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</si>
  <si>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</si>
  <si>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</si>
  <si>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</si>
  <si>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</si>
  <si>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</si>
  <si>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</si>
  <si>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</si>
  <si>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</si>
  <si>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</si>
  <si>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</si>
  <si>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</si>
  <si>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</si>
  <si>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</si>
  <si>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</si>
  <si>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</si>
  <si>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</si>
  <si>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</si>
  <si>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</si>
  <si>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</si>
  <si>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</si>
  <si>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</si>
  <si>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</si>
  <si>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</si>
  <si>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</si>
  <si>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</si>
  <si>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</si>
  <si>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</si>
  <si>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</si>
  <si>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</si>
  <si>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</si>
  <si>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</si>
  <si>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</si>
  <si>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</si>
  <si>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</si>
  <si>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</si>
  <si>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</si>
  <si>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</si>
  <si>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</si>
  <si>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</si>
  <si>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</si>
  <si>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</si>
  <si>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</si>
  <si>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</si>
  <si>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</si>
  <si>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</si>
  <si>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</si>
  <si>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</si>
  <si>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</si>
  <si>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</si>
  <si>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</si>
  <si>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</si>
  <si>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</si>
  <si>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</si>
  <si>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</si>
  <si>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</si>
  <si>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</si>
  <si>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</si>
  <si>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</si>
  <si>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</si>
  <si>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</si>
  <si>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</si>
  <si>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</si>
  <si>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</si>
  <si>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</si>
  <si>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</si>
  <si>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</si>
  <si>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</si>
  <si>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</si>
  <si>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</si>
  <si>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</si>
  <si>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</si>
  <si>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</si>
  <si>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</si>
  <si>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</si>
  <si>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</si>
  <si>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</si>
  <si>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</si>
  <si>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</si>
  <si>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</si>
  <si>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</si>
  <si>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</si>
  <si>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</si>
  <si>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</si>
  <si>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</si>
  <si>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</si>
  <si>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</si>
  <si>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</si>
  <si>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</si>
  <si>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</si>
  <si>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</si>
  <si>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</si>
  <si>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</si>
  <si>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</si>
  <si>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</si>
  <si>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</si>
  <si>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</si>
  <si>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</si>
  <si>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</si>
  <si>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</si>
  <si>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</si>
  <si>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</si>
  <si>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</si>
  <si>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</si>
  <si>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</si>
  <si>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</si>
  <si>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</si>
  <si>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</si>
  <si>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</si>
  <si>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</si>
  <si>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</si>
  <si>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</si>
  <si>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</si>
  <si>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</si>
  <si>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</si>
  <si>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</si>
  <si>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</si>
  <si>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</si>
  <si>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</si>
  <si>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</si>
  <si>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</si>
  <si>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</si>
  <si>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</si>
  <si>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</si>
  <si>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</si>
  <si>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</si>
  <si>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</si>
  <si>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</si>
  <si>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</si>
  <si>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</si>
  <si>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</si>
  <si>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</si>
  <si>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</si>
  <si>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</si>
  <si>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</si>
  <si>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</si>
  <si>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</si>
  <si>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</si>
  <si>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</si>
  <si>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</si>
  <si>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</si>
  <si>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</si>
  <si>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</si>
  <si>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</si>
  <si>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</si>
  <si>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</si>
  <si>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千葉県白井市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</si>
  <si>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</si>
  <si>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</si>
  <si>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</si>
  <si>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</si>
  <si>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</si>
  <si>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</si>
  <si>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</si>
  <si>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</si>
  <si>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</si>
  <si>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</si>
  <si>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</si>
  <si>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</si>
  <si>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</si>
  <si>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</si>
  <si>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</si>
  <si>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</si>
  <si>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</si>
  <si>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</si>
  <si>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</si>
  <si>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</si>
  <si>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</si>
  <si>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</si>
  <si>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</si>
  <si>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</si>
  <si>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</si>
  <si>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</si>
  <si>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</si>
  <si>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</si>
  <si>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</si>
  <si>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</si>
  <si>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</si>
  <si>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</si>
  <si>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</si>
  <si>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</si>
  <si>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</si>
  <si>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</si>
  <si>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</si>
  <si>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</si>
  <si>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</si>
  <si>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</si>
  <si>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</si>
  <si>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</si>
  <si>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</si>
  <si>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</si>
  <si>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</si>
  <si>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</si>
  <si>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</si>
  <si>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</si>
  <si>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</si>
  <si>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</si>
  <si>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</si>
  <si>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</si>
  <si>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</si>
  <si>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</si>
  <si>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</si>
  <si>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</si>
  <si>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</si>
  <si>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</si>
  <si>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</si>
  <si>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</si>
  <si>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</si>
  <si>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</si>
  <si>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</si>
  <si>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</si>
  <si>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</si>
  <si>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</si>
  <si>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</si>
  <si>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</si>
  <si>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</si>
  <si>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</si>
  <si>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</si>
  <si>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</si>
  <si>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</si>
  <si>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</si>
  <si>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</si>
  <si>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</si>
  <si>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</si>
  <si>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</si>
  <si>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</si>
  <si>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</si>
  <si>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</si>
  <si>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</si>
  <si>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</si>
  <si>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</si>
  <si>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</si>
  <si>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</si>
  <si>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</si>
  <si>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</si>
  <si>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</si>
  <si>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</si>
  <si>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</si>
  <si>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</si>
  <si>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</si>
  <si>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</si>
  <si>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</si>
  <si>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</si>
  <si>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</si>
  <si>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</si>
  <si>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</si>
  <si>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</si>
  <si>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</si>
  <si>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</si>
  <si>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</si>
  <si>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</si>
  <si>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</si>
  <si>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</si>
  <si>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</si>
  <si>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</si>
  <si>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</si>
  <si>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</si>
  <si>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</si>
  <si>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</si>
  <si>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</si>
  <si>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</si>
  <si>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</si>
  <si>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</si>
  <si>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</si>
  <si>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</si>
  <si>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</si>
  <si>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</si>
  <si>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</si>
  <si>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</si>
  <si>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</si>
  <si>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</si>
  <si>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</si>
  <si>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</si>
  <si>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</si>
  <si>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</si>
  <si>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</si>
  <si>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</si>
  <si>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</si>
  <si>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</si>
  <si>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</si>
  <si>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</si>
  <si>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</si>
  <si>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</si>
  <si>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</si>
  <si>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</si>
  <si>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</si>
  <si>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</si>
  <si>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</si>
  <si>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</si>
  <si>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</si>
  <si>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</si>
  <si>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</si>
  <si>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</si>
  <si>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</si>
  <si>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</si>
  <si>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</si>
  <si>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</si>
  <si>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</si>
  <si>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千葉県白井市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</si>
  <si>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</si>
  <si>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</si>
  <si>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</si>
  <si>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</si>
  <si>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</si>
  <si>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</si>
  <si>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</si>
  <si>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</si>
  <si>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</si>
  <si>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</si>
  <si>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</si>
  <si>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</si>
  <si>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</si>
  <si>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</si>
  <si>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</si>
  <si>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</si>
  <si>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</si>
  <si>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</si>
  <si>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</si>
  <si>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</si>
  <si>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</si>
  <si>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</si>
  <si>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</si>
  <si>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</si>
  <si>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</si>
  <si>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</si>
  <si>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</si>
  <si>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</si>
  <si>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</si>
  <si>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</si>
  <si>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</si>
  <si>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</si>
  <si>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</si>
  <si>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</si>
  <si>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</si>
  <si>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</si>
  <si>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</si>
  <si>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</si>
  <si>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</si>
  <si>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</si>
  <si>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</si>
  <si>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</si>
  <si>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</si>
  <si>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</si>
  <si>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</si>
  <si>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</si>
  <si>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</si>
  <si>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</si>
  <si>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</si>
  <si>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</si>
  <si>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</si>
  <si>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</si>
  <si>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</si>
  <si>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</si>
  <si>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</si>
  <si>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</si>
  <si>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</si>
  <si>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</si>
  <si>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</si>
  <si>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</si>
  <si>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</si>
  <si>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</si>
  <si>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</si>
  <si>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</si>
  <si>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</si>
  <si>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</si>
  <si>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</si>
  <si>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</si>
  <si>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</si>
  <si>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</si>
  <si>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</si>
  <si>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</si>
  <si>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</si>
  <si>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</si>
  <si>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</si>
  <si>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</si>
  <si>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</si>
  <si>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</si>
  <si>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</si>
  <si>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</si>
  <si>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</si>
  <si>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</si>
  <si>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</si>
  <si>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</si>
  <si>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</si>
  <si>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</si>
  <si>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</si>
  <si>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</si>
  <si>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</si>
  <si>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</si>
  <si>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</si>
  <si>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</si>
  <si>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</si>
  <si>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</si>
  <si>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</si>
  <si>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</si>
  <si>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</si>
  <si>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</si>
  <si>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白井市水道事業会計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</si>
  <si>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</si>
  <si>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白井市介護保険特別会計事業勘定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</si>
  <si>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</si>
  <si>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</si>
  <si>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</si>
  <si>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</si>
  <si>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</si>
  <si>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</si>
  <si>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</si>
  <si>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</si>
  <si>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</si>
  <si>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</si>
  <si>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</si>
  <si>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</si>
  <si>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</si>
  <si>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</si>
  <si>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</si>
  <si>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</si>
  <si>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</si>
  <si>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</si>
  <si>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</si>
  <si>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</si>
  <si>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</si>
  <si>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</si>
  <si>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</si>
  <si>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</si>
  <si>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</si>
  <si>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</si>
  <si>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</si>
  <si>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</si>
  <si>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</si>
  <si>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</si>
  <si>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</si>
  <si>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</si>
  <si>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</si>
  <si>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</si>
  <si>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</si>
  <si>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</si>
  <si>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</si>
  <si>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</si>
  <si>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</si>
  <si>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</si>
  <si>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</si>
  <si>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</si>
  <si>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</si>
  <si>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</si>
  <si>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</si>
  <si>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</si>
  <si>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</si>
  <si>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</si>
  <si>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</si>
  <si>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</si>
  <si>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</si>
  <si>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</si>
  <si>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</si>
  <si>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</si>
  <si>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</si>
  <si>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</si>
  <si>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</si>
  <si>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</si>
  <si>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</si>
  <si>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</si>
  <si>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</si>
  <si>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</si>
  <si>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</si>
  <si>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</si>
  <si>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</si>
  <si>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</si>
  <si>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</si>
  <si>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</si>
  <si>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</si>
  <si>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</si>
  <si>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</si>
  <si>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</si>
  <si>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</si>
  <si>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</si>
  <si>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</si>
  <si>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</si>
  <si>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</si>
  <si>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</si>
  <si>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</si>
  <si>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</si>
  <si>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</si>
  <si>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</si>
  <si>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</si>
  <si>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</si>
  <si>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1.42</t>
  </si>
  <si>
    <t>▲ 1.16</t>
  </si>
  <si>
    <t>▲ 1.60</t>
  </si>
  <si>
    <t>▲ 0.08</t>
  </si>
  <si>
    <t>一般会計</t>
  </si>
  <si>
    <t>白井市水道事業会計</t>
  </si>
  <si>
    <t>白井市下水道事業会計</t>
  </si>
  <si>
    <t>白井市介護保険特別会計保険事業勘定</t>
  </si>
  <si>
    <t>白井市国民健康保険特別会計事業勘定</t>
  </si>
  <si>
    <t>白井市後期高齢者医療特別会計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</si>
  <si>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</si>
  <si>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</si>
  <si>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</si>
  <si>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</si>
  <si>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</si>
  <si>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</si>
  <si>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</si>
  <si>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</si>
  <si>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</si>
  <si>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　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</si>
  <si>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　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</si>
  <si>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　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</si>
  <si>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　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</si>
  <si>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印旛郡市広域市町村圏事務組合　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</si>
  <si>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　水道用水供給事業</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phoneticPr fontId="2"/>
  </si>
  <si>
    <t>印西地区消防組合　一般会計</t>
    <rPh sb="0" eb="2">
      <t>インザイ</t>
    </rPh>
    <rPh sb="2" eb="4">
      <t>チク</t>
    </rPh>
    <rPh sb="4" eb="6">
      <t>ショウボウ</t>
    </rPh>
    <rPh sb="6" eb="8">
      <t>クミアイ</t>
    </rPh>
    <rPh sb="9" eb="11">
      <t>イッパン</t>
    </rPh>
    <rPh sb="11" eb="13">
      <t>カイケイ</t>
    </rPh>
    <phoneticPr fontId="2"/>
  </si>
  <si>
    <t>印西地区環境整備事業組合　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</si>
  <si>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印西地区環境整備事業組合　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</si>
  <si>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印西地区環境整備事業組合(平岡自然公園分)</t>
    <rPh sb="0" eb="2">
      <t>インザイ</t>
    </rPh>
    <rPh sb="2" eb="4">
      <t>チク</t>
    </rPh>
    <rPh sb="4" eb="6">
      <t>カンキョウ</t>
    </rPh>
    <rPh sb="6" eb="8">
      <t>セイビ</t>
    </rPh>
    <rPh sb="8" eb="10">
      <t>ジギョウ</t>
    </rPh>
    <rPh sb="10" eb="12">
      <t>クミアイ</t>
    </rPh>
    <rPh sb="13" eb="15">
      <t>ヒラオカ</t>
    </rPh>
    <rPh sb="15" eb="17">
      <t>シゼン</t>
    </rPh>
    <rPh sb="17" eb="19">
      <t>コウエン</t>
    </rPh>
    <rPh sb="19" eb="20">
      <t>ブン</t>
    </rPh>
    <phoneticPr fontId="2"/>
  </si>
  <si>
    <t>印西地区環境整備事業組合　一般会計(ごみ処理)次期分除く</t>
    <rPh sb="0" eb="2">
      <t>インザイ</t>
    </rPh>
    <rPh sb="2" eb="4">
      <t>チク</t>
    </rPh>
    <rPh sb="4" eb="6">
      <t>カンキョウ</t>
    </rPh>
    <rPh sb="6" eb="8">
      <t>セイビ</t>
    </rPh>
    <rPh sb="8" eb="10">
      <t>ジギョウ</t>
    </rPh>
    <rPh sb="10" eb="12">
      <t>クミアイ</t>
    </rPh>
    <rPh sb="13" eb="15">
      <t>イッパン</t>
    </rPh>
    <rPh sb="15" eb="17">
      <t>カイケイ</t>
    </rPh>
    <rPh sb="20" eb="22">
      <t>ショリ</t>
    </rPh>
    <rPh sb="23" eb="25">
      <t>ジキ</t>
    </rPh>
    <rPh sb="25" eb="26">
      <t>ブン</t>
    </rPh>
    <rPh sb="26" eb="27">
      <t>ノゾ</t>
    </rPh>
    <phoneticPr fontId="2"/>
  </si>
  <si>
    <t>印西地区環境整備事業組合　一般会計(ごみ処理)次期分</t>
    <rPh sb="0" eb="2">
      <t>インザイ</t>
    </rPh>
    <rPh sb="2" eb="4">
      <t>チク</t>
    </rPh>
    <rPh sb="4" eb="6">
      <t>カンキョウ</t>
    </rPh>
    <rPh sb="6" eb="8">
      <t>セイビ</t>
    </rPh>
    <rPh sb="8" eb="10">
      <t>ジギョウ</t>
    </rPh>
    <rPh sb="10" eb="12">
      <t>クミアイ</t>
    </rPh>
    <rPh sb="13" eb="15">
      <t>イッパン</t>
    </rPh>
    <rPh sb="15" eb="17">
      <t>カイケイ</t>
    </rPh>
    <rPh sb="20" eb="22">
      <t>ショリ</t>
    </rPh>
    <rPh sb="23" eb="25">
      <t>ジキ</t>
    </rPh>
    <rPh sb="25" eb="26">
      <t>ブン</t>
    </rPh>
    <phoneticPr fontId="2"/>
  </si>
  <si>
    <t>柏・白井・鎌ケ谷環境衛生組合　一般会計</t>
    <rPh sb="0" eb="1">
      <t>カシワ</t>
    </rPh>
    <rPh sb="2" eb="4">
      <t>シロイ</t>
    </rPh>
    <rPh sb="5" eb="8">
      <t>カマガヤ</t>
    </rPh>
    <rPh sb="8" eb="10">
      <t>カンキョウ</t>
    </rPh>
    <rPh sb="10" eb="12">
      <t>エイセイ</t>
    </rPh>
    <rPh sb="12" eb="14">
      <t>クミアイ</t>
    </rPh>
    <rPh sb="15" eb="17">
      <t>イッパン</t>
    </rPh>
    <rPh sb="17" eb="19">
      <t>カイケイ</t>
    </rPh>
    <phoneticPr fontId="2"/>
  </si>
  <si>
    <t>千葉県後期高齢者医療広域連合　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</si>
  <si>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　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</si>
  <si>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印旛利根川水防事務組合</t>
    <rPh sb="0" eb="2">
      <t>インバ</t>
    </rPh>
    <rPh sb="2" eb="4">
      <t>トネ</t>
    </rPh>
    <rPh sb="4" eb="5">
      <t>ガワ</t>
    </rPh>
    <rPh sb="5" eb="7">
      <t>スイボウ</t>
    </rPh>
    <rPh sb="7" eb="9">
      <t>ジム</t>
    </rPh>
    <rPh sb="9" eb="11">
      <t>クミアイ</t>
    </rPh>
    <phoneticPr fontId="2"/>
  </si>
  <si>
    <t>白井市公共施設整備保全基金</t>
    <rPh sb="0" eb="2">
      <t>シロイ</t>
    </rPh>
    <rPh sb="2" eb="3">
      <t>シ</t>
    </rPh>
    <rPh sb="3" eb="5">
      <t>コウキョウ</t>
    </rPh>
    <rPh sb="5" eb="7">
      <t>シセツ</t>
    </rPh>
    <rPh sb="7" eb="9">
      <t>セイビ</t>
    </rPh>
    <rPh sb="9" eb="11">
      <t>ホゼン</t>
    </rPh>
    <rPh sb="11" eb="13">
      <t>キキン</t>
    </rPh>
    <phoneticPr fontId="2"/>
  </si>
  <si>
    <t>千葉ニュータウン事業に係る白井市道等整備基金</t>
    <rPh sb="0" eb="2">
      <t>チバ</t>
    </rPh>
    <rPh sb="8" eb="10">
      <t>ジギョウ</t>
    </rPh>
    <rPh sb="11" eb="12">
      <t>カカ</t>
    </rPh>
    <rPh sb="13" eb="15">
      <t>シロイ</t>
    </rPh>
    <rPh sb="15" eb="17">
      <t>シドウ</t>
    </rPh>
    <rPh sb="17" eb="18">
      <t>トウ</t>
    </rPh>
    <rPh sb="18" eb="20">
      <t>セイビ</t>
    </rPh>
    <rPh sb="20" eb="22">
      <t>キキン</t>
    </rPh>
    <phoneticPr fontId="2"/>
  </si>
  <si>
    <t>白井市まちづくり寄附金基金</t>
    <rPh sb="0" eb="3">
      <t>シロイシ</t>
    </rPh>
    <rPh sb="8" eb="11">
      <t>キフキン</t>
    </rPh>
    <rPh sb="11" eb="13">
      <t>キキン</t>
    </rPh>
    <phoneticPr fontId="2"/>
  </si>
  <si>
    <t>森林環境譲与税基金</t>
    <rPh sb="0" eb="2">
      <t>シンリン</t>
    </rPh>
    <rPh sb="2" eb="4">
      <t>カンキョウ</t>
    </rPh>
    <rPh sb="4" eb="6">
      <t>ジョウヨ</t>
    </rPh>
    <rPh sb="6" eb="7">
      <t>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</si>
</sst>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FBBE-40E0-BACD-D17C1D60BE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50593</c:v>
                </c:pt>
                <c:pt idx="1">
                  <c:v>31602</c:v>
                </c:pt>
                <c:pt idx="2">
                  <c:v>30103</c:v>
                </c:pt>
                <c:pt idx="3">
                  <c:v>29540</c:v>
                </c:pt>
                <c:pt idx="4">
                  <c:v>33471</c:v>
                </c:pt>
              </c:numCache>
            </c:numRef>
          </c:val>
          <c:smooth val="0"/>
          <c:extLst>
            <c:ext xmlns:c16="http://schemas.microsoft.com/office/drawing/2014/chart" uri="{C3380CC4-5D6E-409C-BE32-E72D297353CC}">
              <c16:uniqueId val="{00000001-FBBE-40E0-BACD-D17C1D60BE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6.01</c:v>
                </c:pt>
                <c:pt idx="1">
                  <c:v>6.8</c:v>
                </c:pt>
                <c:pt idx="2">
                  <c:v>6.8</c:v>
                </c:pt>
                <c:pt idx="3">
                  <c:v>8.7799999999999994</c:v>
                </c:pt>
                <c:pt idx="4">
                  <c:v>9.4700000000000006</c:v>
                </c:pt>
              </c:numCache>
            </c:numRef>
          </c:val>
          <c:extLst>
            <c:ext xmlns:c16="http://schemas.microsoft.com/office/drawing/2014/chart" uri="{C3380CC4-5D6E-409C-BE32-E72D297353CC}">
              <c16:uniqueId val="{00000000-9FD1-4263-B0E3-381C208BAC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22.71</c:v>
                </c:pt>
                <c:pt idx="1">
                  <c:v>20.48</c:v>
                </c:pt>
                <c:pt idx="2">
                  <c:v>17.989999999999998</c:v>
                </c:pt>
                <c:pt idx="3">
                  <c:v>16.350000000000001</c:v>
                </c:pt>
                <c:pt idx="4">
                  <c:v>16.309999999999999</c:v>
                </c:pt>
              </c:numCache>
            </c:numRef>
          </c:val>
          <c:extLst>
            <c:ext xmlns:c16="http://schemas.microsoft.com/office/drawing/2014/chart" uri="{C3380CC4-5D6E-409C-BE32-E72D297353CC}">
              <c16:uniqueId val="{00000001-9FD1-4263-B0E3-381C208BAC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-1.42</c:v>
                </c:pt>
                <c:pt idx="1">
                  <c:v>-1.1599999999999999</c:v>
                </c:pt>
                <c:pt idx="2">
                  <c:v>-1.6</c:v>
                </c:pt>
                <c:pt idx="3">
                  <c:v>2.0099999999999998</c:v>
                </c:pt>
                <c:pt idx="4">
                  <c:v>-0.08</c:v>
                </c:pt>
              </c:numCache>
            </c:numRef>
          </c:val>
          <c:smooth val="0"/>
          <c:extLst>
            <c:ext xmlns:c16="http://schemas.microsoft.com/office/drawing/2014/chart" uri="{C3380CC4-5D6E-409C-BE32-E72D297353CC}">
              <c16:uniqueId val="{00000002-9FD1-4263-B0E3-381C208BAC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EC-4319-BF39-26024577AE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EC-4319-BF39-26024577AE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EC-4319-BF39-26024577AE7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EC-4319-BF39-26024577AE7A}"/>
            </c:ext>
          </c:extLst>
        </c:ser>
        <c:ser>
          <c:idx val="4"/>
          <c:order val="4"/>
          <c:tx>
            <c:strRef>
              <c:f>データシート!$A$31</c:f>
              <c:strCache>
                <c:ptCount val="1"/>
                <c:pt idx="0">
                  <c:v>白井市後期高齢者医療特別会計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8EEC-4319-BF39-26024577AE7A}"/>
            </c:ext>
          </c:extLst>
        </c:ser>
        <c:ser>
          <c:idx val="5"/>
          <c:order val="5"/>
          <c:tx>
            <c:strRef>
              <c:f>データシート!$A$32</c:f>
              <c:strCache>
                <c:ptCount val="1"/>
                <c:pt idx="0">
                  <c:v>白井市国民健康保険特別会計事業勘定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1.48</c:v>
                </c:pt>
                <c:pt idx="2">
                  <c:v>#N/A</c:v>
                </c:pt>
                <c:pt idx="3">
                  <c:v>0.77</c:v>
                </c:pt>
                <c:pt idx="4">
                  <c:v>#N/A</c:v>
                </c:pt>
                <c:pt idx="5">
                  <c:v>0.99</c:v>
                </c:pt>
                <c:pt idx="6">
                  <c:v>#N/A</c:v>
                </c:pt>
                <c:pt idx="7">
                  <c:v>1.22</c:v>
                </c:pt>
                <c:pt idx="8">
                  <c:v>#N/A</c:v>
                </c:pt>
                <c:pt idx="9">
                  <c:v>1.72</c:v>
                </c:pt>
              </c:numCache>
            </c:numRef>
          </c:val>
          <c:extLst>
            <c:ext xmlns:c16="http://schemas.microsoft.com/office/drawing/2014/chart" uri="{C3380CC4-5D6E-409C-BE32-E72D297353CC}">
              <c16:uniqueId val="{00000005-8EEC-4319-BF39-26024577AE7A}"/>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1.03</c:v>
                </c:pt>
                <c:pt idx="2">
                  <c:v>#N/A</c:v>
                </c:pt>
                <c:pt idx="3">
                  <c:v>1.18</c:v>
                </c:pt>
                <c:pt idx="4">
                  <c:v>#N/A</c:v>
                </c:pt>
                <c:pt idx="5">
                  <c:v>1.5</c:v>
                </c:pt>
                <c:pt idx="6">
                  <c:v>#N/A</c:v>
                </c:pt>
                <c:pt idx="7">
                  <c:v>1.48</c:v>
                </c:pt>
                <c:pt idx="8">
                  <c:v>#N/A</c:v>
                </c:pt>
                <c:pt idx="9">
                  <c:v>1.73</c:v>
                </c:pt>
              </c:numCache>
            </c:numRef>
          </c:val>
          <c:extLst>
            <c:ext xmlns:c16="http://schemas.microsoft.com/office/drawing/2014/chart" uri="{C3380CC4-5D6E-409C-BE32-E72D297353CC}">
              <c16:uniqueId val="{00000006-8EEC-4319-BF39-26024577AE7A}"/>
            </c:ext>
          </c:extLst>
        </c:ser>
        <c:ser>
          <c:idx val="7"/>
          <c:order val="7"/>
          <c:tx>
            <c:strRef>
              <c:f>データシート!$A$34</c:f>
              <c:strCache>
                <c:ptCount val="1"/>
                <c:pt idx="0">
                  <c:v>白井市下水道事業会計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0.66</c:v>
                </c:pt>
                <c:pt idx="2">
                  <c:v>#N/A</c:v>
                </c:pt>
                <c:pt idx="3">
                  <c:v>1.19</c:v>
                </c:pt>
                <c:pt idx="4">
                  <c:v>#N/A</c:v>
                </c:pt>
                <c:pt idx="5">
                  <c:v>3.15</c:v>
                </c:pt>
                <c:pt idx="6">
                  <c:v>#N/A</c:v>
                </c:pt>
                <c:pt idx="7">
                  <c:v>3.37</c:v>
                </c:pt>
                <c:pt idx="8">
                  <c:v>#N/A</c:v>
                </c:pt>
                <c:pt idx="9">
                  <c:v>4.5199999999999996</c:v>
                </c:pt>
              </c:numCache>
            </c:numRef>
          </c:val>
          <c:extLst>
            <c:ext xmlns:c16="http://schemas.microsoft.com/office/drawing/2014/chart" uri="{C3380CC4-5D6E-409C-BE32-E72D297353CC}">
              <c16:uniqueId val="{00000007-8EEC-4319-BF39-26024577AE7A}"/>
            </c:ext>
          </c:extLst>
        </c:ser>
        <c:ser>
          <c:idx val="8"/>
          <c:order val="8"/>
          <c:tx>
            <c:strRef>
              <c:f>データシート!$A$35</c:f>
              <c:strCache>
                <c:ptCount val="1"/>
                <c:pt idx="0">
                  <c:v>白井市水道事業会計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7.49</c:v>
                </c:pt>
                <c:pt idx="2">
                  <c:v>#N/A</c:v>
                </c:pt>
                <c:pt idx="3">
                  <c:v>7.41</c:v>
                </c:pt>
                <c:pt idx="4">
                  <c:v>#N/A</c:v>
                </c:pt>
                <c:pt idx="5">
                  <c:v>6.98</c:v>
                </c:pt>
                <c:pt idx="6">
                  <c:v>#N/A</c:v>
                </c:pt>
                <c:pt idx="7">
                  <c:v>7.45</c:v>
                </c:pt>
                <c:pt idx="8">
                  <c:v>#N/A</c:v>
                </c:pt>
                <c:pt idx="9">
                  <c:v>8.3800000000000008</c:v>
                </c:pt>
              </c:numCache>
            </c:numRef>
          </c:val>
          <c:extLst>
            <c:ext xmlns:c16="http://schemas.microsoft.com/office/drawing/2014/chart" uri="{C3380CC4-5D6E-409C-BE32-E72D297353CC}">
              <c16:uniqueId val="{00000008-8EEC-4319-BF39-26024577AE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c:v>
                </c:pt>
                <c:pt idx="2">
                  <c:v>#N/A</c:v>
                </c:pt>
                <c:pt idx="3">
                  <c:v>6.79</c:v>
                </c:pt>
                <c:pt idx="4">
                  <c:v>#N/A</c:v>
                </c:pt>
                <c:pt idx="5">
                  <c:v>6.79</c:v>
                </c:pt>
                <c:pt idx="6">
                  <c:v>#N/A</c:v>
                </c:pt>
                <c:pt idx="7">
                  <c:v>8.77</c:v>
                </c:pt>
                <c:pt idx="8">
                  <c:v>#N/A</c:v>
                </c:pt>
                <c:pt idx="9">
                  <c:v>9.4700000000000006</c:v>
                </c:pt>
              </c:numCache>
            </c:numRef>
          </c:val>
          <c:extLst>
            <c:ext xmlns:c16="http://schemas.microsoft.com/office/drawing/2014/chart" uri="{C3380CC4-5D6E-409C-BE32-E72D297353CC}">
              <c16:uniqueId val="{00000009-8EEC-4319-BF39-26024577AE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1734</c:v>
                </c:pt>
                <c:pt idx="5">
                  <c:v>1734</c:v>
                </c:pt>
                <c:pt idx="8">
                  <c:v>1592</c:v>
                </c:pt>
                <c:pt idx="11">
                  <c:v>1618</c:v>
                </c:pt>
                <c:pt idx="14">
                  <c:v>1729</c:v>
                </c:pt>
              </c:numCache>
            </c:numRef>
          </c:val>
          <c:extLst>
            <c:ext xmlns:c16="http://schemas.microsoft.com/office/drawing/2014/chart" uri="{C3380CC4-5D6E-409C-BE32-E72D297353CC}">
              <c16:uniqueId val="{00000000-604B-4615-A361-6AE858A283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4B-4615-A361-6AE858A283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152</c:v>
                </c:pt>
                <c:pt idx="3">
                  <c:v>152</c:v>
                </c:pt>
                <c:pt idx="6">
                  <c:v>108</c:v>
                </c:pt>
                <c:pt idx="9">
                  <c:v>108</c:v>
                </c:pt>
                <c:pt idx="12">
                  <c:v>108</c:v>
                </c:pt>
              </c:numCache>
            </c:numRef>
          </c:val>
          <c:extLst>
            <c:ext xmlns:c16="http://schemas.microsoft.com/office/drawing/2014/chart" uri="{C3380CC4-5D6E-409C-BE32-E72D297353CC}">
              <c16:uniqueId val="{00000002-604B-4615-A361-6AE858A283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72</c:v>
                </c:pt>
                <c:pt idx="3">
                  <c:v>103</c:v>
                </c:pt>
                <c:pt idx="6">
                  <c:v>141</c:v>
                </c:pt>
                <c:pt idx="9">
                  <c:v>160</c:v>
                </c:pt>
                <c:pt idx="12">
                  <c:v>160</c:v>
                </c:pt>
              </c:numCache>
            </c:numRef>
          </c:val>
          <c:extLst>
            <c:ext xmlns:c16="http://schemas.microsoft.com/office/drawing/2014/chart" uri="{C3380CC4-5D6E-409C-BE32-E72D297353CC}">
              <c16:uniqueId val="{00000003-604B-4615-A361-6AE858A283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c:v>
                </c:pt>
                <c:pt idx="3">
                  <c:v>63</c:v>
                </c:pt>
                <c:pt idx="6">
                  <c:v>124</c:v>
                </c:pt>
                <c:pt idx="9">
                  <c:v>74</c:v>
                </c:pt>
                <c:pt idx="12">
                  <c:v>126</c:v>
                </c:pt>
              </c:numCache>
            </c:numRef>
          </c:val>
          <c:extLst>
            <c:ext xmlns:c16="http://schemas.microsoft.com/office/drawing/2014/chart" uri="{C3380CC4-5D6E-409C-BE32-E72D297353CC}">
              <c16:uniqueId val="{00000004-604B-4615-A361-6AE858A283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4B-4615-A361-6AE858A283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4B-4615-A361-6AE858A283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1629</c:v>
                </c:pt>
                <c:pt idx="3">
                  <c:v>1837</c:v>
                </c:pt>
                <c:pt idx="6">
                  <c:v>1757</c:v>
                </c:pt>
                <c:pt idx="9">
                  <c:v>1793</c:v>
                </c:pt>
                <c:pt idx="12">
                  <c:v>1887</c:v>
                </c:pt>
              </c:numCache>
            </c:numRef>
          </c:val>
          <c:extLst>
            <c:ext xmlns:c16="http://schemas.microsoft.com/office/drawing/2014/chart" uri="{C3380CC4-5D6E-409C-BE32-E72D297353CC}">
              <c16:uniqueId val="{00000007-604B-4615-A361-6AE858A283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179</c:v>
                </c:pt>
                <c:pt idx="2">
                  <c:v>#N/A</c:v>
                </c:pt>
                <c:pt idx="3">
                  <c:v>#N/A</c:v>
                </c:pt>
                <c:pt idx="4">
                  <c:v>421</c:v>
                </c:pt>
                <c:pt idx="5">
                  <c:v>#N/A</c:v>
                </c:pt>
                <c:pt idx="6">
                  <c:v>#N/A</c:v>
                </c:pt>
                <c:pt idx="7">
                  <c:v>538</c:v>
                </c:pt>
                <c:pt idx="8">
                  <c:v>#N/A</c:v>
                </c:pt>
                <c:pt idx="9">
                  <c:v>#N/A</c:v>
                </c:pt>
                <c:pt idx="10">
                  <c:v>517</c:v>
                </c:pt>
                <c:pt idx="11">
                  <c:v>#N/A</c:v>
                </c:pt>
                <c:pt idx="12">
                  <c:v>#N/A</c:v>
                </c:pt>
                <c:pt idx="13">
                  <c:v>552</c:v>
                </c:pt>
                <c:pt idx="14">
                  <c:v>#N/A</c:v>
                </c:pt>
              </c:numCache>
            </c:numRef>
          </c:val>
          <c:smooth val="0"/>
          <c:extLst>
            <c:ext xmlns:c16="http://schemas.microsoft.com/office/drawing/2014/chart" uri="{C3380CC4-5D6E-409C-BE32-E72D297353CC}">
              <c16:uniqueId val="{00000008-604B-4615-A361-6AE858A283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13927</c:v>
                </c:pt>
                <c:pt idx="5">
                  <c:v>13943</c:v>
                </c:pt>
                <c:pt idx="8">
                  <c:v>13605</c:v>
                </c:pt>
                <c:pt idx="11">
                  <c:v>13752</c:v>
                </c:pt>
                <c:pt idx="14">
                  <c:v>13065</c:v>
                </c:pt>
              </c:numCache>
            </c:numRef>
          </c:val>
          <c:extLst>
            <c:ext xmlns:c16="http://schemas.microsoft.com/office/drawing/2014/chart" uri="{C3380CC4-5D6E-409C-BE32-E72D297353CC}">
              <c16:uniqueId val="{00000000-5703-412A-83E9-AE3FD75105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3349</c:v>
                </c:pt>
                <c:pt idx="5">
                  <c:v>2836</c:v>
                </c:pt>
                <c:pt idx="8">
                  <c:v>2949</c:v>
                </c:pt>
                <c:pt idx="11">
                  <c:v>4031</c:v>
                </c:pt>
                <c:pt idx="14">
                  <c:v>4043</c:v>
                </c:pt>
              </c:numCache>
            </c:numRef>
          </c:val>
          <c:extLst>
            <c:ext xmlns:c16="http://schemas.microsoft.com/office/drawing/2014/chart" uri="{C3380CC4-5D6E-409C-BE32-E72D297353CC}">
              <c16:uniqueId val="{00000001-5703-412A-83E9-AE3FD75105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5438</c:v>
                </c:pt>
                <c:pt idx="5">
                  <c:v>5087</c:v>
                </c:pt>
                <c:pt idx="8">
                  <c:v>4864</c:v>
                </c:pt>
                <c:pt idx="11">
                  <c:v>5281</c:v>
                </c:pt>
                <c:pt idx="14">
                  <c:v>5297</c:v>
                </c:pt>
              </c:numCache>
            </c:numRef>
          </c:val>
          <c:extLst>
            <c:ext xmlns:c16="http://schemas.microsoft.com/office/drawing/2014/chart" uri="{C3380CC4-5D6E-409C-BE32-E72D297353CC}">
              <c16:uniqueId val="{00000002-5703-412A-83E9-AE3FD75105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03-412A-83E9-AE3FD75105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03-412A-83E9-AE3FD75105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545</c:v>
                </c:pt>
                <c:pt idx="3">
                  <c:v>549</c:v>
                </c:pt>
                <c:pt idx="6">
                  <c:v>269</c:v>
                </c:pt>
                <c:pt idx="9">
                  <c:v>0</c:v>
                </c:pt>
                <c:pt idx="12">
                  <c:v>0</c:v>
                </c:pt>
              </c:numCache>
            </c:numRef>
          </c:val>
          <c:extLst>
            <c:ext xmlns:c16="http://schemas.microsoft.com/office/drawing/2014/chart" uri="{C3380CC4-5D6E-409C-BE32-E72D297353CC}">
              <c16:uniqueId val="{00000005-5703-412A-83E9-AE3FD75105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457</c:v>
                </c:pt>
                <c:pt idx="3">
                  <c:v>623</c:v>
                </c:pt>
                <c:pt idx="6">
                  <c:v>884</c:v>
                </c:pt>
                <c:pt idx="9">
                  <c:v>1013</c:v>
                </c:pt>
                <c:pt idx="12">
                  <c:v>1259</c:v>
                </c:pt>
              </c:numCache>
            </c:numRef>
          </c:val>
          <c:extLst>
            <c:ext xmlns:c16="http://schemas.microsoft.com/office/drawing/2014/chart" uri="{C3380CC4-5D6E-409C-BE32-E72D297353CC}">
              <c16:uniqueId val="{00000006-5703-412A-83E9-AE3FD75105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1402</c:v>
                </c:pt>
                <c:pt idx="3">
                  <c:v>1413</c:v>
                </c:pt>
                <c:pt idx="6">
                  <c:v>1308</c:v>
                </c:pt>
                <c:pt idx="9">
                  <c:v>1256</c:v>
                </c:pt>
                <c:pt idx="12">
                  <c:v>1264</c:v>
                </c:pt>
              </c:numCache>
            </c:numRef>
          </c:val>
          <c:extLst>
            <c:ext xmlns:c16="http://schemas.microsoft.com/office/drawing/2014/chart" uri="{C3380CC4-5D6E-409C-BE32-E72D297353CC}">
              <c16:uniqueId val="{00000007-5703-412A-83E9-AE3FD75105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921</c:v>
                </c:pt>
                <c:pt idx="3">
                  <c:v>841</c:v>
                </c:pt>
                <c:pt idx="6">
                  <c:v>869</c:v>
                </c:pt>
                <c:pt idx="9">
                  <c:v>857</c:v>
                </c:pt>
                <c:pt idx="12">
                  <c:v>1051</c:v>
                </c:pt>
              </c:numCache>
            </c:numRef>
          </c:val>
          <c:extLst>
            <c:ext xmlns:c16="http://schemas.microsoft.com/office/drawing/2014/chart" uri="{C3380CC4-5D6E-409C-BE32-E72D297353CC}">
              <c16:uniqueId val="{00000008-5703-412A-83E9-AE3FD75105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1897</c:v>
                </c:pt>
                <c:pt idx="3">
                  <c:v>2552</c:v>
                </c:pt>
                <c:pt idx="6">
                  <c:v>3047</c:v>
                </c:pt>
                <c:pt idx="9">
                  <c:v>2348</c:v>
                </c:pt>
                <c:pt idx="12">
                  <c:v>2850</c:v>
                </c:pt>
              </c:numCache>
            </c:numRef>
          </c:val>
          <c:extLst>
            <c:ext xmlns:c16="http://schemas.microsoft.com/office/drawing/2014/chart" uri="{C3380CC4-5D6E-409C-BE32-E72D297353CC}">
              <c16:uniqueId val="{00000009-5703-412A-83E9-AE3FD75105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21713</c:v>
                </c:pt>
                <c:pt idx="3">
                  <c:v>21517</c:v>
                </c:pt>
                <c:pt idx="6">
                  <c:v>21356</c:v>
                </c:pt>
                <c:pt idx="9">
                  <c:v>21487</c:v>
                </c:pt>
                <c:pt idx="12">
                  <c:v>20906</c:v>
                </c:pt>
              </c:numCache>
            </c:numRef>
          </c:val>
          <c:extLst>
            <c:ext xmlns:c16="http://schemas.microsoft.com/office/drawing/2014/chart" uri="{C3380CC4-5D6E-409C-BE32-E72D297353CC}">
              <c16:uniqueId val="{0000000A-5703-412A-83E9-AE3FD75105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4219</c:v>
                </c:pt>
                <c:pt idx="2">
                  <c:v>#N/A</c:v>
                </c:pt>
                <c:pt idx="3">
                  <c:v>#N/A</c:v>
                </c:pt>
                <c:pt idx="4">
                  <c:v>5627</c:v>
                </c:pt>
                <c:pt idx="5">
                  <c:v>#N/A</c:v>
                </c:pt>
                <c:pt idx="6">
                  <c:v>#N/A</c:v>
                </c:pt>
                <c:pt idx="7">
                  <c:v>6314</c:v>
                </c:pt>
                <c:pt idx="8">
                  <c:v>#N/A</c:v>
                </c:pt>
                <c:pt idx="9">
                  <c:v>#N/A</c:v>
                </c:pt>
                <c:pt idx="10">
                  <c:v>3898</c:v>
                </c:pt>
                <c:pt idx="11">
                  <c:v>#N/A</c:v>
                </c:pt>
                <c:pt idx="12">
                  <c:v>#N/A</c:v>
                </c:pt>
                <c:pt idx="13">
                  <c:v>4926</c:v>
                </c:pt>
                <c:pt idx="14">
                  <c:v>#N/A</c:v>
                </c:pt>
              </c:numCache>
            </c:numRef>
          </c:val>
          <c:smooth val="0"/>
          <c:extLst>
            <c:ext xmlns:c16="http://schemas.microsoft.com/office/drawing/2014/chart" uri="{C3380CC4-5D6E-409C-BE32-E72D297353CC}">
              <c16:uniqueId val="{0000000B-5703-412A-83E9-AE3FD75105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2193</c:v>
                </c:pt>
                <c:pt idx="1">
                  <c:v>2137</c:v>
                </c:pt>
                <c:pt idx="2">
                  <c:v>2072</c:v>
                </c:pt>
              </c:numCache>
            </c:numRef>
          </c:val>
          <c:extLst>
            <c:ext xmlns:c16="http://schemas.microsoft.com/office/drawing/2014/chart" uri="{C3380CC4-5D6E-409C-BE32-E72D297353CC}">
              <c16:uniqueId val="{00000000-2143-4CAD-B9D1-A69E75950A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301</c:v>
                </c:pt>
                <c:pt idx="2">
                  <c:v>286</c:v>
                </c:pt>
              </c:numCache>
            </c:numRef>
          </c:val>
          <c:extLst>
            <c:ext xmlns:c16="http://schemas.microsoft.com/office/drawing/2014/chart" uri="{C3380CC4-5D6E-409C-BE32-E72D297353CC}">
              <c16:uniqueId val="{00000001-2143-4CAD-B9D1-A69E75950A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1477</c:v>
                </c:pt>
                <c:pt idx="1">
                  <c:v>1531</c:v>
                </c:pt>
                <c:pt idx="2">
                  <c:v>1543</c:v>
                </c:pt>
              </c:numCache>
            </c:numRef>
          </c:val>
          <c:extLst>
            <c:ext xmlns:c16="http://schemas.microsoft.com/office/drawing/2014/chart" uri="{C3380CC4-5D6E-409C-BE32-E72D297353CC}">
              <c16:uniqueId val="{00000002-2143-4CAD-B9D1-A69E75950A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実質公債費比率の分子のうち、元利償還金等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において、比率が最も高い項目は元利償還金である。</a:t>
          </a:r>
        </a:p>
        <a:p>
          <a:r>
            <a:rPr kumimoji="1" lang="ja-JP" altLang="en-US" sz="1400">
              <a:latin typeface="ＭＳ ゴシック" pitchFamily="49" charset="-128"/>
              <a:ea typeface="ＭＳ ゴシック" pitchFamily="49" charset="-128"/>
            </a:rPr>
            <a:t>　元利償還金は、令和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9,400</a:t>
          </a:r>
          <a:r>
            <a:rPr kumimoji="1" lang="ja-JP" altLang="en-US" sz="1400">
              <a:latin typeface="ＭＳ ゴシック" pitchFamily="49" charset="-128"/>
              <a:ea typeface="ＭＳ ゴシック" pitchFamily="49" charset="-128"/>
            </a:rPr>
            <a:t>万円増加している。これは、令和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年度に学校教育施設等整備事業債として借入した小中学校通信ネットワーク整備事業の元金償還が開始したことによる増（</a:t>
          </a:r>
          <a:r>
            <a:rPr kumimoji="1" lang="en-US" altLang="ja-JP" sz="1400">
              <a:latin typeface="ＭＳ ゴシック" pitchFamily="49" charset="-128"/>
              <a:ea typeface="ＭＳ ゴシック" pitchFamily="49" charset="-128"/>
            </a:rPr>
            <a:t>+2,967</a:t>
          </a:r>
          <a:r>
            <a:rPr kumimoji="1" lang="ja-JP" altLang="en-US" sz="1400">
              <a:latin typeface="ＭＳ ゴシック" pitchFamily="49" charset="-128"/>
              <a:ea typeface="ＭＳ ゴシック" pitchFamily="49" charset="-128"/>
            </a:rPr>
            <a:t>万円）や、平成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年度に借入した臨時財政対策債の元金償還が開始したことによる増（</a:t>
          </a:r>
          <a:r>
            <a:rPr kumimoji="1" lang="en-US" altLang="ja-JP" sz="1400">
              <a:latin typeface="ＭＳ ゴシック" pitchFamily="49" charset="-128"/>
              <a:ea typeface="ＭＳ ゴシック" pitchFamily="49" charset="-128"/>
            </a:rPr>
            <a:t>+4,671</a:t>
          </a:r>
          <a:r>
            <a:rPr kumimoji="1" lang="ja-JP" altLang="en-US" sz="1400">
              <a:latin typeface="ＭＳ ゴシック" pitchFamily="49" charset="-128"/>
              <a:ea typeface="ＭＳ ゴシック" pitchFamily="49" charset="-128"/>
            </a:rPr>
            <a:t>万円）が主な要因となっている。</a:t>
          </a:r>
        </a:p>
        <a:p>
          <a:r>
            <a:rPr kumimoji="1" lang="ja-JP" altLang="en-US" sz="1400">
              <a:latin typeface="ＭＳ ゴシック" pitchFamily="49" charset="-128"/>
              <a:ea typeface="ＭＳ ゴシック" pitchFamily="49" charset="-128"/>
            </a:rPr>
            <a:t>　今後の借入、特に普通建設事業の実施にあたっては、交付税算入される地方債の選定等を行うなど慎重な見極めが必要である。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満期一括償還地方債について、活用していないため、その返済財源としての減債基金は利用していない。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年度と比較し、大きな差が生じた主な項目は債務負担行為に基づく支出額である。これは、新たに小・中学校特別教室空調整備事業（約</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億円）の債務負担行為の設定による増が主な要因となっている。</a:t>
          </a:r>
        </a:p>
        <a:p>
          <a:r>
            <a:rPr kumimoji="1" lang="ja-JP" altLang="en-US" sz="1400">
              <a:latin typeface="ＭＳ ゴシック" pitchFamily="49" charset="-128"/>
              <a:ea typeface="ＭＳ ゴシック" pitchFamily="49" charset="-128"/>
            </a:rPr>
            <a:t>　今後、さらに将来負担比率が悪化しないよう行政経営指針及び白井市公共施設等総合管理計画等を基に、効率的な行政運営に努める必要がある。</a:t>
          </a:r>
        </a:p>
        <a:p>
          <a:r>
            <a:rPr kumimoji="1" lang="ja-JP" altLang="en-US" sz="1400">
              <a:latin typeface="ＭＳ ゴシック" pitchFamily="49" charset="-128"/>
              <a:ea typeface="ＭＳ ゴシック" pitchFamily="49" charset="-128"/>
            </a:rPr>
            <a:t>　一方、一般会計等に係る地方債の現在高については、平成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年度までは</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億円台で推移していたが、令和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億円台まで減少した。これは臨時財政対策債発行可能額の減に伴う借入額の減などが主な要因となっている。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財政調整基金、減債基金をはじめとする基金の繰入額が、積立額を上回ったため、基金全体の残高が約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億円以上としている。この目標を達成するためには、更なる行政経営改革に取り組む必要がある。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個別施設計画に基づく施設の長寿命化等に係る経費の増加に対応するための財源となる公共施設整備保全基金については、計画的な積立ができるよう検討する必要がある。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また、その他に基金についても効率的な運用について検討を行う必要がある。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庁舎、学校、保育所その他の建物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の整備及び保全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千葉ニュータウン事業に係る白井市道等整備基金：千葉ニュータウン事業における未施工の道路及び千葉ニュータウン事業に関連する道路及び下水道施設の用地の整備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まちづくり寄附金基金：市への寄附金の適正な管理及び運営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公共施設整備保全基金：今後の公共施設整備及び保全に備えるため、基金に積立てを行ったことに伴う増。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千葉ニュータウン事業に係る白井市道等整備基金：積立額以上に基金対象事業へ充当を行ったことによる減。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まちづくり寄附金基金：積立額以上に基金対象事業へ充当を行ったことによる減。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年度の譲与額のうち、対象事業充当額の残余を基金に積立てを行ったことによる増。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公共施設整備保全基金については、今後、白井市公共施設個別施設計画に基づき実施される工事等に充当していくこととなることから、基金の計画的な積立てを行う必要がある。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財政調整基金の繰入額が、積立額を上回ったため、基金残高が約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している。白井市では現状、財政調整基金に依存した財政運営となっているため、この目標を達成するためには、更なる行政経営改革に取り組み、基金の効率的な運用について検討を行うことが必要に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小・中学校の耐震化改修事業、庁舎建設事業及び学校給食共同調理場建替事業などの実施に伴い、地方債残高が増加しているが、比較的低利で借り入れることができているため、繰上償還の必要性が低いことから、今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年度のように普通交付税の再算定が行われ、追加交付されたもののうち地方債償還に充てるような指示がない限り、積極的な積立ては行わない予定である。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年度に積立てた基金については、今後見込まれる市債を償還するため、計画的に取崩しを行っていく。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61,494
35.48
24,422,241
23,070,931
1,203,122
12,701,476
20,905,546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0.86</a:t>
          </a:r>
          <a:r>
            <a:rPr kumimoji="1" lang="ja-JP" altLang="en-US" sz="1300">
              <a:latin typeface="ＭＳ Ｐゴシック" panose="020B0600070205080204" pitchFamily="50" charset="-128"/>
              <a:ea typeface="ＭＳ Ｐゴシック" panose="020B0600070205080204" pitchFamily="50" charset="-128"/>
            </a:rPr>
            <a:t>であり、前年度に引き続き類似団体平均を上回ったが、近年減少傾向（令和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年連続して減少）にある。さらに今後は、少子高齢化の影響による基準財政需要額の増加が見込まれることから、市税の徴収強化等を中心とする歳入確保に努めることで財政基盤の強化に努める。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年度と比較し、大幅に増加（</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ポイント）したものの、令和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年度は、新型コロナウイルス感染症対策地方税減収補填特別交付金等の影響で分母である経常一般財源が大きく増加したことによる臨時的な数値であったことから単純に比較することはできない。</a:t>
          </a:r>
        </a:p>
        <a:p>
          <a:r>
            <a:rPr kumimoji="1" lang="ja-JP" altLang="en-US" sz="1300">
              <a:latin typeface="ＭＳ Ｐゴシック" panose="020B0600070205080204" pitchFamily="50" charset="-128"/>
              <a:ea typeface="ＭＳ Ｐゴシック" panose="020B0600070205080204" pitchFamily="50" charset="-128"/>
            </a:rPr>
            <a:t>　経常的経費については、物価高騰の影響による物件費等の増加が今後も見込まれることから、経費の増加に対応するため、今後も市税徴収強化や受益者負担の見直しを図るなど、自主財源確保に向けた取り組みが必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62</xdr:row>
      <xdr:rowOff>140970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28487"/>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28487"/>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168063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7543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168063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00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117263</xdr:rowOff>
    </xdr:from>
    <xdr:to>
      <xdr:col>11</xdr:col>
      <xdr:colOff>82550</xdr:colOff>
      <xdr:row>65</xdr:row>
      <xdr:rowOff>47413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円の減少となり、前年度に引き続き、類似団体平均を下回った。人件費については、近年、定年退職者が増加し、新規採用職員を採用した結果、等級の低い職員の比率が増加していることから、抑制される傾向は継続しているが、物件費及び維持補修費については増加しており、物価高騰の影響等から今後さらなる増加が見込まれる。</a:t>
          </a:r>
        </a:p>
        <a:p>
          <a:r>
            <a:rPr kumimoji="1" lang="ja-JP" altLang="en-US" sz="1300">
              <a:latin typeface="ＭＳ Ｐゴシック" panose="020B0600070205080204" pitchFamily="50" charset="-128"/>
              <a:ea typeface="ＭＳ Ｐゴシック" panose="020B0600070205080204" pitchFamily="50" charset="-128"/>
            </a:rPr>
            <a:t>　本数値は、市の運営経費を表していることから、人口が減少に転じたことを踏まえ、業務の見直し等を行うことで運営経費の抑制を図り、市民サービスの経費を確保する必要がある。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62064</xdr:rowOff>
    </xdr:from>
    <xdr:to>
      <xdr:col>23</xdr:col>
      <xdr:colOff>133350</xdr:colOff>
      <xdr:row>82</xdr:row>
      <xdr:rowOff>65683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2096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73451</xdr:rowOff>
    </xdr:from>
    <xdr:to>
      <xdr:col>19</xdr:col>
      <xdr:colOff>133350</xdr:colOff>
      <xdr:row>82</xdr:row>
      <xdr:rowOff>65683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60901"/>
          <a:ext cx="889000" cy="1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141039</xdr:rowOff>
    </xdr:from>
    <xdr:to>
      <xdr:col>15</xdr:col>
      <xdr:colOff>82550</xdr:colOff>
      <xdr:row>81</xdr:row>
      <xdr:rowOff>73451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7039"/>
          <a:ext cx="889000" cy="10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116725</xdr:rowOff>
    </xdr:from>
    <xdr:to>
      <xdr:col>11</xdr:col>
      <xdr:colOff>31750</xdr:colOff>
      <xdr:row>80</xdr:row>
      <xdr:rowOff>141039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32725"/>
          <a:ext cx="889000" cy="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11264</xdr:rowOff>
    </xdr:from>
    <xdr:to>
      <xdr:col>23</xdr:col>
      <xdr:colOff>184150</xdr:colOff>
      <xdr:row>82</xdr:row>
      <xdr:rowOff>112864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27791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14883</xdr:rowOff>
    </xdr:from>
    <xdr:to>
      <xdr:col>19</xdr:col>
      <xdr:colOff>184150</xdr:colOff>
      <xdr:row>82</xdr:row>
      <xdr:rowOff>116483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126660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2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22651</xdr:rowOff>
    </xdr:from>
    <xdr:to>
      <xdr:col>15</xdr:col>
      <xdr:colOff>133350</xdr:colOff>
      <xdr:row>81</xdr:row>
      <xdr:rowOff>124251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134428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7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90239</xdr:rowOff>
    </xdr:from>
    <xdr:to>
      <xdr:col>11</xdr:col>
      <xdr:colOff>82550</xdr:colOff>
      <xdr:row>81</xdr:row>
      <xdr:rowOff>20389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30566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65925</xdr:rowOff>
    </xdr:from>
    <xdr:to>
      <xdr:col>7</xdr:col>
      <xdr:colOff>31750</xdr:colOff>
      <xdr:row>80</xdr:row>
      <xdr:rowOff>167525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8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ポイント減少したものの、類似団体の中でもワーストに近い順位となった。</a:t>
          </a:r>
        </a:p>
        <a:p>
          <a:r>
            <a:rPr kumimoji="1" lang="ja-JP" altLang="en-US" sz="1300">
              <a:latin typeface="ＭＳ Ｐゴシック" panose="020B0600070205080204" pitchFamily="50" charset="-128"/>
              <a:ea typeface="ＭＳ Ｐゴシック" panose="020B0600070205080204" pitchFamily="50" charset="-128"/>
            </a:rPr>
            <a:t>　これは、初任給を国家公務員より高く設定としていることや高齢職員層における昇給抑制が国に比べて緩やかなこと、県教育委員会からの派遣について、派遣前の額を考慮して給料決定していることが影響しているものである。</a:t>
          </a:r>
        </a:p>
        <a:p>
          <a:r>
            <a:rPr kumimoji="1" lang="ja-JP" altLang="en-US" sz="1300">
              <a:latin typeface="ＭＳ Ｐゴシック" panose="020B0600070205080204" pitchFamily="50" charset="-128"/>
              <a:ea typeface="ＭＳ Ｐゴシック" panose="020B0600070205080204" pitchFamily="50" charset="-128"/>
            </a:rPr>
            <a:t>　白井市定員管理指針に基づく職員等の定員管理と行政組織の効率化・スリム化を徹底することについて検討していくことが必要である。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87086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3289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87086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2599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907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082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121557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082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ポイント増加したが、近年は、ほぼ横這いである。</a:t>
          </a:r>
        </a:p>
        <a:p>
          <a:r>
            <a:rPr kumimoji="1" lang="ja-JP" altLang="en-US" sz="1300">
              <a:latin typeface="ＭＳ Ｐゴシック" panose="020B0600070205080204" pitchFamily="50" charset="-128"/>
              <a:ea typeface="ＭＳ Ｐゴシック" panose="020B0600070205080204" pitchFamily="50" charset="-128"/>
            </a:rPr>
            <a:t>　今後も引き続き、白井市定員管理指針に基づき、職員等の定員管理に取り組むとともに、職員人件費の抑制だけを成果とせず、限られた職員数で新たな行政需要に対応し、効率的な行政運営を行う体制づくりが必要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53552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2848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41487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04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49530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204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31432</xdr:rowOff>
    </xdr:from>
    <xdr:to>
      <xdr:col>68</xdr:col>
      <xdr:colOff>152400</xdr:colOff>
      <xdr:row>60</xdr:row>
      <xdr:rowOff>49530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184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2752</xdr:rowOff>
    </xdr:from>
    <xdr:to>
      <xdr:col>81</xdr:col>
      <xdr:colOff>95250</xdr:colOff>
      <xdr:row>60</xdr:row>
      <xdr:rowOff>104352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19279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162137</xdr:rowOff>
    </xdr:from>
    <xdr:to>
      <xdr:col>77</xdr:col>
      <xdr:colOff>95250</xdr:colOff>
      <xdr:row>60</xdr:row>
      <xdr:rowOff>92287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102464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152082</xdr:rowOff>
    </xdr:from>
    <xdr:to>
      <xdr:col>64</xdr:col>
      <xdr:colOff>152400</xdr:colOff>
      <xdr:row>60</xdr:row>
      <xdr:rowOff>82232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92409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その差はさらに小さくなった。これは元利償還金や、公営企業債償還に充てる繰出金が増加したことにより、準元利償還金が増加するとともに、標準財政規模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今後、整備を行った施設の元金償還開始のほか、市や一部事務組合が老朽化施設の改修を予定していることから、事業の必要性や財源についての更なる精査が必要である。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3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40</xdr:row>
      <xdr:rowOff>6350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97367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ポイント増加し、類似団体平均値を大きく上回った。主な要因としては、新たに小・中学校の特別教室に空調を整備するため債務負担行為を設定したによるものである。</a:t>
          </a:r>
        </a:p>
        <a:p>
          <a:r>
            <a:rPr kumimoji="1" lang="ja-JP" altLang="en-US" sz="1300">
              <a:latin typeface="ＭＳ Ｐゴシック" panose="020B0600070205080204" pitchFamily="50" charset="-128"/>
              <a:ea typeface="ＭＳ Ｐゴシック" panose="020B0600070205080204" pitchFamily="50" charset="-128"/>
            </a:rPr>
            <a:t>　今後、一部事務組合の老朽化施設の改修を予定しており、負担金の増加に伴う将来負担比率の上昇が見込まれることから、公共施設等総合管理計画に基づく公共施設の適切な維持管理や更新費用の縮減及び平準化に努めるとともに、事業の必要性や財源についての更なる精査が必要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65828</xdr:rowOff>
    </xdr:from>
    <xdr:to>
      <xdr:col>81</xdr:col>
      <xdr:colOff>44450</xdr:colOff>
      <xdr:row>17</xdr:row>
      <xdr:rowOff>25753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809028"/>
          <a:ext cx="8382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65828</xdr:rowOff>
    </xdr:from>
    <xdr:to>
      <xdr:col>77</xdr:col>
      <xdr:colOff>44450</xdr:colOff>
      <xdr:row>18</xdr:row>
      <xdr:rowOff>51365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09028"/>
          <a:ext cx="889000" cy="3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166511</xdr:rowOff>
    </xdr:from>
    <xdr:to>
      <xdr:col>72</xdr:col>
      <xdr:colOff>203200</xdr:colOff>
      <xdr:row>18</xdr:row>
      <xdr:rowOff>51365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08116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17</xdr:row>
      <xdr:rowOff>166511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909570"/>
          <a:ext cx="8890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146403</xdr:rowOff>
    </xdr:from>
    <xdr:to>
      <xdr:col>81</xdr:col>
      <xdr:colOff>95250</xdr:colOff>
      <xdr:row>17</xdr:row>
      <xdr:rowOff>76553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118480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6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15028</xdr:rowOff>
    </xdr:from>
    <xdr:to>
      <xdr:col>77</xdr:col>
      <xdr:colOff>95250</xdr:colOff>
      <xdr:row>16</xdr:row>
      <xdr:rowOff>116628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101405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4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565</xdr:rowOff>
    </xdr:from>
    <xdr:to>
      <xdr:col>73</xdr:col>
      <xdr:colOff>44450</xdr:colOff>
      <xdr:row>18</xdr:row>
      <xdr:rowOff>102165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86942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115711</xdr:rowOff>
    </xdr:from>
    <xdr:to>
      <xdr:col>68</xdr:col>
      <xdr:colOff>203200</xdr:colOff>
      <xdr:row>18</xdr:row>
      <xdr:rowOff>45861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30638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30497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61,494
35.48
24,422,241
23,070,931
1,203,122
12,701,476
20,905,546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人件費が占める割合は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ポイント増加したが、類似団体の中では低く抑えられている。決算額は、退職者と新規採用者の給与の差による減や任期満了による任期付職員の減に伴い減少した。</a:t>
          </a:r>
        </a:p>
        <a:p>
          <a:r>
            <a:rPr kumimoji="1" lang="ja-JP" altLang="en-US" sz="1300">
              <a:latin typeface="ＭＳ Ｐゴシック" panose="020B0600070205080204" pitchFamily="50" charset="-128"/>
              <a:ea typeface="ＭＳ Ｐゴシック" panose="020B0600070205080204" pitchFamily="50" charset="-128"/>
            </a:rPr>
            <a:t>  今後の少子高齢化に伴う歳入の減少を見据え、白井市職員管理指針に基づき、引き続き限られた人員で効率的な行政運営を行えるよう努める必要がある。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33</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8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130810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886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24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ポイント増加した。主な要因としては、物価高騰によるものである。</a:t>
          </a:r>
        </a:p>
        <a:p>
          <a:r>
            <a:rPr kumimoji="1" lang="ja-JP" altLang="en-US" sz="1300">
              <a:latin typeface="ＭＳ Ｐゴシック" panose="020B0600070205080204" pitchFamily="50" charset="-128"/>
              <a:ea typeface="ＭＳ Ｐゴシック" panose="020B0600070205080204" pitchFamily="50" charset="-128"/>
            </a:rPr>
            <a:t>　物価高騰の影響による物件費の増加が今後も引き続き見込まれることに加え、行政経営改革の観点から業務の効率化を図るため、アウトソーシングを推進していることから、委託費の増が見込まれる。業務の質と量に見合った人件費と物件費のバランスを見極め、効率的な行政運営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18</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278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57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57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97282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29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年度に実施した子育て世帯への臨時特別給付金の皆減や医療扶助の減がなど、事業の変更に伴う決算額の減が主な要因となっている。</a:t>
          </a:r>
        </a:p>
        <a:p>
          <a:r>
            <a:rPr kumimoji="1" lang="ja-JP" altLang="en-US" sz="1300">
              <a:latin typeface="ＭＳ Ｐゴシック" panose="020B0600070205080204" pitchFamily="50" charset="-128"/>
              <a:ea typeface="ＭＳ Ｐゴシック" panose="020B0600070205080204" pitchFamily="50" charset="-128"/>
            </a:rPr>
            <a:t>　しかし、扶助費については今後増加が見込まれることから、行政改革の観点から単独経費の見直しを行い、財源の確保や他の経費の抑制に努める必要がある。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134620</xdr:rowOff>
    </xdr:from>
    <xdr:to>
      <xdr:col>24</xdr:col>
      <xdr:colOff>25400</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9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23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138430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83820</xdr:rowOff>
    </xdr:from>
    <xdr:to>
      <xdr:col>24</xdr:col>
      <xdr:colOff>76200</xdr:colOff>
      <xdr:row>55</xdr:row>
      <xdr:rowOff>13970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100347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ポイント増加した。主な要因は、七次台中学校校舎改修工事に伴う普通建設事業費の増や、介護保険特別会計や後期高齢者医療特別会計に対する繰出金の増によるものである。</a:t>
          </a:r>
        </a:p>
        <a:p>
          <a:r>
            <a:rPr kumimoji="1" lang="ja-JP" altLang="en-US" sz="1300">
              <a:latin typeface="ＭＳ Ｐゴシック" panose="020B0600070205080204" pitchFamily="50" charset="-128"/>
              <a:ea typeface="ＭＳ Ｐゴシック" panose="020B0600070205080204" pitchFamily="50" charset="-128"/>
            </a:rPr>
            <a:t>　繰出金について、今後の更なる高齢化に伴い、増加が見込まれることから、給付費や医療費の抑制に繋がる効果的な事業を実施するよう努める必要がある。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133350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66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95250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58</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6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25400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1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44450</xdr:rowOff>
    </xdr:from>
    <xdr:to>
      <xdr:col>74</xdr:col>
      <xdr:colOff>31750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ポイント増加した。主な要因は、消防やごみ処理を行う一部事務組合への負担金の増などによるものである。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今後、一部事務組合の施設老朽化に伴う大規模改修事業の予定があり、負担金の上昇が見込まれるため、組合事業についても効率的に事業を行い、経費の削減に努めるよう働きかける必要がある。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363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6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37</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ポイント増加し、類似団体平均を上回った。これは、小中学校通信ネットワーク整備事業の元金償還が開始したことなどによるものである。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今後は、一部事務組合が老朽化施設の改修を予定しており、地方債借入に伴う公債費の増加が見込まれることから、将来負担を抑制するため、普通建設事業の実施にあたっては、慎重な見極めが必要である。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937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42418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83565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増加した。高齢化による繰出金の増加や一部事務組合への負担金の増加など、市の財規規律が働きにくい費目の伸びが目立つことから、市税徴収強化や受益者負担の見直しを図ることで、自主財源確保に向けた取り組みを行い、対応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64135</xdr:rowOff>
    </xdr:from>
    <xdr:to>
      <xdr:col>82</xdr:col>
      <xdr:colOff>107950</xdr:colOff>
      <xdr:row>75</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51435"/>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64135</xdr:rowOff>
    </xdr:from>
    <xdr:to>
      <xdr:col>78</xdr:col>
      <xdr:colOff>69850</xdr:colOff>
      <xdr:row>76</xdr:row>
      <xdr:rowOff>46989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51435"/>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77</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771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64136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2143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xdr:rowOff>
    </xdr:from>
    <xdr:to>
      <xdr:col>78</xdr:col>
      <xdr:colOff>120650</xdr:colOff>
      <xdr:row>74</xdr:row>
      <xdr:rowOff>114935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125112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13336</xdr:rowOff>
    </xdr:from>
    <xdr:to>
      <xdr:col>65</xdr:col>
      <xdr:colOff>53975</xdr:colOff>
      <xdr:row>77</xdr:row>
      <xdr:rowOff>114936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99713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66311</xdr:rowOff>
    </xdr:from>
    <xdr:to>
      <xdr:col>29</xdr:col>
      <xdr:colOff>127000</xdr:colOff>
      <xdr:row>18</xdr:row>
      <xdr:rowOff>71541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00036"/>
          <a:ext cx="647700" cy="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50981</xdr:rowOff>
    </xdr:from>
    <xdr:to>
      <xdr:col>26</xdr:col>
      <xdr:colOff>50800</xdr:colOff>
      <xdr:row>18</xdr:row>
      <xdr:rowOff>66311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184706"/>
          <a:ext cx="698500" cy="15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50981</xdr:rowOff>
    </xdr:from>
    <xdr:to>
      <xdr:col>22</xdr:col>
      <xdr:colOff>114300</xdr:colOff>
      <xdr:row>18</xdr:row>
      <xdr:rowOff>94972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84706"/>
          <a:ext cx="698500" cy="4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87114</xdr:rowOff>
    </xdr:from>
    <xdr:to>
      <xdr:col>18</xdr:col>
      <xdr:colOff>177800</xdr:colOff>
      <xdr:row>18</xdr:row>
      <xdr:rowOff>94972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20839"/>
          <a:ext cx="698500" cy="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20741</xdr:rowOff>
    </xdr:from>
    <xdr:to>
      <xdr:col>29</xdr:col>
      <xdr:colOff>177800</xdr:colOff>
      <xdr:row>18</xdr:row>
      <xdr:rowOff>122341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54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164268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2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15511</xdr:rowOff>
    </xdr:from>
    <xdr:to>
      <xdr:col>26</xdr:col>
      <xdr:colOff>101600</xdr:colOff>
      <xdr:row>18</xdr:row>
      <xdr:rowOff>117111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4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101888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181</xdr:rowOff>
    </xdr:from>
    <xdr:to>
      <xdr:col>22</xdr:col>
      <xdr:colOff>165100</xdr:colOff>
      <xdr:row>18</xdr:row>
      <xdr:rowOff>101781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3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111958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0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44172</xdr:rowOff>
    </xdr:from>
    <xdr:to>
      <xdr:col>19</xdr:col>
      <xdr:colOff>38100</xdr:colOff>
      <xdr:row>18</xdr:row>
      <xdr:rowOff>145772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155949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36314</xdr:rowOff>
    </xdr:from>
    <xdr:to>
      <xdr:col>15</xdr:col>
      <xdr:colOff>101600</xdr:colOff>
      <xdr:row>18</xdr:row>
      <xdr:rowOff>137914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7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148091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3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43692</xdr:rowOff>
    </xdr:from>
    <xdr:to>
      <xdr:col>29</xdr:col>
      <xdr:colOff>127000</xdr:colOff>
      <xdr:row>36</xdr:row>
      <xdr:rowOff>61294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96942"/>
          <a:ext cx="6477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52901</xdr:rowOff>
    </xdr:from>
    <xdr:to>
      <xdr:col>26</xdr:col>
      <xdr:colOff>50800</xdr:colOff>
      <xdr:row>36</xdr:row>
      <xdr:rowOff>61294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006151"/>
          <a:ext cx="698500" cy="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52901</xdr:rowOff>
    </xdr:from>
    <xdr:to>
      <xdr:col>22</xdr:col>
      <xdr:colOff>114300</xdr:colOff>
      <xdr:row>36</xdr:row>
      <xdr:rowOff>113415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006151"/>
          <a:ext cx="698500" cy="60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113415</xdr:rowOff>
    </xdr:from>
    <xdr:to>
      <xdr:col>18</xdr:col>
      <xdr:colOff>177800</xdr:colOff>
      <xdr:row>37</xdr:row>
      <xdr:rowOff>67728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66665"/>
          <a:ext cx="698500" cy="1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335792</xdr:rowOff>
    </xdr:from>
    <xdr:to>
      <xdr:col>29</xdr:col>
      <xdr:colOff>177800</xdr:colOff>
      <xdr:row>36</xdr:row>
      <xdr:rowOff>94492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4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307869</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1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10494</xdr:rowOff>
    </xdr:from>
    <xdr:to>
      <xdr:col>26</xdr:col>
      <xdr:colOff>101600</xdr:colOff>
      <xdr:row>36</xdr:row>
      <xdr:rowOff>112094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6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96871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5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2101</xdr:rowOff>
    </xdr:from>
    <xdr:to>
      <xdr:col>22</xdr:col>
      <xdr:colOff>165100</xdr:colOff>
      <xdr:row>36</xdr:row>
      <xdr:rowOff>103701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5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88478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4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62615</xdr:rowOff>
    </xdr:from>
    <xdr:to>
      <xdr:col>19</xdr:col>
      <xdr:colOff>38100</xdr:colOff>
      <xdr:row>36</xdr:row>
      <xdr:rowOff>164215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1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148992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0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16928</xdr:rowOff>
    </xdr:from>
    <xdr:to>
      <xdr:col>15</xdr:col>
      <xdr:colOff>101600</xdr:colOff>
      <xdr:row>37</xdr:row>
      <xdr:rowOff>118528</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4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103305</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2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61,494
35.48
24,422,241
23,070,931
1,203,122
12,701,476
20,905,546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9646</xdr:rowOff>
    </xdr:from>
    <xdr:to>
      <xdr:col>24</xdr:col>
      <xdr:colOff>63500</xdr:colOff>
      <xdr:row>38</xdr:row>
      <xdr:rowOff>13608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24746"/>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165741</xdr:rowOff>
    </xdr:from>
    <xdr:to>
      <xdr:col>19</xdr:col>
      <xdr:colOff>177800</xdr:colOff>
      <xdr:row>38</xdr:row>
      <xdr:rowOff>9646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09391"/>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165741</xdr:rowOff>
    </xdr:from>
    <xdr:to>
      <xdr:col>15</xdr:col>
      <xdr:colOff>50800</xdr:colOff>
      <xdr:row>38</xdr:row>
      <xdr:rowOff>115659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9391"/>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31896</xdr:rowOff>
    </xdr:from>
    <xdr:to>
      <xdr:col>10</xdr:col>
      <xdr:colOff>114300</xdr:colOff>
      <xdr:row>38</xdr:row>
      <xdr:rowOff>115659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6996"/>
          <a:ext cx="8890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134258</xdr:rowOff>
    </xdr:from>
    <xdr:to>
      <xdr:col>24</xdr:col>
      <xdr:colOff>114300</xdr:colOff>
      <xdr:row>38</xdr:row>
      <xdr:rowOff>64408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112685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130296</xdr:rowOff>
    </xdr:from>
    <xdr:to>
      <xdr:col>20</xdr:col>
      <xdr:colOff>38100</xdr:colOff>
      <xdr:row>38</xdr:row>
      <xdr:rowOff>60446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51573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114941</xdr:rowOff>
    </xdr:from>
    <xdr:to>
      <xdr:col>15</xdr:col>
      <xdr:colOff>101600</xdr:colOff>
      <xdr:row>38</xdr:row>
      <xdr:rowOff>45092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8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36218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64859</xdr:rowOff>
    </xdr:from>
    <xdr:to>
      <xdr:col>10</xdr:col>
      <xdr:colOff>165100</xdr:colOff>
      <xdr:row>38</xdr:row>
      <xdr:rowOff>166459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157586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152546</xdr:rowOff>
    </xdr:from>
    <xdr:to>
      <xdr:col>6</xdr:col>
      <xdr:colOff>38100</xdr:colOff>
      <xdr:row>38</xdr:row>
      <xdr:rowOff>82696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73823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58199</xdr:rowOff>
    </xdr:from>
    <xdr:to>
      <xdr:col>24</xdr:col>
      <xdr:colOff>63500</xdr:colOff>
      <xdr:row>57</xdr:row>
      <xdr:rowOff>58536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0849"/>
          <a:ext cx="8382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58536</xdr:rowOff>
    </xdr:from>
    <xdr:to>
      <xdr:col>19</xdr:col>
      <xdr:colOff>177800</xdr:colOff>
      <xdr:row>58</xdr:row>
      <xdr:rowOff>45549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1186"/>
          <a:ext cx="889000" cy="15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45549</xdr:rowOff>
    </xdr:from>
    <xdr:to>
      <xdr:col>15</xdr:col>
      <xdr:colOff>50800</xdr:colOff>
      <xdr:row>58</xdr:row>
      <xdr:rowOff>67582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9649"/>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67582</xdr:rowOff>
    </xdr:from>
    <xdr:to>
      <xdr:col>10</xdr:col>
      <xdr:colOff>114300</xdr:colOff>
      <xdr:row>58</xdr:row>
      <xdr:rowOff>90420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1682"/>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7399</xdr:rowOff>
    </xdr:from>
    <xdr:to>
      <xdr:col>24</xdr:col>
      <xdr:colOff>114300</xdr:colOff>
      <xdr:row>57</xdr:row>
      <xdr:rowOff>108999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157276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7736</xdr:rowOff>
    </xdr:from>
    <xdr:to>
      <xdr:col>20</xdr:col>
      <xdr:colOff>38100</xdr:colOff>
      <xdr:row>57</xdr:row>
      <xdr:rowOff>109336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100463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166199</xdr:rowOff>
    </xdr:from>
    <xdr:to>
      <xdr:col>15</xdr:col>
      <xdr:colOff>101600</xdr:colOff>
      <xdr:row>58</xdr:row>
      <xdr:rowOff>96349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87476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16782</xdr:rowOff>
    </xdr:from>
    <xdr:to>
      <xdr:col>10</xdr:col>
      <xdr:colOff>165100</xdr:colOff>
      <xdr:row>58</xdr:row>
      <xdr:rowOff>118382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109509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5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39620</xdr:rowOff>
    </xdr:from>
    <xdr:to>
      <xdr:col>6</xdr:col>
      <xdr:colOff>38100</xdr:colOff>
      <xdr:row>58</xdr:row>
      <xdr:rowOff>141220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132347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46659</xdr:rowOff>
    </xdr:from>
    <xdr:to>
      <xdr:col>24</xdr:col>
      <xdr:colOff>63500</xdr:colOff>
      <xdr:row>78</xdr:row>
      <xdr:rowOff>51270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19759"/>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46659</xdr:rowOff>
    </xdr:from>
    <xdr:to>
      <xdr:col>19</xdr:col>
      <xdr:colOff>177800</xdr:colOff>
      <xdr:row>78</xdr:row>
      <xdr:rowOff>69825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975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69825</xdr:rowOff>
    </xdr:from>
    <xdr:to>
      <xdr:col>15</xdr:col>
      <xdr:colOff>50800</xdr:colOff>
      <xdr:row>78</xdr:row>
      <xdr:rowOff>92875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2925"/>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92875</xdr:rowOff>
    </xdr:from>
    <xdr:to>
      <xdr:col>10</xdr:col>
      <xdr:colOff>114300</xdr:colOff>
      <xdr:row>78</xdr:row>
      <xdr:rowOff>131927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5975"/>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470</xdr:rowOff>
    </xdr:from>
    <xdr:to>
      <xdr:col>24</xdr:col>
      <xdr:colOff>114300</xdr:colOff>
      <xdr:row>78</xdr:row>
      <xdr:rowOff>102070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167309</xdr:rowOff>
    </xdr:from>
    <xdr:to>
      <xdr:col>20</xdr:col>
      <xdr:colOff>38100</xdr:colOff>
      <xdr:row>78</xdr:row>
      <xdr:rowOff>97459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113986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19025</xdr:rowOff>
    </xdr:from>
    <xdr:to>
      <xdr:col>15</xdr:col>
      <xdr:colOff>101600</xdr:colOff>
      <xdr:row>78</xdr:row>
      <xdr:rowOff>120625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111752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42075</xdr:rowOff>
    </xdr:from>
    <xdr:to>
      <xdr:col>10</xdr:col>
      <xdr:colOff>165100</xdr:colOff>
      <xdr:row>78</xdr:row>
      <xdr:rowOff>143675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134802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81127</xdr:rowOff>
    </xdr:from>
    <xdr:to>
      <xdr:col>6</xdr:col>
      <xdr:colOff>38100</xdr:colOff>
      <xdr:row>79</xdr:row>
      <xdr:rowOff>11277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2404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155353</xdr:rowOff>
    </xdr:from>
    <xdr:to>
      <xdr:col>24</xdr:col>
      <xdr:colOff>63500</xdr:colOff>
      <xdr:row>98</xdr:row>
      <xdr:rowOff>18455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14553"/>
          <a:ext cx="838200" cy="20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155353</xdr:rowOff>
    </xdr:from>
    <xdr:to>
      <xdr:col>19</xdr:col>
      <xdr:colOff>177800</xdr:colOff>
      <xdr:row>98</xdr:row>
      <xdr:rowOff>94807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14553"/>
          <a:ext cx="889000" cy="28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94807</xdr:rowOff>
    </xdr:from>
    <xdr:to>
      <xdr:col>15</xdr:col>
      <xdr:colOff>50800</xdr:colOff>
      <xdr:row>98</xdr:row>
      <xdr:rowOff>107217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6907"/>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107217</xdr:rowOff>
    </xdr:from>
    <xdr:to>
      <xdr:col>10</xdr:col>
      <xdr:colOff>114300</xdr:colOff>
      <xdr:row>98</xdr:row>
      <xdr:rowOff>164378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09317"/>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139105</xdr:rowOff>
    </xdr:from>
    <xdr:to>
      <xdr:col>24</xdr:col>
      <xdr:colOff>114300</xdr:colOff>
      <xdr:row>98</xdr:row>
      <xdr:rowOff>69255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54032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104553</xdr:rowOff>
    </xdr:from>
    <xdr:to>
      <xdr:col>20</xdr:col>
      <xdr:colOff>38100</xdr:colOff>
      <xdr:row>97</xdr:row>
      <xdr:rowOff>34703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25830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5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44007</xdr:rowOff>
    </xdr:from>
    <xdr:to>
      <xdr:col>15</xdr:col>
      <xdr:colOff>101600</xdr:colOff>
      <xdr:row>98</xdr:row>
      <xdr:rowOff>145607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136734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56417</xdr:rowOff>
    </xdr:from>
    <xdr:to>
      <xdr:col>10</xdr:col>
      <xdr:colOff>165100</xdr:colOff>
      <xdr:row>98</xdr:row>
      <xdr:rowOff>158017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149144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113578</xdr:rowOff>
    </xdr:from>
    <xdr:to>
      <xdr:col>6</xdr:col>
      <xdr:colOff>38100</xdr:colOff>
      <xdr:row>99</xdr:row>
      <xdr:rowOff>43728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34855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143535</xdr:rowOff>
    </xdr:from>
    <xdr:to>
      <xdr:col>55</xdr:col>
      <xdr:colOff>0</xdr:colOff>
      <xdr:row>38</xdr:row>
      <xdr:rowOff>38329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7185"/>
          <a:ext cx="838200" cy="6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64465</xdr:rowOff>
    </xdr:from>
    <xdr:to>
      <xdr:col>50</xdr:col>
      <xdr:colOff>114300</xdr:colOff>
      <xdr:row>38</xdr:row>
      <xdr:rowOff>38329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07965"/>
          <a:ext cx="889000" cy="13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64465</xdr:rowOff>
    </xdr:from>
    <xdr:to>
      <xdr:col>45</xdr:col>
      <xdr:colOff>177800</xdr:colOff>
      <xdr:row>38</xdr:row>
      <xdr:rowOff>99175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07965"/>
          <a:ext cx="889000" cy="14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99175</xdr:rowOff>
    </xdr:from>
    <xdr:to>
      <xdr:col>41</xdr:col>
      <xdr:colOff>50800</xdr:colOff>
      <xdr:row>38</xdr:row>
      <xdr:rowOff>126873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14275"/>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92735</xdr:rowOff>
    </xdr:from>
    <xdr:to>
      <xdr:col>55</xdr:col>
      <xdr:colOff>50800</xdr:colOff>
      <xdr:row>38</xdr:row>
      <xdr:rowOff>22885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71162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158979</xdr:rowOff>
    </xdr:from>
    <xdr:to>
      <xdr:col>50</xdr:col>
      <xdr:colOff>165100</xdr:colOff>
      <xdr:row>38</xdr:row>
      <xdr:rowOff>89129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80256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13665</xdr:rowOff>
    </xdr:from>
    <xdr:to>
      <xdr:col>46</xdr:col>
      <xdr:colOff>38100</xdr:colOff>
      <xdr:row>30</xdr:row>
      <xdr:rowOff>115265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106392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4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48375</xdr:rowOff>
    </xdr:from>
    <xdr:to>
      <xdr:col>41</xdr:col>
      <xdr:colOff>101600</xdr:colOff>
      <xdr:row>38</xdr:row>
      <xdr:rowOff>149975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141102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76073</xdr:rowOff>
    </xdr:from>
    <xdr:to>
      <xdr:col>36</xdr:col>
      <xdr:colOff>165100</xdr:colOff>
      <xdr:row>39</xdr:row>
      <xdr:rowOff>6223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168800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132301</xdr:rowOff>
    </xdr:from>
    <xdr:to>
      <xdr:col>55</xdr:col>
      <xdr:colOff>0</xdr:colOff>
      <xdr:row>57</xdr:row>
      <xdr:rowOff>162255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04951"/>
          <a:ext cx="8382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157965</xdr:rowOff>
    </xdr:from>
    <xdr:to>
      <xdr:col>50</xdr:col>
      <xdr:colOff>114300</xdr:colOff>
      <xdr:row>57</xdr:row>
      <xdr:rowOff>162255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30615"/>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146543</xdr:rowOff>
    </xdr:from>
    <xdr:to>
      <xdr:col>45</xdr:col>
      <xdr:colOff>177800</xdr:colOff>
      <xdr:row>57</xdr:row>
      <xdr:rowOff>157965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19193"/>
          <a:ext cx="889000" cy="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1832</xdr:rowOff>
    </xdr:from>
    <xdr:to>
      <xdr:col>41</xdr:col>
      <xdr:colOff>50800</xdr:colOff>
      <xdr:row>57</xdr:row>
      <xdr:rowOff>146543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74482"/>
          <a:ext cx="889000" cy="1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81501</xdr:rowOff>
    </xdr:from>
    <xdr:to>
      <xdr:col>55</xdr:col>
      <xdr:colOff>50800</xdr:colOff>
      <xdr:row>58</xdr:row>
      <xdr:rowOff>11651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59928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111455</xdr:rowOff>
    </xdr:from>
    <xdr:to>
      <xdr:col>50</xdr:col>
      <xdr:colOff>165100</xdr:colOff>
      <xdr:row>58</xdr:row>
      <xdr:rowOff>41605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32732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107165</xdr:rowOff>
    </xdr:from>
    <xdr:to>
      <xdr:col>46</xdr:col>
      <xdr:colOff>38100</xdr:colOff>
      <xdr:row>58</xdr:row>
      <xdr:rowOff>37315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28442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95743</xdr:rowOff>
    </xdr:from>
    <xdr:to>
      <xdr:col>41</xdr:col>
      <xdr:colOff>101600</xdr:colOff>
      <xdr:row>58</xdr:row>
      <xdr:rowOff>25893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17020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122482</xdr:rowOff>
    </xdr:from>
    <xdr:to>
      <xdr:col>36</xdr:col>
      <xdr:colOff>165100</xdr:colOff>
      <xdr:row>57</xdr:row>
      <xdr:rowOff>52632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69159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129045</xdr:rowOff>
    </xdr:from>
    <xdr:to>
      <xdr:col>55</xdr:col>
      <xdr:colOff>0</xdr:colOff>
      <xdr:row>78</xdr:row>
      <xdr:rowOff>136410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02145"/>
          <a:ext cx="8382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59474</xdr:rowOff>
    </xdr:from>
    <xdr:to>
      <xdr:col>50</xdr:col>
      <xdr:colOff>114300</xdr:colOff>
      <xdr:row>78</xdr:row>
      <xdr:rowOff>136410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432574"/>
          <a:ext cx="889000" cy="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48603</xdr:rowOff>
    </xdr:from>
    <xdr:to>
      <xdr:col>45</xdr:col>
      <xdr:colOff>177800</xdr:colOff>
      <xdr:row>78</xdr:row>
      <xdr:rowOff>59474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21703"/>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48603</xdr:rowOff>
    </xdr:from>
    <xdr:to>
      <xdr:col>41</xdr:col>
      <xdr:colOff>50800</xdr:colOff>
      <xdr:row>78</xdr:row>
      <xdr:rowOff>114339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421703"/>
          <a:ext cx="889000" cy="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78245</xdr:rowOff>
    </xdr:from>
    <xdr:to>
      <xdr:col>55</xdr:col>
      <xdr:colOff>50800</xdr:colOff>
      <xdr:row>79</xdr:row>
      <xdr:rowOff>8395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85610</xdr:rowOff>
    </xdr:from>
    <xdr:to>
      <xdr:col>50</xdr:col>
      <xdr:colOff>165100</xdr:colOff>
      <xdr:row>79</xdr:row>
      <xdr:rowOff>15760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6887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5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8674</xdr:rowOff>
    </xdr:from>
    <xdr:to>
      <xdr:col>46</xdr:col>
      <xdr:colOff>38100</xdr:colOff>
      <xdr:row>78</xdr:row>
      <xdr:rowOff>110274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126801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1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169253</xdr:rowOff>
    </xdr:from>
    <xdr:to>
      <xdr:col>41</xdr:col>
      <xdr:colOff>101600</xdr:colOff>
      <xdr:row>78</xdr:row>
      <xdr:rowOff>99403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90530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4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63539</xdr:rowOff>
    </xdr:from>
    <xdr:to>
      <xdr:col>36</xdr:col>
      <xdr:colOff>165100</xdr:colOff>
      <xdr:row>78</xdr:row>
      <xdr:rowOff>165139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156266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79718</xdr:rowOff>
    </xdr:from>
    <xdr:to>
      <xdr:col>55</xdr:col>
      <xdr:colOff>0</xdr:colOff>
      <xdr:row>97</xdr:row>
      <xdr:rowOff>157911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10368"/>
          <a:ext cx="838200" cy="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157911</xdr:rowOff>
    </xdr:from>
    <xdr:to>
      <xdr:col>50</xdr:col>
      <xdr:colOff>114300</xdr:colOff>
      <xdr:row>98</xdr:row>
      <xdr:rowOff>66548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88561"/>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40742</xdr:rowOff>
    </xdr:from>
    <xdr:to>
      <xdr:col>45</xdr:col>
      <xdr:colOff>177800</xdr:colOff>
      <xdr:row>98</xdr:row>
      <xdr:rowOff>66548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42842"/>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56502</xdr:rowOff>
    </xdr:from>
    <xdr:to>
      <xdr:col>41</xdr:col>
      <xdr:colOff>50800</xdr:colOff>
      <xdr:row>98</xdr:row>
      <xdr:rowOff>40742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15702"/>
          <a:ext cx="889000" cy="3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28918</xdr:rowOff>
    </xdr:from>
    <xdr:to>
      <xdr:col>55</xdr:col>
      <xdr:colOff>50800</xdr:colOff>
      <xdr:row>97</xdr:row>
      <xdr:rowOff>130518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7345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3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107111</xdr:rowOff>
    </xdr:from>
    <xdr:to>
      <xdr:col>50</xdr:col>
      <xdr:colOff>165100</xdr:colOff>
      <xdr:row>98</xdr:row>
      <xdr:rowOff>37261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28388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15748</xdr:rowOff>
    </xdr:from>
    <xdr:to>
      <xdr:col>46</xdr:col>
      <xdr:colOff>38100</xdr:colOff>
      <xdr:row>98</xdr:row>
      <xdr:rowOff>117348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108475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161392</xdr:rowOff>
    </xdr:from>
    <xdr:to>
      <xdr:col>41</xdr:col>
      <xdr:colOff>101600</xdr:colOff>
      <xdr:row>98</xdr:row>
      <xdr:rowOff>91542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82669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5702</xdr:rowOff>
    </xdr:from>
    <xdr:to>
      <xdr:col>36</xdr:col>
      <xdr:colOff>165100</xdr:colOff>
      <xdr:row>96</xdr:row>
      <xdr:rowOff>107302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123829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116566</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31666"/>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116566</xdr:rowOff>
    </xdr:from>
    <xdr:to>
      <xdr:col>71</xdr:col>
      <xdr:colOff>177800</xdr:colOff>
      <xdr:row>38</xdr:row>
      <xdr:rowOff>133253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31666"/>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65766</xdr:rowOff>
    </xdr:from>
    <xdr:to>
      <xdr:col>72</xdr:col>
      <xdr:colOff>38100</xdr:colOff>
      <xdr:row>38</xdr:row>
      <xdr:rowOff>167366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158493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82453</xdr:rowOff>
    </xdr:from>
    <xdr:to>
      <xdr:col>67</xdr:col>
      <xdr:colOff>101600</xdr:colOff>
      <xdr:row>39</xdr:row>
      <xdr:rowOff>12603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3730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5931</xdr:rowOff>
    </xdr:from>
    <xdr:to>
      <xdr:col>85</xdr:col>
      <xdr:colOff>127000</xdr:colOff>
      <xdr:row>77</xdr:row>
      <xdr:rowOff>24257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07581"/>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24257</xdr:rowOff>
    </xdr:from>
    <xdr:to>
      <xdr:col>81</xdr:col>
      <xdr:colOff>50800</xdr:colOff>
      <xdr:row>77</xdr:row>
      <xdr:rowOff>34100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25907"/>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18847</xdr:rowOff>
    </xdr:from>
    <xdr:to>
      <xdr:col>76</xdr:col>
      <xdr:colOff>114300</xdr:colOff>
      <xdr:row>77</xdr:row>
      <xdr:rowOff>34100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20497"/>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18847</xdr:rowOff>
    </xdr:from>
    <xdr:to>
      <xdr:col>71</xdr:col>
      <xdr:colOff>177800</xdr:colOff>
      <xdr:row>77</xdr:row>
      <xdr:rowOff>62661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20497"/>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126581</xdr:rowOff>
    </xdr:from>
    <xdr:to>
      <xdr:col>85</xdr:col>
      <xdr:colOff>177800</xdr:colOff>
      <xdr:row>77</xdr:row>
      <xdr:rowOff>56731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105008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144907</xdr:rowOff>
    </xdr:from>
    <xdr:to>
      <xdr:col>81</xdr:col>
      <xdr:colOff>101600</xdr:colOff>
      <xdr:row>77</xdr:row>
      <xdr:rowOff>75057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66184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6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154750</xdr:rowOff>
    </xdr:from>
    <xdr:to>
      <xdr:col>76</xdr:col>
      <xdr:colOff>165100</xdr:colOff>
      <xdr:row>77</xdr:row>
      <xdr:rowOff>84900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76027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139497</xdr:rowOff>
    </xdr:from>
    <xdr:to>
      <xdr:col>72</xdr:col>
      <xdr:colOff>38100</xdr:colOff>
      <xdr:row>77</xdr:row>
      <xdr:rowOff>69647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60774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11861</xdr:rowOff>
    </xdr:from>
    <xdr:to>
      <xdr:col>67</xdr:col>
      <xdr:colOff>101600</xdr:colOff>
      <xdr:row>77</xdr:row>
      <xdr:rowOff>113461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104588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122949</xdr:rowOff>
    </xdr:from>
    <xdr:to>
      <xdr:col>85</xdr:col>
      <xdr:colOff>127000</xdr:colOff>
      <xdr:row>97</xdr:row>
      <xdr:rowOff>132842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53599"/>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122949</xdr:rowOff>
    </xdr:from>
    <xdr:to>
      <xdr:col>81</xdr:col>
      <xdr:colOff>50800</xdr:colOff>
      <xdr:row>98</xdr:row>
      <xdr:rowOff>83643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53599"/>
          <a:ext cx="889000" cy="1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83643</xdr:rowOff>
    </xdr:from>
    <xdr:to>
      <xdr:col>76</xdr:col>
      <xdr:colOff>114300</xdr:colOff>
      <xdr:row>98</xdr:row>
      <xdr:rowOff>91860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8574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27139</xdr:rowOff>
    </xdr:from>
    <xdr:to>
      <xdr:col>71</xdr:col>
      <xdr:colOff>177800</xdr:colOff>
      <xdr:row>98</xdr:row>
      <xdr:rowOff>91860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29239"/>
          <a:ext cx="889000" cy="6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82042</xdr:rowOff>
    </xdr:from>
    <xdr:to>
      <xdr:col>85</xdr:col>
      <xdr:colOff>177800</xdr:colOff>
      <xdr:row>98</xdr:row>
      <xdr:rowOff>12192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60469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72149</xdr:rowOff>
    </xdr:from>
    <xdr:to>
      <xdr:col>81</xdr:col>
      <xdr:colOff>101600</xdr:colOff>
      <xdr:row>98</xdr:row>
      <xdr:rowOff>2299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164876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7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32843</xdr:rowOff>
    </xdr:from>
    <xdr:to>
      <xdr:col>76</xdr:col>
      <xdr:colOff>165100</xdr:colOff>
      <xdr:row>98</xdr:row>
      <xdr:rowOff>134443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125570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2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41060</xdr:rowOff>
    </xdr:from>
    <xdr:to>
      <xdr:col>72</xdr:col>
      <xdr:colOff>38100</xdr:colOff>
      <xdr:row>98</xdr:row>
      <xdr:rowOff>142660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133787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147789</xdr:rowOff>
    </xdr:from>
    <xdr:to>
      <xdr:col>67</xdr:col>
      <xdr:colOff>101600</xdr:colOff>
      <xdr:row>98</xdr:row>
      <xdr:rowOff>77939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94466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142803</xdr:rowOff>
    </xdr:from>
    <xdr:to>
      <xdr:col>116</xdr:col>
      <xdr:colOff>63500</xdr:colOff>
      <xdr:row>38</xdr:row>
      <xdr:rowOff>11194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86453"/>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71120</xdr:rowOff>
    </xdr:from>
    <xdr:to>
      <xdr:col>111</xdr:col>
      <xdr:colOff>177800</xdr:colOff>
      <xdr:row>37</xdr:row>
      <xdr:rowOff>142803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414770"/>
          <a:ext cx="8890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71120</xdr:rowOff>
    </xdr:from>
    <xdr:to>
      <xdr:col>107</xdr:col>
      <xdr:colOff>50800</xdr:colOff>
      <xdr:row>37</xdr:row>
      <xdr:rowOff>170397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14770"/>
          <a:ext cx="889000" cy="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99532</xdr:rowOff>
    </xdr:from>
    <xdr:to>
      <xdr:col>102</xdr:col>
      <xdr:colOff>114300</xdr:colOff>
      <xdr:row>37</xdr:row>
      <xdr:rowOff>170397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271732"/>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131844</xdr:rowOff>
    </xdr:from>
    <xdr:to>
      <xdr:col>116</xdr:col>
      <xdr:colOff>114300</xdr:colOff>
      <xdr:row>38</xdr:row>
      <xdr:rowOff>61995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75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154721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2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92003</xdr:rowOff>
    </xdr:from>
    <xdr:to>
      <xdr:col>112</xdr:col>
      <xdr:colOff>38100</xdr:colOff>
      <xdr:row>38</xdr:row>
      <xdr:rowOff>22152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35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38680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1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20320</xdr:rowOff>
    </xdr:from>
    <xdr:to>
      <xdr:col>107</xdr:col>
      <xdr:colOff>101600</xdr:colOff>
      <xdr:row>37</xdr:row>
      <xdr:rowOff>121920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138447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119598</xdr:rowOff>
    </xdr:from>
    <xdr:to>
      <xdr:col>102</xdr:col>
      <xdr:colOff>165100</xdr:colOff>
      <xdr:row>38</xdr:row>
      <xdr:rowOff>49747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63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66275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3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48732</xdr:rowOff>
    </xdr:from>
    <xdr:to>
      <xdr:col>98</xdr:col>
      <xdr:colOff>38100</xdr:colOff>
      <xdr:row>36</xdr:row>
      <xdr:rowOff>150332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2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166859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99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21361</xdr:rowOff>
    </xdr:from>
    <xdr:to>
      <xdr:col>116</xdr:col>
      <xdr:colOff>63500</xdr:colOff>
      <xdr:row>59</xdr:row>
      <xdr:rowOff>21399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691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21361</xdr:rowOff>
    </xdr:from>
    <xdr:to>
      <xdr:col>111</xdr:col>
      <xdr:colOff>177800</xdr:colOff>
      <xdr:row>59</xdr:row>
      <xdr:rowOff>21513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3691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21513</xdr:rowOff>
    </xdr:from>
    <xdr:to>
      <xdr:col>107</xdr:col>
      <xdr:colOff>50800</xdr:colOff>
      <xdr:row>59</xdr:row>
      <xdr:rowOff>21590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706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21590</xdr:rowOff>
    </xdr:from>
    <xdr:to>
      <xdr:col>102</xdr:col>
      <xdr:colOff>114300</xdr:colOff>
      <xdr:row>59</xdr:row>
      <xdr:rowOff>21742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37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142049</xdr:rowOff>
    </xdr:from>
    <xdr:to>
      <xdr:col>116</xdr:col>
      <xdr:colOff>114300</xdr:colOff>
      <xdr:row>59</xdr:row>
      <xdr:rowOff>72199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64507</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142011</xdr:rowOff>
    </xdr:from>
    <xdr:to>
      <xdr:col>112</xdr:col>
      <xdr:colOff>38100</xdr:colOff>
      <xdr:row>59</xdr:row>
      <xdr:rowOff>72161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63288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7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142163</xdr:rowOff>
    </xdr:from>
    <xdr:to>
      <xdr:col>107</xdr:col>
      <xdr:colOff>101600</xdr:colOff>
      <xdr:row>59</xdr:row>
      <xdr:rowOff>72313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63440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7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142240</xdr:rowOff>
    </xdr:from>
    <xdr:to>
      <xdr:col>102</xdr:col>
      <xdr:colOff>165100</xdr:colOff>
      <xdr:row>59</xdr:row>
      <xdr:rowOff>72390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63517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142392</xdr:rowOff>
    </xdr:from>
    <xdr:to>
      <xdr:col>98</xdr:col>
      <xdr:colOff>38100</xdr:colOff>
      <xdr:row>59</xdr:row>
      <xdr:rowOff>72542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63669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152436</xdr:rowOff>
    </xdr:from>
    <xdr:to>
      <xdr:col>116</xdr:col>
      <xdr:colOff>63500</xdr:colOff>
      <xdr:row>78</xdr:row>
      <xdr:rowOff>23408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54086"/>
          <a:ext cx="8382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23408</xdr:rowOff>
    </xdr:from>
    <xdr:to>
      <xdr:col>111</xdr:col>
      <xdr:colOff>177800</xdr:colOff>
      <xdr:row>78</xdr:row>
      <xdr:rowOff>52178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96508"/>
          <a:ext cx="889000" cy="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29155</xdr:rowOff>
    </xdr:from>
    <xdr:to>
      <xdr:col>107</xdr:col>
      <xdr:colOff>50800</xdr:colOff>
      <xdr:row>78</xdr:row>
      <xdr:rowOff>52178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402255"/>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29155</xdr:rowOff>
    </xdr:from>
    <xdr:to>
      <xdr:col>102</xdr:col>
      <xdr:colOff>114300</xdr:colOff>
      <xdr:row>78</xdr:row>
      <xdr:rowOff>67855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402255"/>
          <a:ext cx="889000" cy="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101636</xdr:rowOff>
    </xdr:from>
    <xdr:to>
      <xdr:col>116</xdr:col>
      <xdr:colOff>114300</xdr:colOff>
      <xdr:row>78</xdr:row>
      <xdr:rowOff>31786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80063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144058</xdr:rowOff>
    </xdr:from>
    <xdr:to>
      <xdr:col>112</xdr:col>
      <xdr:colOff>38100</xdr:colOff>
      <xdr:row>78</xdr:row>
      <xdr:rowOff>74208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65335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1378</xdr:rowOff>
    </xdr:from>
    <xdr:to>
      <xdr:col>107</xdr:col>
      <xdr:colOff>101600</xdr:colOff>
      <xdr:row>78</xdr:row>
      <xdr:rowOff>102978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94105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149805</xdr:rowOff>
    </xdr:from>
    <xdr:to>
      <xdr:col>102</xdr:col>
      <xdr:colOff>165100</xdr:colOff>
      <xdr:row>78</xdr:row>
      <xdr:rowOff>79955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71082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17055</xdr:rowOff>
    </xdr:from>
    <xdr:to>
      <xdr:col>98</xdr:col>
      <xdr:colOff>38100</xdr:colOff>
      <xdr:row>78</xdr:row>
      <xdr:rowOff>118655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109782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住民一人当たりの歳出額は</a:t>
          </a:r>
          <a:r>
            <a:rPr kumimoji="1" lang="en-US" altLang="ja-JP" sz="1300">
              <a:latin typeface="ＭＳ Ｐゴシック" panose="020B0600070205080204" pitchFamily="50" charset="-128"/>
              <a:ea typeface="ＭＳ Ｐゴシック" panose="020B0600070205080204" pitchFamily="50" charset="-128"/>
            </a:rPr>
            <a:t>367,108</a:t>
          </a:r>
          <a:r>
            <a:rPr kumimoji="1" lang="ja-JP" altLang="en-US" sz="1300">
              <a:latin typeface="ＭＳ Ｐゴシック" panose="020B0600070205080204" pitchFamily="50" charset="-128"/>
              <a:ea typeface="ＭＳ Ｐゴシック" panose="020B0600070205080204" pitchFamily="50" charset="-128"/>
            </a:rPr>
            <a:t>円となっている。人件費については、住民一人当たり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50,619</a:t>
          </a:r>
          <a:r>
            <a:rPr kumimoji="1" lang="ja-JP" altLang="en-US" sz="1300">
              <a:latin typeface="ＭＳ Ｐゴシック" panose="020B0600070205080204" pitchFamily="50" charset="-128"/>
              <a:ea typeface="ＭＳ Ｐゴシック" panose="020B0600070205080204" pitchFamily="50" charset="-128"/>
            </a:rPr>
            <a:t>円となっており、前年度とほぼ同額となっている。類似団体平均と比べて低い水準にある。これは近年、定年退職者が増加し、新規採用職員を採用した結果、等級の低い職員の比率が増加していることから、抑制されていることが主な要因である。また、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83,138</a:t>
          </a:r>
          <a:r>
            <a:rPr kumimoji="1" lang="ja-JP" altLang="en-US" sz="1300">
              <a:latin typeface="ＭＳ Ｐゴシック" panose="020B0600070205080204" pitchFamily="50" charset="-128"/>
              <a:ea typeface="ＭＳ Ｐゴシック" panose="020B0600070205080204" pitchFamily="50" charset="-128"/>
            </a:rPr>
            <a:t>円と、前年度と比較し大幅に減少しているが、これは前年度に実施した子育て世帯への臨時特別給付金の皆減や、医療扶助の減など事業の変更に伴う決算額の減が主な要因となっている。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33,471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は低くなっているが、昨年度と比較すると増加しており、類似団体平均との差も縮まっている。これは、七次台中学校校舎改修工事や道路新設改良工事による経費の増によるものである。今後も公共施設等適正管理計画に基づき、事業の実施を行うなど、事業実施にあたっては引き続き慎重な見極めが必要であ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49,198</a:t>
          </a:r>
          <a:r>
            <a:rPr kumimoji="1" lang="ja-JP" altLang="en-US" sz="1300">
              <a:latin typeface="ＭＳ Ｐゴシック" panose="020B0600070205080204" pitchFamily="50" charset="-128"/>
              <a:ea typeface="ＭＳ Ｐゴシック" panose="020B0600070205080204" pitchFamily="50" charset="-128"/>
            </a:rPr>
            <a:t>円となっており、普通建設事業費と同様、類似団体と比較して一人当たりコストは低くなっているが、前年度と比較すると増加している。これは消防やごみ処理を行う一部事務組合への負担金の増などが主な要因となっている。今後、一部事務組合の施設老朽化に伴う大規模改修事業の予定があり、負担金のさらなる上昇が見込まれるため、組合事業についても効率的に事業を行い、経費の削減に努めるよう働きかけ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61,494
35.48
24,422,241
23,070,931
1,203,122
12,701,476
20,905,546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xdr:rowOff>
    </xdr:from>
    <xdr:to>
      <xdr:col>24</xdr:col>
      <xdr:colOff>63500</xdr:colOff>
      <xdr:row>36</xdr:row>
      <xdr:rowOff>63348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80226"/>
          <a:ext cx="8382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xdr:rowOff>
    </xdr:from>
    <xdr:to>
      <xdr:col>19</xdr:col>
      <xdr:colOff>177800</xdr:colOff>
      <xdr:row>36</xdr:row>
      <xdr:rowOff>8026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7382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xdr:rowOff>
    </xdr:from>
    <xdr:to>
      <xdr:col>15</xdr:col>
      <xdr:colOff>50800</xdr:colOff>
      <xdr:row>36</xdr:row>
      <xdr:rowOff>14427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7382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131470</xdr:rowOff>
    </xdr:from>
    <xdr:to>
      <xdr:col>10</xdr:col>
      <xdr:colOff>114300</xdr:colOff>
      <xdr:row>36</xdr:row>
      <xdr:rowOff>14427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32220"/>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12548</xdr:rowOff>
    </xdr:from>
    <xdr:to>
      <xdr:col>24</xdr:col>
      <xdr:colOff>114300</xdr:colOff>
      <xdr:row>36</xdr:row>
      <xdr:rowOff>114148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162425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128676</xdr:rowOff>
    </xdr:from>
    <xdr:to>
      <xdr:col>20</xdr:col>
      <xdr:colOff>38100</xdr:colOff>
      <xdr:row>36</xdr:row>
      <xdr:rowOff>58826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49953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122275</xdr:rowOff>
    </xdr:from>
    <xdr:to>
      <xdr:col>15</xdr:col>
      <xdr:colOff>101600</xdr:colOff>
      <xdr:row>36</xdr:row>
      <xdr:rowOff>52425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43552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135077</xdr:rowOff>
    </xdr:from>
    <xdr:to>
      <xdr:col>10</xdr:col>
      <xdr:colOff>165100</xdr:colOff>
      <xdr:row>36</xdr:row>
      <xdr:rowOff>65227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56354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80670</xdr:rowOff>
    </xdr:from>
    <xdr:to>
      <xdr:col>6</xdr:col>
      <xdr:colOff>38100</xdr:colOff>
      <xdr:row>36</xdr:row>
      <xdr:rowOff>10820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12446</xdr:rowOff>
    </xdr:from>
    <xdr:to>
      <xdr:col>24</xdr:col>
      <xdr:colOff>63500</xdr:colOff>
      <xdr:row>57</xdr:row>
      <xdr:rowOff>20455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85096"/>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167414</xdr:rowOff>
    </xdr:from>
    <xdr:to>
      <xdr:col>19</xdr:col>
      <xdr:colOff>177800</xdr:colOff>
      <xdr:row>57</xdr:row>
      <xdr:rowOff>12446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82814"/>
          <a:ext cx="889000" cy="7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167414</xdr:rowOff>
    </xdr:from>
    <xdr:to>
      <xdr:col>15</xdr:col>
      <xdr:colOff>50800</xdr:colOff>
      <xdr:row>57</xdr:row>
      <xdr:rowOff>52893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82814"/>
          <a:ext cx="889000" cy="7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22695</xdr:rowOff>
    </xdr:from>
    <xdr:to>
      <xdr:col>10</xdr:col>
      <xdr:colOff>114300</xdr:colOff>
      <xdr:row>57</xdr:row>
      <xdr:rowOff>52893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5345"/>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141105</xdr:rowOff>
    </xdr:from>
    <xdr:to>
      <xdr:col>24</xdr:col>
      <xdr:colOff>114300</xdr:colOff>
      <xdr:row>57</xdr:row>
      <xdr:rowOff>71255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56032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133096</xdr:rowOff>
    </xdr:from>
    <xdr:to>
      <xdr:col>20</xdr:col>
      <xdr:colOff>38100</xdr:colOff>
      <xdr:row>57</xdr:row>
      <xdr:rowOff>63246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54373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116614</xdr:rowOff>
    </xdr:from>
    <xdr:to>
      <xdr:col>15</xdr:col>
      <xdr:colOff>101600</xdr:colOff>
      <xdr:row>53</xdr:row>
      <xdr:rowOff>46764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37891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2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2093</xdr:rowOff>
    </xdr:from>
    <xdr:to>
      <xdr:col>10</xdr:col>
      <xdr:colOff>165100</xdr:colOff>
      <xdr:row>57</xdr:row>
      <xdr:rowOff>103693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94820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143345</xdr:rowOff>
    </xdr:from>
    <xdr:to>
      <xdr:col>6</xdr:col>
      <xdr:colOff>38100</xdr:colOff>
      <xdr:row>57</xdr:row>
      <xdr:rowOff>73495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90022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6936</xdr:rowOff>
    </xdr:from>
    <xdr:to>
      <xdr:col>24</xdr:col>
      <xdr:colOff>63500</xdr:colOff>
      <xdr:row>77</xdr:row>
      <xdr:rowOff>124552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08586"/>
          <a:ext cx="838200" cy="1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6936</xdr:rowOff>
    </xdr:from>
    <xdr:to>
      <xdr:col>19</xdr:col>
      <xdr:colOff>177800</xdr:colOff>
      <xdr:row>78</xdr:row>
      <xdr:rowOff>20036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8586"/>
          <a:ext cx="889000" cy="1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20036</xdr:rowOff>
    </xdr:from>
    <xdr:to>
      <xdr:col>15</xdr:col>
      <xdr:colOff>50800</xdr:colOff>
      <xdr:row>78</xdr:row>
      <xdr:rowOff>57420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3136"/>
          <a:ext cx="889000" cy="3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57420</xdr:rowOff>
    </xdr:from>
    <xdr:to>
      <xdr:col>10</xdr:col>
      <xdr:colOff>114300</xdr:colOff>
      <xdr:row>78</xdr:row>
      <xdr:rowOff>113396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30520"/>
          <a:ext cx="889000" cy="5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73752</xdr:rowOff>
    </xdr:from>
    <xdr:to>
      <xdr:col>24</xdr:col>
      <xdr:colOff>114300</xdr:colOff>
      <xdr:row>78</xdr:row>
      <xdr:rowOff>3902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160129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9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127586</xdr:rowOff>
    </xdr:from>
    <xdr:to>
      <xdr:col>20</xdr:col>
      <xdr:colOff>38100</xdr:colOff>
      <xdr:row>77</xdr:row>
      <xdr:rowOff>57736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48863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140686</xdr:rowOff>
    </xdr:from>
    <xdr:to>
      <xdr:col>15</xdr:col>
      <xdr:colOff>101600</xdr:colOff>
      <xdr:row>78</xdr:row>
      <xdr:rowOff>70836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61963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6620</xdr:rowOff>
    </xdr:from>
    <xdr:to>
      <xdr:col>10</xdr:col>
      <xdr:colOff>165100</xdr:colOff>
      <xdr:row>78</xdr:row>
      <xdr:rowOff>108220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99347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62596</xdr:rowOff>
    </xdr:from>
    <xdr:to>
      <xdr:col>6</xdr:col>
      <xdr:colOff>38100</xdr:colOff>
      <xdr:row>78</xdr:row>
      <xdr:rowOff>164196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155323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2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31714</xdr:rowOff>
    </xdr:from>
    <xdr:to>
      <xdr:col>24</xdr:col>
      <xdr:colOff>63500</xdr:colOff>
      <xdr:row>99</xdr:row>
      <xdr:rowOff>57862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7005264"/>
          <a:ext cx="8382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31714</xdr:rowOff>
    </xdr:from>
    <xdr:to>
      <xdr:col>19</xdr:col>
      <xdr:colOff>177800</xdr:colOff>
      <xdr:row>99</xdr:row>
      <xdr:rowOff>151642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05264"/>
          <a:ext cx="889000" cy="1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151642</xdr:rowOff>
    </xdr:from>
    <xdr:to>
      <xdr:col>15</xdr:col>
      <xdr:colOff>50800</xdr:colOff>
      <xdr:row>99</xdr:row>
      <xdr:rowOff>163495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125192"/>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163495</xdr:rowOff>
    </xdr:from>
    <xdr:to>
      <xdr:col>10</xdr:col>
      <xdr:colOff>114300</xdr:colOff>
      <xdr:row>99</xdr:row>
      <xdr:rowOff>166621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37045"/>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7062</xdr:rowOff>
    </xdr:from>
    <xdr:to>
      <xdr:col>24</xdr:col>
      <xdr:colOff>114300</xdr:colOff>
      <xdr:row>99</xdr:row>
      <xdr:rowOff>108662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93439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152364</xdr:rowOff>
    </xdr:from>
    <xdr:to>
      <xdr:col>20</xdr:col>
      <xdr:colOff>38100</xdr:colOff>
      <xdr:row>99</xdr:row>
      <xdr:rowOff>82514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73641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100842</xdr:rowOff>
    </xdr:from>
    <xdr:to>
      <xdr:col>15</xdr:col>
      <xdr:colOff>101600</xdr:colOff>
      <xdr:row>100</xdr:row>
      <xdr:rowOff>30992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22119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112695</xdr:rowOff>
    </xdr:from>
    <xdr:to>
      <xdr:col>10</xdr:col>
      <xdr:colOff>165100</xdr:colOff>
      <xdr:row>100</xdr:row>
      <xdr:rowOff>42845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33972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115821</xdr:rowOff>
    </xdr:from>
    <xdr:to>
      <xdr:col>6</xdr:col>
      <xdr:colOff>38100</xdr:colOff>
      <xdr:row>100</xdr:row>
      <xdr:rowOff>45971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37098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12236</xdr:rowOff>
    </xdr:from>
    <xdr:to>
      <xdr:col>55</xdr:col>
      <xdr:colOff>0</xdr:colOff>
      <xdr:row>59</xdr:row>
      <xdr:rowOff>12941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27786"/>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143510</xdr:rowOff>
    </xdr:from>
    <xdr:to>
      <xdr:col>50</xdr:col>
      <xdr:colOff>114300</xdr:colOff>
      <xdr:row>59</xdr:row>
      <xdr:rowOff>12236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87610"/>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143510</xdr:rowOff>
    </xdr:from>
    <xdr:to>
      <xdr:col>45</xdr:col>
      <xdr:colOff>177800</xdr:colOff>
      <xdr:row>59</xdr:row>
      <xdr:rowOff>11608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87610"/>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11608</xdr:rowOff>
    </xdr:from>
    <xdr:to>
      <xdr:col>41</xdr:col>
      <xdr:colOff>50800</xdr:colOff>
      <xdr:row>59</xdr:row>
      <xdr:rowOff>12579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7158"/>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133591</xdr:rowOff>
    </xdr:from>
    <xdr:to>
      <xdr:col>55</xdr:col>
      <xdr:colOff>50800</xdr:colOff>
      <xdr:row>59</xdr:row>
      <xdr:rowOff>63741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48518</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132886</xdr:rowOff>
    </xdr:from>
    <xdr:to>
      <xdr:col>50</xdr:col>
      <xdr:colOff>165100</xdr:colOff>
      <xdr:row>59</xdr:row>
      <xdr:rowOff>63036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54163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92710</xdr:rowOff>
    </xdr:from>
    <xdr:to>
      <xdr:col>46</xdr:col>
      <xdr:colOff>38100</xdr:colOff>
      <xdr:row>59</xdr:row>
      <xdr:rowOff>22860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13987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132258</xdr:rowOff>
    </xdr:from>
    <xdr:to>
      <xdr:col>41</xdr:col>
      <xdr:colOff>101600</xdr:colOff>
      <xdr:row>59</xdr:row>
      <xdr:rowOff>62408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53535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6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133229</xdr:rowOff>
    </xdr:from>
    <xdr:to>
      <xdr:col>36</xdr:col>
      <xdr:colOff>165100</xdr:colOff>
      <xdr:row>59</xdr:row>
      <xdr:rowOff>63379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54506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124764</xdr:rowOff>
    </xdr:from>
    <xdr:to>
      <xdr:col>55</xdr:col>
      <xdr:colOff>0</xdr:colOff>
      <xdr:row>78</xdr:row>
      <xdr:rowOff>91542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26414"/>
          <a:ext cx="838200" cy="13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75158</xdr:rowOff>
    </xdr:from>
    <xdr:to>
      <xdr:col>50</xdr:col>
      <xdr:colOff>114300</xdr:colOff>
      <xdr:row>78</xdr:row>
      <xdr:rowOff>91542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48258"/>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75158</xdr:rowOff>
    </xdr:from>
    <xdr:to>
      <xdr:col>45</xdr:col>
      <xdr:colOff>177800</xdr:colOff>
      <xdr:row>78</xdr:row>
      <xdr:rowOff>118898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48258"/>
          <a:ext cx="8890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118898</xdr:rowOff>
    </xdr:from>
    <xdr:to>
      <xdr:col>41</xdr:col>
      <xdr:colOff>50800</xdr:colOff>
      <xdr:row>78</xdr:row>
      <xdr:rowOff>137909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1998"/>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73964</xdr:rowOff>
    </xdr:from>
    <xdr:to>
      <xdr:col>55</xdr:col>
      <xdr:colOff>50800</xdr:colOff>
      <xdr:row>78</xdr:row>
      <xdr:rowOff>4114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52391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40742</xdr:rowOff>
    </xdr:from>
    <xdr:to>
      <xdr:col>50</xdr:col>
      <xdr:colOff>165100</xdr:colOff>
      <xdr:row>78</xdr:row>
      <xdr:rowOff>142342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133469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24358</xdr:rowOff>
    </xdr:from>
    <xdr:to>
      <xdr:col>46</xdr:col>
      <xdr:colOff>38100</xdr:colOff>
      <xdr:row>78</xdr:row>
      <xdr:rowOff>125958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117085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68098</xdr:rowOff>
    </xdr:from>
    <xdr:to>
      <xdr:col>41</xdr:col>
      <xdr:colOff>101600</xdr:colOff>
      <xdr:row>78</xdr:row>
      <xdr:rowOff>169698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160825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87109</xdr:rowOff>
    </xdr:from>
    <xdr:to>
      <xdr:col>36</xdr:col>
      <xdr:colOff>165100</xdr:colOff>
      <xdr:row>79</xdr:row>
      <xdr:rowOff>17259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8386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61078</xdr:rowOff>
    </xdr:from>
    <xdr:to>
      <xdr:col>55</xdr:col>
      <xdr:colOff>0</xdr:colOff>
      <xdr:row>98</xdr:row>
      <xdr:rowOff>131274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63178"/>
          <a:ext cx="838200" cy="7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61078</xdr:rowOff>
    </xdr:from>
    <xdr:to>
      <xdr:col>50</xdr:col>
      <xdr:colOff>114300</xdr:colOff>
      <xdr:row>98</xdr:row>
      <xdr:rowOff>132941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63178"/>
          <a:ext cx="889000" cy="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132941</xdr:rowOff>
    </xdr:from>
    <xdr:to>
      <xdr:col>45</xdr:col>
      <xdr:colOff>177800</xdr:colOff>
      <xdr:row>98</xdr:row>
      <xdr:rowOff>163931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35041"/>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163931</xdr:rowOff>
    </xdr:from>
    <xdr:to>
      <xdr:col>41</xdr:col>
      <xdr:colOff>50800</xdr:colOff>
      <xdr:row>99</xdr:row>
      <xdr:rowOff>92086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6603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80474</xdr:rowOff>
    </xdr:from>
    <xdr:to>
      <xdr:col>55</xdr:col>
      <xdr:colOff>50800</xdr:colOff>
      <xdr:row>99</xdr:row>
      <xdr:rowOff>10624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58901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6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10278</xdr:rowOff>
    </xdr:from>
    <xdr:to>
      <xdr:col>50</xdr:col>
      <xdr:colOff>165100</xdr:colOff>
      <xdr:row>98</xdr:row>
      <xdr:rowOff>111878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103005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82141</xdr:rowOff>
    </xdr:from>
    <xdr:to>
      <xdr:col>46</xdr:col>
      <xdr:colOff>38100</xdr:colOff>
      <xdr:row>99</xdr:row>
      <xdr:rowOff>12291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113131</xdr:rowOff>
    </xdr:from>
    <xdr:to>
      <xdr:col>41</xdr:col>
      <xdr:colOff>101600</xdr:colOff>
      <xdr:row>99</xdr:row>
      <xdr:rowOff>43281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34408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0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41286</xdr:rowOff>
    </xdr:from>
    <xdr:to>
      <xdr:col>36</xdr:col>
      <xdr:colOff>165100</xdr:colOff>
      <xdr:row>99</xdr:row>
      <xdr:rowOff>142886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70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134013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1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21514</xdr:rowOff>
    </xdr:from>
    <xdr:to>
      <xdr:col>85</xdr:col>
      <xdr:colOff>127000</xdr:colOff>
      <xdr:row>36</xdr:row>
      <xdr:rowOff>47803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93714"/>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xdr:rowOff>
    </xdr:from>
    <xdr:to>
      <xdr:col>81</xdr:col>
      <xdr:colOff>50800</xdr:colOff>
      <xdr:row>36</xdr:row>
      <xdr:rowOff>47803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73597"/>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1397</xdr:rowOff>
    </xdr:from>
    <xdr:to>
      <xdr:col>76</xdr:col>
      <xdr:colOff>114300</xdr:colOff>
      <xdr:row>36</xdr:row>
      <xdr:rowOff>46294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73597"/>
          <a:ext cx="8890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46294</xdr:rowOff>
    </xdr:from>
    <xdr:to>
      <xdr:col>71</xdr:col>
      <xdr:colOff>177800</xdr:colOff>
      <xdr:row>36</xdr:row>
      <xdr:rowOff>51140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1849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142164</xdr:rowOff>
    </xdr:from>
    <xdr:to>
      <xdr:col>85</xdr:col>
      <xdr:colOff>177800</xdr:colOff>
      <xdr:row>36</xdr:row>
      <xdr:rowOff>72314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165041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168453</xdr:rowOff>
    </xdr:from>
    <xdr:to>
      <xdr:col>81</xdr:col>
      <xdr:colOff>101600</xdr:colOff>
      <xdr:row>36</xdr:row>
      <xdr:rowOff>98603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115130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122047</xdr:rowOff>
    </xdr:from>
    <xdr:to>
      <xdr:col>76</xdr:col>
      <xdr:colOff>165100</xdr:colOff>
      <xdr:row>36</xdr:row>
      <xdr:rowOff>52197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68724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166944</xdr:rowOff>
    </xdr:from>
    <xdr:to>
      <xdr:col>72</xdr:col>
      <xdr:colOff>38100</xdr:colOff>
      <xdr:row>36</xdr:row>
      <xdr:rowOff>97094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113621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340</xdr:rowOff>
    </xdr:from>
    <xdr:to>
      <xdr:col>67</xdr:col>
      <xdr:colOff>101600</xdr:colOff>
      <xdr:row>36</xdr:row>
      <xdr:rowOff>101940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118467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4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128156</xdr:rowOff>
    </xdr:from>
    <xdr:to>
      <xdr:col>85</xdr:col>
      <xdr:colOff>127000</xdr:colOff>
      <xdr:row>55</xdr:row>
      <xdr:rowOff>134633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386456"/>
          <a:ext cx="8382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134633</xdr:rowOff>
    </xdr:from>
    <xdr:to>
      <xdr:col>81</xdr:col>
      <xdr:colOff>50800</xdr:colOff>
      <xdr:row>55</xdr:row>
      <xdr:rowOff>148654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64383"/>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148654</xdr:rowOff>
    </xdr:from>
    <xdr:to>
      <xdr:col>76</xdr:col>
      <xdr:colOff>114300</xdr:colOff>
      <xdr:row>57</xdr:row>
      <xdr:rowOff>2540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78404"/>
          <a:ext cx="889000" cy="1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144805</xdr:rowOff>
    </xdr:from>
    <xdr:to>
      <xdr:col>71</xdr:col>
      <xdr:colOff>177800</xdr:colOff>
      <xdr:row>57</xdr:row>
      <xdr:rowOff>2540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231655"/>
          <a:ext cx="889000" cy="5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77356</xdr:rowOff>
    </xdr:from>
    <xdr:to>
      <xdr:col>85</xdr:col>
      <xdr:colOff>177800</xdr:colOff>
      <xdr:row>55</xdr:row>
      <xdr:rowOff>7506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100233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83833</xdr:rowOff>
    </xdr:from>
    <xdr:to>
      <xdr:col>81</xdr:col>
      <xdr:colOff>101600</xdr:colOff>
      <xdr:row>56</xdr:row>
      <xdr:rowOff>13983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30510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97854</xdr:rowOff>
    </xdr:from>
    <xdr:to>
      <xdr:col>76</xdr:col>
      <xdr:colOff>165100</xdr:colOff>
      <xdr:row>56</xdr:row>
      <xdr:rowOff>28004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19131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123190</xdr:rowOff>
    </xdr:from>
    <xdr:to>
      <xdr:col>72</xdr:col>
      <xdr:colOff>38100</xdr:colOff>
      <xdr:row>57</xdr:row>
      <xdr:rowOff>53340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44467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94005</xdr:rowOff>
    </xdr:from>
    <xdr:to>
      <xdr:col>67</xdr:col>
      <xdr:colOff>101600</xdr:colOff>
      <xdr:row>54</xdr:row>
      <xdr:rowOff>24155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40682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89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116565</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9665"/>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116565</xdr:rowOff>
    </xdr:from>
    <xdr:to>
      <xdr:col>71</xdr:col>
      <xdr:colOff>177800</xdr:colOff>
      <xdr:row>78</xdr:row>
      <xdr:rowOff>133254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89665"/>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65765</xdr:rowOff>
    </xdr:from>
    <xdr:to>
      <xdr:col>72</xdr:col>
      <xdr:colOff>38100</xdr:colOff>
      <xdr:row>78</xdr:row>
      <xdr:rowOff>167365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158492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3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82454</xdr:rowOff>
    </xdr:from>
    <xdr:to>
      <xdr:col>67</xdr:col>
      <xdr:colOff>101600</xdr:colOff>
      <xdr:row>79</xdr:row>
      <xdr:rowOff>12604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3731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4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5931</xdr:rowOff>
    </xdr:from>
    <xdr:to>
      <xdr:col>85</xdr:col>
      <xdr:colOff>127000</xdr:colOff>
      <xdr:row>97</xdr:row>
      <xdr:rowOff>24257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36581"/>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24257</xdr:rowOff>
    </xdr:from>
    <xdr:to>
      <xdr:col>81</xdr:col>
      <xdr:colOff>50800</xdr:colOff>
      <xdr:row>97</xdr:row>
      <xdr:rowOff>34100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54907"/>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18847</xdr:rowOff>
    </xdr:from>
    <xdr:to>
      <xdr:col>76</xdr:col>
      <xdr:colOff>114300</xdr:colOff>
      <xdr:row>97</xdr:row>
      <xdr:rowOff>34100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49497"/>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18847</xdr:rowOff>
    </xdr:from>
    <xdr:to>
      <xdr:col>71</xdr:col>
      <xdr:colOff>177800</xdr:colOff>
      <xdr:row>97</xdr:row>
      <xdr:rowOff>62661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49497"/>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126581</xdr:rowOff>
    </xdr:from>
    <xdr:to>
      <xdr:col>85</xdr:col>
      <xdr:colOff>177800</xdr:colOff>
      <xdr:row>97</xdr:row>
      <xdr:rowOff>56731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105008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144907</xdr:rowOff>
    </xdr:from>
    <xdr:to>
      <xdr:col>81</xdr:col>
      <xdr:colOff>101600</xdr:colOff>
      <xdr:row>97</xdr:row>
      <xdr:rowOff>75057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66184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154750</xdr:rowOff>
    </xdr:from>
    <xdr:to>
      <xdr:col>76</xdr:col>
      <xdr:colOff>165100</xdr:colOff>
      <xdr:row>97</xdr:row>
      <xdr:rowOff>84900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139497</xdr:rowOff>
    </xdr:from>
    <xdr:to>
      <xdr:col>72</xdr:col>
      <xdr:colOff>38100</xdr:colOff>
      <xdr:row>97</xdr:row>
      <xdr:rowOff>69647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60774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11861</xdr:rowOff>
    </xdr:from>
    <xdr:to>
      <xdr:col>67</xdr:col>
      <xdr:colOff>101600</xdr:colOff>
      <xdr:row>97</xdr:row>
      <xdr:rowOff>113461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104588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目的別歳出について、教育費が住民一人当たり</a:t>
          </a:r>
          <a:r>
            <a:rPr kumimoji="1" lang="en-US" altLang="ja-JP" sz="1300">
              <a:latin typeface="ＭＳ Ｐゴシック" panose="020B0600070205080204" pitchFamily="50" charset="-128"/>
              <a:ea typeface="ＭＳ Ｐゴシック" panose="020B0600070205080204" pitchFamily="50" charset="-128"/>
            </a:rPr>
            <a:t>60,606</a:t>
          </a:r>
          <a:r>
            <a:rPr kumimoji="1" lang="ja-JP" altLang="en-US" sz="1300">
              <a:latin typeface="ＭＳ Ｐゴシック" panose="020B0600070205080204" pitchFamily="50" charset="-128"/>
              <a:ea typeface="ＭＳ Ｐゴシック" panose="020B0600070205080204" pitchFamily="50" charset="-128"/>
            </a:rPr>
            <a:t>円となっており、前年度に引き続き類似団体平均と比較し、高い水準となっているが、これは七次台中学校校舎改修事業に係る支出の増が主な要因となっている。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20,085</a:t>
          </a:r>
          <a:r>
            <a:rPr kumimoji="1" lang="ja-JP" altLang="en-US" sz="1300">
              <a:latin typeface="ＭＳ Ｐゴシック" panose="020B0600070205080204" pitchFamily="50" charset="-128"/>
              <a:ea typeface="ＭＳ Ｐゴシック" panose="020B0600070205080204" pitchFamily="50" charset="-128"/>
            </a:rPr>
            <a:t>円となっている。一人当たり金額は前年度から増加しており、ここ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常に類似団体平均を上回り続けている。これは、一部事務組合への負担金の増が主な要因となっており、今後、一部組合の施設老朽化に伴う改修や緊急車両の更新を予定していることから、さらなる負担金の増加が見込まれる。このため、市のみならず、一部事務組合においても効率的な運営に努める必要がある。</a:t>
          </a:r>
        </a:p>
        <a:p>
          <a:r>
            <a:rPr kumimoji="1" lang="ja-JP" altLang="en-US" sz="1300">
              <a:latin typeface="ＭＳ Ｐゴシック" panose="020B0600070205080204" pitchFamily="50" charset="-128"/>
              <a:ea typeface="ＭＳ Ｐゴシック" panose="020B0600070205080204" pitchFamily="50" charset="-128"/>
            </a:rPr>
            <a:t>　その他として、民生費について、令和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住民一人当たりの額は減少しているものの、今後、少子高齢化などの影響から経費が増加する見込みであることを踏まえ、市税徴収強化や受益者負担の見直しを図るなど、自主財源確保に向けた取り組みが必要となる。また、商工費については、住民一人当たり金額が</a:t>
          </a:r>
          <a:r>
            <a:rPr kumimoji="1" lang="en-US" altLang="ja-JP" sz="1300">
              <a:latin typeface="ＭＳ Ｐゴシック" panose="020B0600070205080204" pitchFamily="50" charset="-128"/>
              <a:ea typeface="ＭＳ Ｐゴシック" panose="020B0600070205080204" pitchFamily="50" charset="-128"/>
            </a:rPr>
            <a:t>6,892</a:t>
          </a:r>
          <a:r>
            <a:rPr kumimoji="1" lang="ja-JP" altLang="en-US" sz="1300">
              <a:latin typeface="ＭＳ Ｐゴシック" panose="020B0600070205080204" pitchFamily="50" charset="-128"/>
              <a:ea typeface="ＭＳ Ｐゴシック" panose="020B0600070205080204" pitchFamily="50" charset="-128"/>
            </a:rPr>
            <a:t>千円と、前年度決算と比較すると倍以上の金額になっているが、これは原油価格、物価高騰に伴うキャッシュレス決済ポイント還元事業に係る委託料の増が主な要因となっている。物価高騰の影響による経費の増は今後も続くことが見込まれるため、業務の質と量に見合った経費のバランスを見極め、効率的な行政運営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財政調整基金については、中期的な見通しのもとに、決算剰余金を中心に積立てを行うとともに、最低限の取り崩しとなるよう努めている。令和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年度は市税については増収（前年度比</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億円）となったものの、原油価格高騰による電気料金等の見直しを行ったことなどにより、取り崩し額が増となったため、基金残額が減少している。</a:t>
          </a:r>
        </a:p>
        <a:p>
          <a:r>
            <a:rPr kumimoji="1" lang="ja-JP" altLang="en-US" sz="1200">
              <a:latin typeface="ＭＳ ゴシック" pitchFamily="49" charset="-128"/>
              <a:ea typeface="ＭＳ ゴシック" pitchFamily="49" charset="-128"/>
            </a:rPr>
            <a:t>　実質収支額については、令和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年度までほぼ横這いを推移していたが、令和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年度以降は普通交付税の追加交付等に伴い、増加傾向にある。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年度及び経年において、全ての会計が黒字となってる。</a:t>
          </a:r>
        </a:p>
        <a:p>
          <a:r>
            <a:rPr kumimoji="1" lang="ja-JP" altLang="en-US" sz="1400">
              <a:latin typeface="ＭＳ ゴシック" pitchFamily="49" charset="-128"/>
              <a:ea typeface="ＭＳ ゴシック" pitchFamily="49" charset="-128"/>
            </a:rPr>
            <a:t>　それぞれの会計の令和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年度標準財政規模比については、後期高齢者特別会計は前年度と同数値であり、その他の会計は全て増加した。</a:t>
          </a:r>
        </a:p>
        <a:p>
          <a:r>
            <a:rPr kumimoji="1" lang="ja-JP" altLang="en-US" sz="1400">
              <a:latin typeface="ＭＳ ゴシック" pitchFamily="49" charset="-128"/>
              <a:ea typeface="ＭＳ ゴシック" pitchFamily="49" charset="-128"/>
            </a:rPr>
            <a:t>　水道事業会計では料金回収率が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％を下回っており、県や市の一般会計からの補助に依存している。経営改善を図るため、令和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日から水道料金改定（平均改定率</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％）を実施したことから、料金回収率は改善傾向にある。</a:t>
          </a:r>
        </a:p>
        <a:p>
          <a:r>
            <a:rPr kumimoji="1" lang="ja-JP" altLang="en-US" sz="1400">
              <a:latin typeface="ＭＳ ゴシック" pitchFamily="49" charset="-128"/>
              <a:ea typeface="ＭＳ ゴシック" pitchFamily="49" charset="-128"/>
            </a:rPr>
            <a:t>　下水道事業会計では、公共下水道事業の利益を特定環境保全公共下水道事業へ補填している。経営基盤の安定のため、下水道未接続者に対する促進などを図り、収益の確保に努める必要がある。また、令和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年度に白井市汚水処理適正構想の見直しを図り、市街化調整区域の一部における汚水処理を下水道から合併浄化槽へ変更する見直しを行った。</a:t>
          </a:r>
        </a:p>
        <a:p>
          <a:r>
            <a:rPr kumimoji="1" lang="ja-JP" altLang="en-US" sz="1400">
              <a:latin typeface="ＭＳ ゴシック" pitchFamily="49" charset="-128"/>
              <a:ea typeface="ＭＳ ゴシック" pitchFamily="49" charset="-128"/>
            </a:rPr>
            <a:t>　国民健康保険特別会計、後期高齢者医療特別会計及び介護保険特別会計については、高齢化などの社会情勢の変化に伴う各種サービスに係る需要増による一般会計からの繰出金の増加が見込まれるため、給付費や医療費の抑制に繋がる効果的な事業を実施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24422241</v>
      </c>
      <c r="BO4" s="358"/>
      <c r="BP4" s="358"/>
      <c r="BQ4" s="358"/>
      <c r="BR4" s="358"/>
      <c r="BS4" s="358"/>
      <c r="BT4" s="358"/>
      <c r="BU4" s="359"/>
      <c r="BV4" s="357">
        <v>24977075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9.5</v>
      </c>
      <c r="CU4" s="364"/>
      <c r="CV4" s="364"/>
      <c r="CW4" s="364"/>
      <c r="CX4" s="364"/>
      <c r="CY4" s="364"/>
      <c r="CZ4" s="364"/>
      <c r="DA4" s="365"/>
      <c r="DB4" s="363">
        <v>8.8000000000000007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23070931</v>
      </c>
      <c r="BO5" s="395"/>
      <c r="BP5" s="395"/>
      <c r="BQ5" s="395"/>
      <c r="BR5" s="395"/>
      <c r="BS5" s="395"/>
      <c r="BT5" s="395"/>
      <c r="BU5" s="396"/>
      <c r="BV5" s="394">
        <v>23551604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89.7</v>
      </c>
      <c r="CU5" s="392"/>
      <c r="CV5" s="392"/>
      <c r="CW5" s="392"/>
      <c r="CX5" s="392"/>
      <c r="CY5" s="392"/>
      <c r="CZ5" s="392"/>
      <c r="DA5" s="393"/>
      <c r="DB5" s="391">
        <v>84.2</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1351310</v>
      </c>
      <c r="BO6" s="395"/>
      <c r="BP6" s="395"/>
      <c r="BQ6" s="395"/>
      <c r="BR6" s="395"/>
      <c r="BS6" s="395"/>
      <c r="BT6" s="395"/>
      <c r="BU6" s="396"/>
      <c r="BV6" s="394">
        <v>1425471</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91.8</v>
      </c>
      <c r="CU6" s="432"/>
      <c r="CV6" s="432"/>
      <c r="CW6" s="432"/>
      <c r="CX6" s="432"/>
      <c r="CY6" s="432"/>
      <c r="CZ6" s="432"/>
      <c r="DA6" s="433"/>
      <c r="DB6" s="431">
        <v>91.6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148188</v>
      </c>
      <c r="BO7" s="395"/>
      <c r="BP7" s="395"/>
      <c r="BQ7" s="395"/>
      <c r="BR7" s="395"/>
      <c r="BS7" s="395"/>
      <c r="BT7" s="395"/>
      <c r="BU7" s="396"/>
      <c r="BV7" s="394">
        <v>277983</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12701476</v>
      </c>
      <c r="CU7" s="395"/>
      <c r="CV7" s="395"/>
      <c r="CW7" s="395"/>
      <c r="CX7" s="395"/>
      <c r="CY7" s="395"/>
      <c r="CZ7" s="395"/>
      <c r="DA7" s="396"/>
      <c r="DB7" s="394">
        <v>13075462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1203122</v>
      </c>
      <c r="BO8" s="395"/>
      <c r="BP8" s="395"/>
      <c r="BQ8" s="395"/>
      <c r="BR8" s="395"/>
      <c r="BS8" s="395"/>
      <c r="BT8" s="395"/>
      <c r="BU8" s="396"/>
      <c r="BV8" s="394">
        <v>1147488</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0.86</v>
      </c>
      <c r="CU8" s="435"/>
      <c r="CV8" s="435"/>
      <c r="CW8" s="435"/>
      <c r="CX8" s="435"/>
      <c r="CY8" s="435"/>
      <c r="CZ8" s="435"/>
      <c r="DA8" s="436"/>
      <c r="DB8" s="434">
        <v>0.87</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62441</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55634</v>
      </c>
      <c r="BO9" s="395"/>
      <c r="BP9" s="395"/>
      <c r="BQ9" s="395"/>
      <c r="BR9" s="395"/>
      <c r="BS9" s="395"/>
      <c r="BT9" s="395"/>
      <c r="BU9" s="396"/>
      <c r="BV9" s="394">
        <v>319076</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11</v>
      </c>
      <c r="CU9" s="392"/>
      <c r="CV9" s="392"/>
      <c r="CW9" s="392"/>
      <c r="CX9" s="392"/>
      <c r="CY9" s="392"/>
      <c r="CZ9" s="392"/>
      <c r="DA9" s="393"/>
      <c r="DB9" s="391">
        <v>10.7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61674</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1099396</v>
      </c>
      <c r="BO10" s="395"/>
      <c r="BP10" s="395"/>
      <c r="BQ10" s="395"/>
      <c r="BR10" s="395"/>
      <c r="BS10" s="395"/>
      <c r="BT10" s="395"/>
      <c r="BU10" s="396"/>
      <c r="BV10" s="394">
        <v>839940</v>
      </c>
      <c r="BW10" s="395"/>
      <c r="BX10" s="395"/>
      <c r="BY10" s="395"/>
      <c r="BZ10" s="395"/>
      <c r="CA10" s="395"/>
      <c r="CB10" s="395"/>
      <c r="CC10" s="396"/>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118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62845</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118</v>
      </c>
      <c r="AV12" s="427"/>
      <c r="AW12" s="427"/>
      <c r="AX12" s="427"/>
      <c r="AY12" s="428" t="s">
        <v>138</v>
      </c>
      <c r="AZ12" s="429"/>
      <c r="BA12" s="429"/>
      <c r="BB12" s="429"/>
      <c r="BC12" s="429"/>
      <c r="BD12" s="429"/>
      <c r="BE12" s="429"/>
      <c r="BF12" s="429"/>
      <c r="BG12" s="429"/>
      <c r="BH12" s="429"/>
      <c r="BI12" s="429"/>
      <c r="BJ12" s="429"/>
      <c r="BK12" s="429"/>
      <c r="BL12" s="429"/>
      <c r="BM12" s="430"/>
      <c r="BN12" s="394">
        <v>1164962</v>
      </c>
      <c r="BO12" s="395"/>
      <c r="BP12" s="395"/>
      <c r="BQ12" s="395"/>
      <c r="BR12" s="395"/>
      <c r="BS12" s="395"/>
      <c r="BT12" s="395"/>
      <c r="BU12" s="396"/>
      <c r="BV12" s="394">
        <v>895794</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141</v>
      </c>
      <c r="N13" s="486"/>
      <c r="O13" s="486"/>
      <c r="P13" s="486"/>
      <c r="Q13" s="487"/>
      <c r="R13" s="478">
        <v>61494</v>
      </c>
      <c r="S13" s="479"/>
      <c r="T13" s="479"/>
      <c r="U13" s="479"/>
      <c r="V13" s="480"/>
      <c r="W13" s="410" t="s">
        <v>142</v>
      </c>
      <c r="X13" s="411"/>
      <c r="Y13" s="411"/>
      <c r="Z13" s="411"/>
      <c r="AA13" s="411"/>
      <c r="AB13" s="401"/>
      <c r="AC13" s="445">
        <v>965</v>
      </c>
      <c r="AD13" s="446"/>
      <c r="AE13" s="446"/>
      <c r="AF13" s="446"/>
      <c r="AG13" s="488"/>
      <c r="AH13" s="445">
        <v>1083</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-9932</v>
      </c>
      <c r="BO13" s="395"/>
      <c r="BP13" s="395"/>
      <c r="BQ13" s="395"/>
      <c r="BR13" s="395"/>
      <c r="BS13" s="395"/>
      <c r="BT13" s="395"/>
      <c r="BU13" s="396"/>
      <c r="BV13" s="394">
        <v>263222</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4.5999999999999996</v>
      </c>
      <c r="CU13" s="392"/>
      <c r="CV13" s="392"/>
      <c r="CW13" s="392"/>
      <c r="CX13" s="392"/>
      <c r="CY13" s="392"/>
      <c r="CZ13" s="392"/>
      <c r="DA13" s="393"/>
      <c r="DB13" s="391">
        <v>4.4000000000000004</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147</v>
      </c>
      <c r="M14" s="476"/>
      <c r="N14" s="476"/>
      <c r="O14" s="476"/>
      <c r="P14" s="476"/>
      <c r="Q14" s="477"/>
      <c r="R14" s="478">
        <v>62726</v>
      </c>
      <c r="S14" s="479"/>
      <c r="T14" s="479"/>
      <c r="U14" s="479"/>
      <c r="V14" s="480"/>
      <c r="W14" s="384"/>
      <c r="X14" s="385"/>
      <c r="Y14" s="385"/>
      <c r="Z14" s="385"/>
      <c r="AA14" s="385"/>
      <c r="AB14" s="374"/>
      <c r="AC14" s="481">
        <v>3.5</v>
      </c>
      <c r="AD14" s="482"/>
      <c r="AE14" s="482"/>
      <c r="AF14" s="482"/>
      <c r="AG14" s="483"/>
      <c r="AH14" s="481">
        <v>3.8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v>42.5</v>
      </c>
      <c r="CU14" s="493"/>
      <c r="CV14" s="493"/>
      <c r="CW14" s="493"/>
      <c r="CX14" s="493"/>
      <c r="CY14" s="493"/>
      <c r="CZ14" s="493"/>
      <c r="DA14" s="494"/>
      <c r="DB14" s="492">
        <v>32.700000000000003</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149</v>
      </c>
      <c r="N15" s="486"/>
      <c r="O15" s="486"/>
      <c r="P15" s="486"/>
      <c r="Q15" s="487"/>
      <c r="R15" s="478">
        <v>61401</v>
      </c>
      <c r="S15" s="479"/>
      <c r="T15" s="479"/>
      <c r="U15" s="479"/>
      <c r="V15" s="480"/>
      <c r="W15" s="410" t="s">
        <v>150</v>
      </c>
      <c r="X15" s="411"/>
      <c r="Y15" s="411"/>
      <c r="Z15" s="411"/>
      <c r="AA15" s="411"/>
      <c r="AB15" s="401"/>
      <c r="AC15" s="445">
        <v>5294</v>
      </c>
      <c r="AD15" s="446"/>
      <c r="AE15" s="446"/>
      <c r="AF15" s="446"/>
      <c r="AG15" s="488"/>
      <c r="AH15" s="445">
        <v>5684</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8470151</v>
      </c>
      <c r="BO15" s="358"/>
      <c r="BP15" s="358"/>
      <c r="BQ15" s="358"/>
      <c r="BR15" s="358"/>
      <c r="BS15" s="358"/>
      <c r="BT15" s="358"/>
      <c r="BU15" s="359"/>
      <c r="BV15" s="357">
        <v>8172718</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19</v>
      </c>
      <c r="AD16" s="482"/>
      <c r="AE16" s="482"/>
      <c r="AF16" s="482"/>
      <c r="AG16" s="483"/>
      <c r="AH16" s="481">
        <v>20.2</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10076282</v>
      </c>
      <c r="BO16" s="395"/>
      <c r="BP16" s="395"/>
      <c r="BQ16" s="395"/>
      <c r="BR16" s="395"/>
      <c r="BS16" s="395"/>
      <c r="BT16" s="395"/>
      <c r="BU16" s="396"/>
      <c r="BV16" s="394">
        <v>9679792</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156</v>
      </c>
      <c r="N17" s="506"/>
      <c r="O17" s="506"/>
      <c r="P17" s="506"/>
      <c r="Q17" s="507"/>
      <c r="R17" s="500" t="s">
        <v>154</v>
      </c>
      <c r="S17" s="501"/>
      <c r="T17" s="501"/>
      <c r="U17" s="501"/>
      <c r="V17" s="502"/>
      <c r="W17" s="410" t="s">
        <v>157</v>
      </c>
      <c r="X17" s="411"/>
      <c r="Y17" s="411"/>
      <c r="Z17" s="411"/>
      <c r="AA17" s="411"/>
      <c r="AB17" s="401"/>
      <c r="AC17" s="445">
        <v>21540</v>
      </c>
      <c r="AD17" s="446"/>
      <c r="AE17" s="446"/>
      <c r="AF17" s="446"/>
      <c r="AG17" s="488"/>
      <c r="AH17" s="445">
        <v>21377</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10810126</v>
      </c>
      <c r="BO17" s="395"/>
      <c r="BP17" s="395"/>
      <c r="BQ17" s="395"/>
      <c r="BR17" s="395"/>
      <c r="BS17" s="395"/>
      <c r="BT17" s="395"/>
      <c r="BU17" s="396"/>
      <c r="BV17" s="394">
        <v>10421456</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35.479999999999997</v>
      </c>
      <c r="M18" s="518"/>
      <c r="N18" s="518"/>
      <c r="O18" s="518"/>
      <c r="P18" s="518"/>
      <c r="Q18" s="518"/>
      <c r="R18" s="519"/>
      <c r="S18" s="519"/>
      <c r="T18" s="519"/>
      <c r="U18" s="519"/>
      <c r="V18" s="520"/>
      <c r="W18" s="412"/>
      <c r="X18" s="413"/>
      <c r="Y18" s="413"/>
      <c r="Z18" s="413"/>
      <c r="AA18" s="413"/>
      <c r="AB18" s="404"/>
      <c r="AC18" s="521">
        <v>77.5</v>
      </c>
      <c r="AD18" s="522"/>
      <c r="AE18" s="522"/>
      <c r="AF18" s="522"/>
      <c r="AG18" s="523"/>
      <c r="AH18" s="521">
        <v>76</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11711675</v>
      </c>
      <c r="BO18" s="395"/>
      <c r="BP18" s="395"/>
      <c r="BQ18" s="395"/>
      <c r="BR18" s="395"/>
      <c r="BS18" s="395"/>
      <c r="BT18" s="395"/>
      <c r="BU18" s="396"/>
      <c r="BV18" s="394">
        <v>11336293</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1760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17154026</v>
      </c>
      <c r="BO19" s="395"/>
      <c r="BP19" s="395"/>
      <c r="BQ19" s="395"/>
      <c r="BR19" s="395"/>
      <c r="BS19" s="395"/>
      <c r="BT19" s="395"/>
      <c r="BU19" s="396"/>
      <c r="BV19" s="394">
        <v>16832384</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24141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20905546</v>
      </c>
      <c r="BO22" s="358"/>
      <c r="BP22" s="358"/>
      <c r="BQ22" s="358"/>
      <c r="BR22" s="358"/>
      <c r="BS22" s="358"/>
      <c r="BT22" s="358"/>
      <c r="BU22" s="359"/>
      <c r="BV22" s="357">
        <v>21487395</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14040641</v>
      </c>
      <c r="BO23" s="395"/>
      <c r="BP23" s="395"/>
      <c r="BQ23" s="395"/>
      <c r="BR23" s="395"/>
      <c r="BS23" s="395"/>
      <c r="BT23" s="395"/>
      <c r="BU23" s="396"/>
      <c r="BV23" s="394">
        <v>14203938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7470</v>
      </c>
      <c r="R24" s="446"/>
      <c r="S24" s="446"/>
      <c r="T24" s="446"/>
      <c r="U24" s="446"/>
      <c r="V24" s="488"/>
      <c r="W24" s="540"/>
      <c r="X24" s="541"/>
      <c r="Y24" s="542"/>
      <c r="Z24" s="444" t="s">
        <v>174</v>
      </c>
      <c r="AA24" s="424"/>
      <c r="AB24" s="424"/>
      <c r="AC24" s="424"/>
      <c r="AD24" s="424"/>
      <c r="AE24" s="424"/>
      <c r="AF24" s="424"/>
      <c r="AG24" s="425"/>
      <c r="AH24" s="445">
        <v>355</v>
      </c>
      <c r="AI24" s="446"/>
      <c r="AJ24" s="446"/>
      <c r="AK24" s="446"/>
      <c r="AL24" s="488"/>
      <c r="AM24" s="445">
        <v>1093045</v>
      </c>
      <c r="AN24" s="446"/>
      <c r="AO24" s="446"/>
      <c r="AP24" s="446"/>
      <c r="AQ24" s="446"/>
      <c r="AR24" s="488"/>
      <c r="AS24" s="445">
        <v>3079</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12029269</v>
      </c>
      <c r="BO24" s="395"/>
      <c r="BP24" s="395"/>
      <c r="BQ24" s="395"/>
      <c r="BR24" s="395"/>
      <c r="BS24" s="395"/>
      <c r="BT24" s="395"/>
      <c r="BU24" s="396"/>
      <c r="BV24" s="394">
        <v>12130828</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6555</v>
      </c>
      <c r="R25" s="446"/>
      <c r="S25" s="446"/>
      <c r="T25" s="446"/>
      <c r="U25" s="446"/>
      <c r="V25" s="488"/>
      <c r="W25" s="540"/>
      <c r="X25" s="541"/>
      <c r="Y25" s="542"/>
      <c r="Z25" s="444" t="s">
        <v>177</v>
      </c>
      <c r="AA25" s="424"/>
      <c r="AB25" s="424"/>
      <c r="AC25" s="424"/>
      <c r="AD25" s="424"/>
      <c r="AE25" s="424"/>
      <c r="AF25" s="424"/>
      <c r="AG25" s="425"/>
      <c r="AH25" s="445" t="s">
        <v>131</v>
      </c>
      <c r="AI25" s="446"/>
      <c r="AJ25" s="446"/>
      <c r="AK25" s="446"/>
      <c r="AL25" s="488"/>
      <c r="AM25" s="445" t="s">
        <v>132</v>
      </c>
      <c r="AN25" s="446"/>
      <c r="AO25" s="446"/>
      <c r="AP25" s="446"/>
      <c r="AQ25" s="446"/>
      <c r="AR25" s="488"/>
      <c r="AS25" s="445" t="s">
        <v>131</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12319549</v>
      </c>
      <c r="BO25" s="358"/>
      <c r="BP25" s="358"/>
      <c r="BQ25" s="358"/>
      <c r="BR25" s="358"/>
      <c r="BS25" s="358"/>
      <c r="BT25" s="358"/>
      <c r="BU25" s="359"/>
      <c r="BV25" s="357">
        <v>11891484</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6370</v>
      </c>
      <c r="R26" s="446"/>
      <c r="S26" s="446"/>
      <c r="T26" s="446"/>
      <c r="U26" s="446"/>
      <c r="V26" s="488"/>
      <c r="W26" s="540"/>
      <c r="X26" s="541"/>
      <c r="Y26" s="542"/>
      <c r="Z26" s="444" t="s">
        <v>180</v>
      </c>
      <c r="AA26" s="546"/>
      <c r="AB26" s="546"/>
      <c r="AC26" s="546"/>
      <c r="AD26" s="546"/>
      <c r="AE26" s="546"/>
      <c r="AF26" s="546"/>
      <c r="AG26" s="547"/>
      <c r="AH26" s="445">
        <v>9</v>
      </c>
      <c r="AI26" s="446"/>
      <c r="AJ26" s="446"/>
      <c r="AK26" s="446"/>
      <c r="AL26" s="488"/>
      <c r="AM26" s="445">
        <v>23256</v>
      </c>
      <c r="AN26" s="446"/>
      <c r="AO26" s="446"/>
      <c r="AP26" s="446"/>
      <c r="AQ26" s="446"/>
      <c r="AR26" s="488"/>
      <c r="AS26" s="445">
        <v>2584</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140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3900</v>
      </c>
      <c r="R27" s="446"/>
      <c r="S27" s="446"/>
      <c r="T27" s="446"/>
      <c r="U27" s="446"/>
      <c r="V27" s="488"/>
      <c r="W27" s="540"/>
      <c r="X27" s="541"/>
      <c r="Y27" s="542"/>
      <c r="Z27" s="444" t="s">
        <v>183</v>
      </c>
      <c r="AA27" s="424"/>
      <c r="AB27" s="424"/>
      <c r="AC27" s="424"/>
      <c r="AD27" s="424"/>
      <c r="AE27" s="424"/>
      <c r="AF27" s="424"/>
      <c r="AG27" s="425"/>
      <c r="AH27" s="445">
        <v>6</v>
      </c>
      <c r="AI27" s="446"/>
      <c r="AJ27" s="446"/>
      <c r="AK27" s="446"/>
      <c r="AL27" s="488"/>
      <c r="AM27" s="445">
        <v>23574</v>
      </c>
      <c r="AN27" s="446"/>
      <c r="AO27" s="446"/>
      <c r="AP27" s="446"/>
      <c r="AQ27" s="446"/>
      <c r="AR27" s="488"/>
      <c r="AS27" s="445">
        <v>3929</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1281117</v>
      </c>
      <c r="BO27" s="514"/>
      <c r="BP27" s="514"/>
      <c r="BQ27" s="514"/>
      <c r="BR27" s="514"/>
      <c r="BS27" s="514"/>
      <c r="BT27" s="514"/>
      <c r="BU27" s="515"/>
      <c r="BV27" s="513">
        <v>1281107</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3200</v>
      </c>
      <c r="R28" s="446"/>
      <c r="S28" s="446"/>
      <c r="T28" s="446"/>
      <c r="U28" s="446"/>
      <c r="V28" s="488"/>
      <c r="W28" s="540"/>
      <c r="X28" s="541"/>
      <c r="Y28" s="542"/>
      <c r="Z28" s="444" t="s">
        <v>186</v>
      </c>
      <c r="AA28" s="424"/>
      <c r="AB28" s="424"/>
      <c r="AC28" s="424"/>
      <c r="AD28" s="424"/>
      <c r="AE28" s="424"/>
      <c r="AF28" s="424"/>
      <c r="AG28" s="425"/>
      <c r="AH28" s="445" t="s">
        <v>131</v>
      </c>
      <c r="AI28" s="446"/>
      <c r="AJ28" s="446"/>
      <c r="AK28" s="446"/>
      <c r="AL28" s="488"/>
      <c r="AM28" s="445" t="s">
        <v>140</v>
      </c>
      <c r="AN28" s="446"/>
      <c r="AO28" s="446"/>
      <c r="AP28" s="446"/>
      <c r="AQ28" s="446"/>
      <c r="AR28" s="488"/>
      <c r="AS28" s="445" t="s">
        <v>131</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2071735</v>
      </c>
      <c r="BO28" s="358"/>
      <c r="BP28" s="358"/>
      <c r="BQ28" s="358"/>
      <c r="BR28" s="358"/>
      <c r="BS28" s="358"/>
      <c r="BT28" s="358"/>
      <c r="BU28" s="359"/>
      <c r="BV28" s="357">
        <v>2137301</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19</v>
      </c>
      <c r="M29" s="446"/>
      <c r="N29" s="446"/>
      <c r="O29" s="446"/>
      <c r="P29" s="488"/>
      <c r="Q29" s="445">
        <v>3000</v>
      </c>
      <c r="R29" s="446"/>
      <c r="S29" s="446"/>
      <c r="T29" s="446"/>
      <c r="U29" s="446"/>
      <c r="V29" s="488"/>
      <c r="W29" s="543"/>
      <c r="X29" s="544"/>
      <c r="Y29" s="545"/>
      <c r="Z29" s="444" t="s">
        <v>189</v>
      </c>
      <c r="AA29" s="424"/>
      <c r="AB29" s="424"/>
      <c r="AC29" s="424"/>
      <c r="AD29" s="424"/>
      <c r="AE29" s="424"/>
      <c r="AF29" s="424"/>
      <c r="AG29" s="425"/>
      <c r="AH29" s="445">
        <v>361</v>
      </c>
      <c r="AI29" s="446"/>
      <c r="AJ29" s="446"/>
      <c r="AK29" s="446"/>
      <c r="AL29" s="488"/>
      <c r="AM29" s="445">
        <v>1116619</v>
      </c>
      <c r="AN29" s="446"/>
      <c r="AO29" s="446"/>
      <c r="AP29" s="446"/>
      <c r="AQ29" s="446"/>
      <c r="AR29" s="488"/>
      <c r="AS29" s="445">
        <v>3093</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286003</v>
      </c>
      <c r="BO29" s="395"/>
      <c r="BP29" s="395"/>
      <c r="BQ29" s="395"/>
      <c r="BR29" s="395"/>
      <c r="BS29" s="395"/>
      <c r="BT29" s="395"/>
      <c r="BU29" s="396"/>
      <c r="BV29" s="394">
        <v>301003</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101.2</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1543117</v>
      </c>
      <c r="BO30" s="514"/>
      <c r="BP30" s="514"/>
      <c r="BQ30" s="514"/>
      <c r="BR30" s="514"/>
      <c r="BS30" s="514"/>
      <c r="BT30" s="514"/>
      <c r="BU30" s="515"/>
      <c r="BV30" s="513">
        <v>1531244</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198</v>
      </c>
      <c r="D33" s="418"/>
      <c r="E33" s="383" t="s">
        <v>199</v>
      </c>
      <c r="F33" s="383"/>
      <c r="G33" s="383"/>
      <c r="H33" s="383"/>
      <c r="I33" s="383"/>
      <c r="J33" s="383"/>
      <c r="K33" s="383"/>
      <c r="L33" s="383"/>
      <c r="M33" s="383"/>
      <c r="N33" s="383"/>
      <c r="O33" s="383"/>
      <c r="P33" s="383"/>
      <c r="Q33" s="383"/>
      <c r="R33" s="383"/>
      <c r="S33" s="383"/>
      <c r="T33" s="200"/>
      <c r="U33" s="418" t="s">
        <v>198</v>
      </c>
      <c r="V33" s="418"/>
      <c r="W33" s="383" t="s">
        <v>199</v>
      </c>
      <c r="X33" s="383"/>
      <c r="Y33" s="383"/>
      <c r="Z33" s="383"/>
      <c r="AA33" s="383"/>
      <c r="AB33" s="383"/>
      <c r="AC33" s="383"/>
      <c r="AD33" s="383"/>
      <c r="AE33" s="383"/>
      <c r="AF33" s="383"/>
      <c r="AG33" s="383"/>
      <c r="AH33" s="383"/>
      <c r="AI33" s="383"/>
      <c r="AJ33" s="383"/>
      <c r="AK33" s="383"/>
      <c r="AL33" s="200"/>
      <c r="AM33" s="418" t="s">
        <v>200</v>
      </c>
      <c r="AN33" s="418"/>
      <c r="AO33" s="383" t="s">
        <v>201</v>
      </c>
      <c r="AP33" s="383"/>
      <c r="AQ33" s="383"/>
      <c r="AR33" s="383"/>
      <c r="AS33" s="383"/>
      <c r="AT33" s="383"/>
      <c r="AU33" s="383"/>
      <c r="AV33" s="383"/>
      <c r="AW33" s="383"/>
      <c r="AX33" s="383"/>
      <c r="AY33" s="383"/>
      <c r="AZ33" s="383"/>
      <c r="BA33" s="383"/>
      <c r="BB33" s="383"/>
      <c r="BC33" s="383"/>
      <c r="BD33" s="201"/>
      <c r="BE33" s="383" t="s">
        <v>202</v>
      </c>
      <c r="BF33" s="383"/>
      <c r="BG33" s="383" t="s">
        <v>203</v>
      </c>
      <c r="BH33" s="383"/>
      <c r="BI33" s="383"/>
      <c r="BJ33" s="383"/>
      <c r="BK33" s="383"/>
      <c r="BL33" s="383"/>
      <c r="BM33" s="383"/>
      <c r="BN33" s="383"/>
      <c r="BO33" s="383"/>
      <c r="BP33" s="383"/>
      <c r="BQ33" s="383"/>
      <c r="BR33" s="383"/>
      <c r="BS33" s="383"/>
      <c r="BT33" s="383"/>
      <c r="BU33" s="383"/>
      <c r="BV33" s="201"/>
      <c r="BW33" s="418" t="s">
        <v>202</v>
      </c>
      <c r="BX33" s="418"/>
      <c r="BY33" s="383" t="s">
        <v>204</v>
      </c>
      <c r="BZ33" s="383"/>
      <c r="CA33" s="383"/>
      <c r="CB33" s="383"/>
      <c r="CC33" s="383"/>
      <c r="CD33" s="383"/>
      <c r="CE33" s="383"/>
      <c r="CF33" s="383"/>
      <c r="CG33" s="383"/>
      <c r="CH33" s="383"/>
      <c r="CI33" s="383"/>
      <c r="CJ33" s="383"/>
      <c r="CK33" s="383"/>
      <c r="CL33" s="383"/>
      <c r="CM33" s="383"/>
      <c r="CN33" s="200"/>
      <c r="CO33" s="418" t="s">
        <v>198</v>
      </c>
      <c r="CP33" s="418"/>
      <c r="CQ33" s="383" t="s">
        <v>205</v>
      </c>
      <c r="CR33" s="383"/>
      <c r="CS33" s="383"/>
      <c r="CT33" s="383"/>
      <c r="CU33" s="383"/>
      <c r="CV33" s="383"/>
      <c r="CW33" s="383"/>
      <c r="CX33" s="383"/>
      <c r="CY33" s="383"/>
      <c r="CZ33" s="383"/>
      <c r="DA33" s="383"/>
      <c r="DB33" s="383"/>
      <c r="DC33" s="383"/>
      <c r="DD33" s="383"/>
      <c r="DE33" s="383"/>
      <c r="DF33" s="200"/>
      <c r="DG33" s="583" t="s">
        <v>206</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白井市国民健康保険特別会計事業勘定</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白井市水道事業会計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千葉県市町村総合事務組合　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白井市介護保険特別会計保険事業勘定</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白井市下水道事業会計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千葉県市町村総合事務組合　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白井市後期高齢者医療特別会計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千葉県市町村総合事務組合　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千葉県市町村総合事務組合　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印旛郡市広域市町村圏事務組合　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印旛郡市広域市町村圏事務組合　水道用水供給事業</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印西地区消防組合　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印西地区環境整備事業組合　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印西地区環境整備事業組合　墓地事業特別会計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印西地区環境整備事業組合(平岡自然公園分)</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H+8gNVOcLbSczLUusEVGolwTLwgEa+yzhaPm/ly5Fu+3KhXHvSNRpMrEDmsgVABOJNtUWniKlLYx1e2vPZIgKg==" saltValue="1KN6qUaNVw/3CZz2aOQ3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35" t="s">
        <v>559</v>
      </c>
      <c r="D34" s="1135"/>
      <c r="E34" s="1136"/>
      <c r="F34" s="32">
        <v>6</v>
      </c>
      <c r="G34" s="33">
        <v>6.79</v>
      </c>
      <c r="H34" s="33">
        <v>6.79</v>
      </c>
      <c r="I34" s="33">
        <v>8.77</v>
      </c>
      <c r="J34" s="34">
        <v>9.4700000000000006</v>
      </c>
      <c r="K34" s="22"/>
      <c r="L34" s="22"/>
      <c r="M34" s="22"/>
      <c r="N34" s="22"/>
      <c r="O34" s="22"/>
      <c r="P34" s="22"/>
    </row>
    <row r="35" spans="1:16" ht="39" customHeight="1" x14ac:dyDescent="0.15">
      <c r="A35" s="22"/>
      <c r="B35" s="35"/>
      <c r="C35" s="1131" t="s">
        <v>560</v>
      </c>
      <c r="D35" s="1131"/>
      <c r="E35" s="1132"/>
      <c r="F35" s="36">
        <v>7.49</v>
      </c>
      <c r="G35" s="37">
        <v>7.41</v>
      </c>
      <c r="H35" s="37">
        <v>6.98</v>
      </c>
      <c r="I35" s="37">
        <v>7.45</v>
      </c>
      <c r="J35" s="38">
        <v>8.3800000000000008</v>
      </c>
      <c r="K35" s="22"/>
      <c r="L35" s="22"/>
      <c r="M35" s="22"/>
      <c r="N35" s="22"/>
      <c r="O35" s="22"/>
      <c r="P35" s="22"/>
    </row>
    <row r="36" spans="1:16" ht="39" customHeight="1" x14ac:dyDescent="0.15">
      <c r="A36" s="22"/>
      <c r="B36" s="35"/>
      <c r="C36" s="1131" t="s">
        <v>561</v>
      </c>
      <c r="D36" s="1131"/>
      <c r="E36" s="1132"/>
      <c r="F36" s="36">
        <v>0.66</v>
      </c>
      <c r="G36" s="37">
        <v>1.19</v>
      </c>
      <c r="H36" s="37">
        <v>3.15</v>
      </c>
      <c r="I36" s="37">
        <v>3.37</v>
      </c>
      <c r="J36" s="38">
        <v>4.5199999999999996</v>
      </c>
      <c r="K36" s="22"/>
      <c r="L36" s="22"/>
      <c r="M36" s="22"/>
      <c r="N36" s="22"/>
      <c r="O36" s="22"/>
      <c r="P36" s="22"/>
    </row>
    <row r="37" spans="1:16" ht="39" customHeight="1" x14ac:dyDescent="0.15">
      <c r="A37" s="22"/>
      <c r="B37" s="35"/>
      <c r="C37" s="1131" t="s">
        <v>562</v>
      </c>
      <c r="D37" s="1131"/>
      <c r="E37" s="1132"/>
      <c r="F37" s="36">
        <v>1.03</v>
      </c>
      <c r="G37" s="37">
        <v>1.18</v>
      </c>
      <c r="H37" s="37">
        <v>1.5</v>
      </c>
      <c r="I37" s="37">
        <v>1.48</v>
      </c>
      <c r="J37" s="38">
        <v>1.73</v>
      </c>
      <c r="K37" s="22"/>
      <c r="L37" s="22"/>
      <c r="M37" s="22"/>
      <c r="N37" s="22"/>
      <c r="O37" s="22"/>
      <c r="P37" s="22"/>
    </row>
    <row r="38" spans="1:16" ht="39" customHeight="1" x14ac:dyDescent="0.15">
      <c r="A38" s="22"/>
      <c r="B38" s="35"/>
      <c r="C38" s="1131" t="s">
        <v>563</v>
      </c>
      <c r="D38" s="1131"/>
      <c r="E38" s="1132"/>
      <c r="F38" s="36">
        <v>1.48</v>
      </c>
      <c r="G38" s="37">
        <v>0.77</v>
      </c>
      <c r="H38" s="37">
        <v>0.99</v>
      </c>
      <c r="I38" s="37">
        <v>1.22</v>
      </c>
      <c r="J38" s="38">
        <v>1.72</v>
      </c>
      <c r="K38" s="22"/>
      <c r="L38" s="22"/>
      <c r="M38" s="22"/>
      <c r="N38" s="22"/>
      <c r="O38" s="22"/>
      <c r="P38" s="22"/>
    </row>
    <row r="39" spans="1:16" ht="39" customHeight="1" x14ac:dyDescent="0.15">
      <c r="A39" s="22"/>
      <c r="B39" s="35"/>
      <c r="C39" s="1131" t="s">
        <v>564</v>
      </c>
      <c r="D39" s="1131"/>
      <c r="E39" s="1132"/>
      <c r="F39" s="36">
        <v>0.02</v>
      </c>
      <c r="G39" s="37">
        <v>0.02</v>
      </c>
      <c r="H39" s="37">
        <v>0.03</v>
      </c>
      <c r="I39" s="37">
        <v>0.02</v>
      </c>
      <c r="J39" s="38">
        <v>0.02</v>
      </c>
      <c r="K39" s="22"/>
      <c r="L39" s="22"/>
      <c r="M39" s="22"/>
      <c r="N39" s="22"/>
      <c r="O39" s="22"/>
      <c r="P39" s="22"/>
    </row>
    <row r="40" spans="1:16" ht="39" customHeight="1" x14ac:dyDescent="0.15">
      <c r="A40" s="22"/>
      <c r="B40" s="35"/>
      <c r="C40" s="1131"/>
      <c r="D40" s="1131"/>
      <c r="E40" s="1132"/>
      <c r="F40" s="36"/>
      <c r="G40" s="37"/>
      <c r="H40" s="37"/>
      <c r="I40" s="37"/>
      <c r="J40" s="38"/>
      <c r="K40" s="22"/>
      <c r="L40" s="22"/>
      <c r="M40" s="22"/>
      <c r="N40" s="22"/>
      <c r="O40" s="22"/>
      <c r="P40" s="22"/>
    </row>
    <row r="41" spans="1:16" ht="39" customHeight="1" x14ac:dyDescent="0.15">
      <c r="A41" s="22"/>
      <c r="B41" s="35"/>
      <c r="C41" s="1131"/>
      <c r="D41" s="1131"/>
      <c r="E41" s="1132"/>
      <c r="F41" s="36"/>
      <c r="G41" s="37"/>
      <c r="H41" s="37"/>
      <c r="I41" s="37"/>
      <c r="J41" s="38"/>
      <c r="K41" s="22"/>
      <c r="L41" s="22"/>
      <c r="M41" s="22"/>
      <c r="N41" s="22"/>
      <c r="O41" s="22"/>
      <c r="P41" s="22"/>
    </row>
    <row r="42" spans="1:16" ht="39" customHeight="1" x14ac:dyDescent="0.15">
      <c r="A42" s="22"/>
      <c r="B42" s="39"/>
      <c r="C42" s="1131" t="s">
        <v>565</v>
      </c>
      <c r="D42" s="1131"/>
      <c r="E42" s="1132"/>
      <c r="F42" s="36" t="s">
        <v>523</v>
      </c>
      <c r="G42" s="37" t="s">
        <v>523</v>
      </c>
      <c r="H42" s="37" t="s">
        <v>523</v>
      </c>
      <c r="I42" s="37" t="s">
        <v>523</v>
      </c>
      <c r="J42" s="38" t="s">
        <v>523</v>
      </c>
      <c r="K42" s="22"/>
      <c r="L42" s="22"/>
      <c r="M42" s="22"/>
      <c r="N42" s="22"/>
      <c r="O42" s="22"/>
      <c r="P42" s="22"/>
    </row>
    <row r="43" spans="1:16" ht="39" customHeight="1" thickBot="1" x14ac:dyDescent="0.2">
      <c r="A43" s="22"/>
      <c r="B43" s="40"/>
      <c r="C43" s="1133" t="s">
        <v>566</v>
      </c>
      <c r="D43" s="1133"/>
      <c r="E43" s="1134"/>
      <c r="F43" s="41">
        <v>0</v>
      </c>
      <c r="G43" s="42" t="s">
        <v>523</v>
      </c>
      <c r="H43" s="42" t="s">
        <v>523</v>
      </c>
      <c r="I43" s="42" t="s">
        <v>523</v>
      </c>
      <c r="J43" s="43" t="s">
        <v>523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mgkkN+5kZkqkx/pxskPZRKjwNTfLb58jV+AbNO642WKbT5nKR6pxhNUlxMWHVHGwclxt3WPruuE/WDagqN9dg==" saltValue="+cHLM4c08umBs4CUf6hK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Q56" sqref="Q56"/>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37" t="s">
        <v>11</v>
      </c>
      <c r="C45" s="1138"/>
      <c r="D45" s="56"/>
      <c r="E45" s="1143" t="s">
        <v>12</v>
      </c>
      <c r="F45" s="1143"/>
      <c r="G45" s="1143"/>
      <c r="H45" s="1143"/>
      <c r="I45" s="1143"/>
      <c r="J45" s="1144"/>
      <c r="K45" s="57">
        <v>1629</v>
      </c>
      <c r="L45" s="58">
        <v>1837</v>
      </c>
      <c r="M45" s="58">
        <v>1757</v>
      </c>
      <c r="N45" s="58">
        <v>1793</v>
      </c>
      <c r="O45" s="59">
        <v>1887</v>
      </c>
      <c r="P45" s="46"/>
      <c r="Q45" s="46"/>
      <c r="R45" s="46"/>
      <c r="S45" s="46"/>
      <c r="T45" s="46"/>
      <c r="U45" s="46"/>
    </row>
    <row r="46" spans="1:21" ht="30.75" customHeight="1" x14ac:dyDescent="0.15">
      <c r="A46" s="46"/>
      <c r="B46" s="1139"/>
      <c r="C46" s="1140"/>
      <c r="D46" s="60"/>
      <c r="E46" s="1145" t="s">
        <v>13</v>
      </c>
      <c r="F46" s="1145"/>
      <c r="G46" s="1145"/>
      <c r="H46" s="1145"/>
      <c r="I46" s="1145"/>
      <c r="J46" s="1146"/>
      <c r="K46" s="61" t="s">
        <v>523</v>
      </c>
      <c r="L46" s="62" t="s">
        <v>523</v>
      </c>
      <c r="M46" s="62" t="s">
        <v>523</v>
      </c>
      <c r="N46" s="62" t="s">
        <v>523</v>
      </c>
      <c r="O46" s="63" t="s">
        <v>523</v>
      </c>
      <c r="P46" s="46"/>
      <c r="Q46" s="46"/>
      <c r="R46" s="46"/>
      <c r="S46" s="46"/>
      <c r="T46" s="46"/>
      <c r="U46" s="46"/>
    </row>
    <row r="47" spans="1:21" ht="30.75" customHeight="1" x14ac:dyDescent="0.15">
      <c r="A47" s="46"/>
      <c r="B47" s="1139"/>
      <c r="C47" s="1140"/>
      <c r="D47" s="60"/>
      <c r="E47" s="1145" t="s">
        <v>14</v>
      </c>
      <c r="F47" s="1145"/>
      <c r="G47" s="1145"/>
      <c r="H47" s="1145"/>
      <c r="I47" s="1145"/>
      <c r="J47" s="1146"/>
      <c r="K47" s="61" t="s">
        <v>523</v>
      </c>
      <c r="L47" s="62" t="s">
        <v>523</v>
      </c>
      <c r="M47" s="62" t="s">
        <v>523</v>
      </c>
      <c r="N47" s="62" t="s">
        <v>523</v>
      </c>
      <c r="O47" s="63" t="s">
        <v>523</v>
      </c>
      <c r="P47" s="46"/>
      <c r="Q47" s="46"/>
      <c r="R47" s="46"/>
      <c r="S47" s="46"/>
      <c r="T47" s="46"/>
      <c r="U47" s="46"/>
    </row>
    <row r="48" spans="1:21" ht="30.75" customHeight="1" x14ac:dyDescent="0.15">
      <c r="A48" s="46"/>
      <c r="B48" s="1139"/>
      <c r="C48" s="1140"/>
      <c r="D48" s="60"/>
      <c r="E48" s="1145" t="s">
        <v>15</v>
      </c>
      <c r="F48" s="1145"/>
      <c r="G48" s="1145"/>
      <c r="H48" s="1145"/>
      <c r="I48" s="1145"/>
      <c r="J48" s="1146"/>
      <c r="K48" s="61">
        <v>60</v>
      </c>
      <c r="L48" s="62">
        <v>63</v>
      </c>
      <c r="M48" s="62">
        <v>124</v>
      </c>
      <c r="N48" s="62">
        <v>74</v>
      </c>
      <c r="O48" s="63">
        <v>126</v>
      </c>
      <c r="P48" s="46"/>
      <c r="Q48" s="46"/>
      <c r="R48" s="46"/>
      <c r="S48" s="46"/>
      <c r="T48" s="46"/>
      <c r="U48" s="46"/>
    </row>
    <row r="49" spans="1:21" ht="30.75" customHeight="1" x14ac:dyDescent="0.15">
      <c r="A49" s="46"/>
      <c r="B49" s="1139"/>
      <c r="C49" s="1140"/>
      <c r="D49" s="60"/>
      <c r="E49" s="1145" t="s">
        <v>16</v>
      </c>
      <c r="F49" s="1145"/>
      <c r="G49" s="1145"/>
      <c r="H49" s="1145"/>
      <c r="I49" s="1145"/>
      <c r="J49" s="1146"/>
      <c r="K49" s="61">
        <v>72</v>
      </c>
      <c r="L49" s="62">
        <v>103</v>
      </c>
      <c r="M49" s="62">
        <v>141</v>
      </c>
      <c r="N49" s="62">
        <v>160</v>
      </c>
      <c r="O49" s="63">
        <v>160</v>
      </c>
      <c r="P49" s="46"/>
      <c r="Q49" s="46"/>
      <c r="R49" s="46"/>
      <c r="S49" s="46"/>
      <c r="T49" s="46"/>
      <c r="U49" s="46"/>
    </row>
    <row r="50" spans="1:21" ht="30.75" customHeight="1" x14ac:dyDescent="0.15">
      <c r="A50" s="46"/>
      <c r="B50" s="1139"/>
      <c r="C50" s="1140"/>
      <c r="D50" s="60"/>
      <c r="E50" s="1145" t="s">
        <v>17</v>
      </c>
      <c r="F50" s="1145"/>
      <c r="G50" s="1145"/>
      <c r="H50" s="1145"/>
      <c r="I50" s="1145"/>
      <c r="J50" s="1146"/>
      <c r="K50" s="61">
        <v>152</v>
      </c>
      <c r="L50" s="62">
        <v>152</v>
      </c>
      <c r="M50" s="62">
        <v>108</v>
      </c>
      <c r="N50" s="62">
        <v>108</v>
      </c>
      <c r="O50" s="63">
        <v>108</v>
      </c>
      <c r="P50" s="46"/>
      <c r="Q50" s="46"/>
      <c r="R50" s="46"/>
      <c r="S50" s="46"/>
      <c r="T50" s="46"/>
      <c r="U50" s="46"/>
    </row>
    <row r="51" spans="1:21" ht="30.75" customHeight="1" x14ac:dyDescent="0.15">
      <c r="A51" s="46"/>
      <c r="B51" s="1141"/>
      <c r="C51" s="1142"/>
      <c r="D51" s="64"/>
      <c r="E51" s="1145" t="s">
        <v>18</v>
      </c>
      <c r="F51" s="1145"/>
      <c r="G51" s="1145"/>
      <c r="H51" s="1145"/>
      <c r="I51" s="1145"/>
      <c r="J51" s="1146"/>
      <c r="K51" s="61" t="s">
        <v>523</v>
      </c>
      <c r="L51" s="62" t="s">
        <v>523</v>
      </c>
      <c r="M51" s="62" t="s">
        <v>523</v>
      </c>
      <c r="N51" s="62" t="s">
        <v>523</v>
      </c>
      <c r="O51" s="63" t="s">
        <v>523</v>
      </c>
      <c r="P51" s="46"/>
      <c r="Q51" s="46"/>
      <c r="R51" s="46"/>
      <c r="S51" s="46"/>
      <c r="T51" s="46"/>
      <c r="U51" s="46"/>
    </row>
    <row r="52" spans="1:21" ht="30.75" customHeight="1" x14ac:dyDescent="0.15">
      <c r="A52" s="46"/>
      <c r="B52" s="1147" t="s">
        <v>19</v>
      </c>
      <c r="C52" s="1148"/>
      <c r="D52" s="64"/>
      <c r="E52" s="1145" t="s">
        <v>20</v>
      </c>
      <c r="F52" s="1145"/>
      <c r="G52" s="1145"/>
      <c r="H52" s="1145"/>
      <c r="I52" s="1145"/>
      <c r="J52" s="1146"/>
      <c r="K52" s="61">
        <v>1734</v>
      </c>
      <c r="L52" s="62">
        <v>1734</v>
      </c>
      <c r="M52" s="62">
        <v>1592</v>
      </c>
      <c r="N52" s="62">
        <v>1618</v>
      </c>
      <c r="O52" s="63">
        <v>1729</v>
      </c>
      <c r="P52" s="46"/>
      <c r="Q52" s="46"/>
      <c r="R52" s="46"/>
      <c r="S52" s="46"/>
      <c r="T52" s="46"/>
      <c r="U52" s="46"/>
    </row>
    <row r="53" spans="1:21" ht="30.75" customHeight="1" thickBot="1" x14ac:dyDescent="0.2">
      <c r="A53" s="46"/>
      <c r="B53" s="1149" t="s">
        <v>21</v>
      </c>
      <c r="C53" s="1150"/>
      <c r="D53" s="65"/>
      <c r="E53" s="1151" t="s">
        <v>22</v>
      </c>
      <c r="F53" s="1151"/>
      <c r="G53" s="1151"/>
      <c r="H53" s="1151"/>
      <c r="I53" s="1151"/>
      <c r="J53" s="1152"/>
      <c r="K53" s="66">
        <v>179</v>
      </c>
      <c r="L53" s="67">
        <v>421</v>
      </c>
      <c r="M53" s="67">
        <v>538</v>
      </c>
      <c r="N53" s="67">
        <v>517</v>
      </c>
      <c r="O53" s="68">
        <v>552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567</v>
      </c>
      <c r="P56" s="46"/>
      <c r="Q56" s="46"/>
      <c r="R56" s="46"/>
      <c r="S56" s="46"/>
      <c r="T56" s="46"/>
      <c r="U56" s="46"/>
    </row>
    <row r="57" spans="1:21" ht="31.5" customHeight="1" thickBot="1" x14ac:dyDescent="0.2">
      <c r="A57" s="46"/>
      <c r="B57" s="74"/>
      <c r="C57" s="75"/>
      <c r="D57" s="75"/>
      <c r="E57" s="76"/>
      <c r="F57" s="76"/>
      <c r="G57" s="76"/>
      <c r="H57" s="76"/>
      <c r="I57" s="76"/>
      <c r="J57" s="77" t="s">
        <v>2</v>
      </c>
      <c r="K57" s="78" t="s">
        <v>568</v>
      </c>
      <c r="L57" s="79" t="s">
        <v>569</v>
      </c>
      <c r="M57" s="79" t="s">
        <v>570</v>
      </c>
      <c r="N57" s="79" t="s">
        <v>571</v>
      </c>
      <c r="O57" s="80" t="s">
        <v>572</v>
      </c>
      <c r="P57" s="46"/>
      <c r="Q57" s="46"/>
      <c r="R57" s="46"/>
      <c r="S57" s="46"/>
      <c r="T57" s="46"/>
      <c r="U57" s="46"/>
    </row>
    <row r="58" spans="1:21" ht="31.5" customHeight="1" x14ac:dyDescent="0.15">
      <c r="B58" s="1153" t="s">
        <v>26</v>
      </c>
      <c r="C58" s="1154"/>
      <c r="D58" s="1159" t="s">
        <v>27</v>
      </c>
      <c r="E58" s="1160"/>
      <c r="F58" s="1160"/>
      <c r="G58" s="1160"/>
      <c r="H58" s="1160"/>
      <c r="I58" s="1160"/>
      <c r="J58" s="1161"/>
      <c r="K58" s="81" t="s">
        <v>523</v>
      </c>
      <c r="L58" s="82" t="s">
        <v>523</v>
      </c>
      <c r="M58" s="82" t="s">
        <v>523</v>
      </c>
      <c r="N58" s="82" t="s">
        <v>523</v>
      </c>
      <c r="O58" s="83" t="s">
        <v>523</v>
      </c>
    </row>
    <row r="59" spans="1:21" ht="31.5" customHeight="1" x14ac:dyDescent="0.15">
      <c r="B59" s="1155"/>
      <c r="C59" s="1156"/>
      <c r="D59" s="1162" t="s">
        <v>28</v>
      </c>
      <c r="E59" s="1163"/>
      <c r="F59" s="1163"/>
      <c r="G59" s="1163"/>
      <c r="H59" s="1163"/>
      <c r="I59" s="1163"/>
      <c r="J59" s="1164"/>
      <c r="K59" s="84" t="s">
        <v>523</v>
      </c>
      <c r="L59" s="85" t="s">
        <v>523</v>
      </c>
      <c r="M59" s="85" t="s">
        <v>523</v>
      </c>
      <c r="N59" s="85" t="s">
        <v>523</v>
      </c>
      <c r="O59" s="86" t="s">
        <v>523</v>
      </c>
    </row>
    <row r="60" spans="1:21" ht="31.5" customHeight="1" thickBot="1" x14ac:dyDescent="0.2">
      <c r="B60" s="1157"/>
      <c r="C60" s="1158"/>
      <c r="D60" s="1165" t="s">
        <v>29</v>
      </c>
      <c r="E60" s="1166"/>
      <c r="F60" s="1166"/>
      <c r="G60" s="1166"/>
      <c r="H60" s="1166"/>
      <c r="I60" s="1166"/>
      <c r="J60" s="1167"/>
      <c r="K60" s="87" t="s">
        <v>523</v>
      </c>
      <c r="L60" s="88" t="s">
        <v>523</v>
      </c>
      <c r="M60" s="88" t="s">
        <v>523</v>
      </c>
      <c r="N60" s="88" t="s">
        <v>523</v>
      </c>
      <c r="O60" s="89" t="s">
        <v>523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wBh3ADCJ0pAvw/R84JzEdaVt0nGHD6uoXMIo5/EFgVWYzdatpDh88BWUVsc4rHrXOOHlJhKq1zbWik+EGwj86g==" saltValue="u5i7D2xb5y22VNVEpPk8b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550</v>
      </c>
      <c r="J40" s="101" t="s">
        <v>551</v>
      </c>
      <c r="K40" s="101" t="s">
        <v>552</v>
      </c>
      <c r="L40" s="101" t="s">
        <v>553</v>
      </c>
      <c r="M40" s="102" t="s">
        <v>554</v>
      </c>
    </row>
    <row r="41" spans="2:13" ht="27.75" customHeight="1" x14ac:dyDescent="0.15">
      <c r="B41" s="1168" t="s">
        <v>32</v>
      </c>
      <c r="C41" s="1169"/>
      <c r="D41" s="103"/>
      <c r="E41" s="1174" t="s">
        <v>33</v>
      </c>
      <c r="F41" s="1174"/>
      <c r="G41" s="1174"/>
      <c r="H41" s="1175"/>
      <c r="I41" s="342">
        <v>21713</v>
      </c>
      <c r="J41" s="343">
        <v>21517</v>
      </c>
      <c r="K41" s="343">
        <v>21356</v>
      </c>
      <c r="L41" s="343">
        <v>21487</v>
      </c>
      <c r="M41" s="344">
        <v>20906</v>
      </c>
    </row>
    <row r="42" spans="2:13" ht="27.75" customHeight="1" x14ac:dyDescent="0.15">
      <c r="B42" s="1170"/>
      <c r="C42" s="1171"/>
      <c r="D42" s="104"/>
      <c r="E42" s="1176" t="s">
        <v>34</v>
      </c>
      <c r="F42" s="1176"/>
      <c r="G42" s="1176"/>
      <c r="H42" s="1177"/>
      <c r="I42" s="345">
        <v>1897</v>
      </c>
      <c r="J42" s="346">
        <v>2552</v>
      </c>
      <c r="K42" s="346">
        <v>3047</v>
      </c>
      <c r="L42" s="346">
        <v>2348</v>
      </c>
      <c r="M42" s="347">
        <v>2850</v>
      </c>
    </row>
    <row r="43" spans="2:13" ht="27.75" customHeight="1" x14ac:dyDescent="0.15">
      <c r="B43" s="1170"/>
      <c r="C43" s="1171"/>
      <c r="D43" s="104"/>
      <c r="E43" s="1176" t="s">
        <v>35</v>
      </c>
      <c r="F43" s="1176"/>
      <c r="G43" s="1176"/>
      <c r="H43" s="1177"/>
      <c r="I43" s="345">
        <v>921</v>
      </c>
      <c r="J43" s="346">
        <v>841</v>
      </c>
      <c r="K43" s="346">
        <v>869</v>
      </c>
      <c r="L43" s="346">
        <v>857</v>
      </c>
      <c r="M43" s="347">
        <v>1051</v>
      </c>
    </row>
    <row r="44" spans="2:13" ht="27.75" customHeight="1" x14ac:dyDescent="0.15">
      <c r="B44" s="1170"/>
      <c r="C44" s="1171"/>
      <c r="D44" s="104"/>
      <c r="E44" s="1176" t="s">
        <v>36</v>
      </c>
      <c r="F44" s="1176"/>
      <c r="G44" s="1176"/>
      <c r="H44" s="1177"/>
      <c r="I44" s="345">
        <v>1402</v>
      </c>
      <c r="J44" s="346">
        <v>1413</v>
      </c>
      <c r="K44" s="346">
        <v>1308</v>
      </c>
      <c r="L44" s="346">
        <v>1256</v>
      </c>
      <c r="M44" s="347">
        <v>1264</v>
      </c>
    </row>
    <row r="45" spans="2:13" ht="27.75" customHeight="1" x14ac:dyDescent="0.15">
      <c r="B45" s="1170"/>
      <c r="C45" s="1171"/>
      <c r="D45" s="104"/>
      <c r="E45" s="1176" t="s">
        <v>37</v>
      </c>
      <c r="F45" s="1176"/>
      <c r="G45" s="1176"/>
      <c r="H45" s="1177"/>
      <c r="I45" s="345">
        <v>457</v>
      </c>
      <c r="J45" s="346">
        <v>623</v>
      </c>
      <c r="K45" s="346">
        <v>884</v>
      </c>
      <c r="L45" s="346">
        <v>1013</v>
      </c>
      <c r="M45" s="347">
        <v>1259</v>
      </c>
    </row>
    <row r="46" spans="2:13" ht="27.75" customHeight="1" x14ac:dyDescent="0.15">
      <c r="B46" s="1170"/>
      <c r="C46" s="1171"/>
      <c r="D46" s="105"/>
      <c r="E46" s="1176" t="s">
        <v>38</v>
      </c>
      <c r="F46" s="1176"/>
      <c r="G46" s="1176"/>
      <c r="H46" s="1177"/>
      <c r="I46" s="345">
        <v>545</v>
      </c>
      <c r="J46" s="346">
        <v>549</v>
      </c>
      <c r="K46" s="346">
        <v>269</v>
      </c>
      <c r="L46" s="346" t="s">
        <v>523</v>
      </c>
      <c r="M46" s="347" t="s">
        <v>523</v>
      </c>
    </row>
    <row r="47" spans="2:13" ht="27.75" customHeight="1" x14ac:dyDescent="0.15">
      <c r="B47" s="1170"/>
      <c r="C47" s="1171"/>
      <c r="D47" s="106"/>
      <c r="E47" s="1178" t="s">
        <v>39</v>
      </c>
      <c r="F47" s="1179"/>
      <c r="G47" s="1179"/>
      <c r="H47" s="1180"/>
      <c r="I47" s="345" t="s">
        <v>523</v>
      </c>
      <c r="J47" s="346" t="s">
        <v>523</v>
      </c>
      <c r="K47" s="346" t="s">
        <v>523</v>
      </c>
      <c r="L47" s="346" t="s">
        <v>523</v>
      </c>
      <c r="M47" s="347" t="s">
        <v>523</v>
      </c>
    </row>
    <row r="48" spans="2:13" ht="27.75" customHeight="1" x14ac:dyDescent="0.15">
      <c r="B48" s="1170"/>
      <c r="C48" s="1171"/>
      <c r="D48" s="104"/>
      <c r="E48" s="1176" t="s">
        <v>40</v>
      </c>
      <c r="F48" s="1176"/>
      <c r="G48" s="1176"/>
      <c r="H48" s="1177"/>
      <c r="I48" s="345" t="s">
        <v>523</v>
      </c>
      <c r="J48" s="346" t="s">
        <v>523</v>
      </c>
      <c r="K48" s="346" t="s">
        <v>523</v>
      </c>
      <c r="L48" s="346" t="s">
        <v>523</v>
      </c>
      <c r="M48" s="347" t="s">
        <v>523</v>
      </c>
    </row>
    <row r="49" spans="2:13" ht="27.75" customHeight="1" x14ac:dyDescent="0.15">
      <c r="B49" s="1172"/>
      <c r="C49" s="1173"/>
      <c r="D49" s="104"/>
      <c r="E49" s="1176" t="s">
        <v>41</v>
      </c>
      <c r="F49" s="1176"/>
      <c r="G49" s="1176"/>
      <c r="H49" s="1177"/>
      <c r="I49" s="345" t="s">
        <v>523</v>
      </c>
      <c r="J49" s="346" t="s">
        <v>523</v>
      </c>
      <c r="K49" s="346" t="s">
        <v>523</v>
      </c>
      <c r="L49" s="346" t="s">
        <v>523</v>
      </c>
      <c r="M49" s="347" t="s">
        <v>523</v>
      </c>
    </row>
    <row r="50" spans="2:13" ht="27.75" customHeight="1" x14ac:dyDescent="0.15">
      <c r="B50" s="1181" t="s">
        <v>42</v>
      </c>
      <c r="C50" s="1182"/>
      <c r="D50" s="107"/>
      <c r="E50" s="1176" t="s">
        <v>43</v>
      </c>
      <c r="F50" s="1176"/>
      <c r="G50" s="1176"/>
      <c r="H50" s="1177"/>
      <c r="I50" s="345">
        <v>5438</v>
      </c>
      <c r="J50" s="346">
        <v>5087</v>
      </c>
      <c r="K50" s="346">
        <v>4864</v>
      </c>
      <c r="L50" s="346">
        <v>5281</v>
      </c>
      <c r="M50" s="347">
        <v>5297</v>
      </c>
    </row>
    <row r="51" spans="2:13" ht="27.75" customHeight="1" x14ac:dyDescent="0.15">
      <c r="B51" s="1170"/>
      <c r="C51" s="1171"/>
      <c r="D51" s="104"/>
      <c r="E51" s="1176" t="s">
        <v>44</v>
      </c>
      <c r="F51" s="1176"/>
      <c r="G51" s="1176"/>
      <c r="H51" s="1177"/>
      <c r="I51" s="345">
        <v>3349</v>
      </c>
      <c r="J51" s="346">
        <v>2836</v>
      </c>
      <c r="K51" s="346">
        <v>2949</v>
      </c>
      <c r="L51" s="346">
        <v>4031</v>
      </c>
      <c r="M51" s="347">
        <v>4043</v>
      </c>
    </row>
    <row r="52" spans="2:13" ht="27.75" customHeight="1" x14ac:dyDescent="0.15">
      <c r="B52" s="1172"/>
      <c r="C52" s="1173"/>
      <c r="D52" s="104"/>
      <c r="E52" s="1176" t="s">
        <v>45</v>
      </c>
      <c r="F52" s="1176"/>
      <c r="G52" s="1176"/>
      <c r="H52" s="1177"/>
      <c r="I52" s="345">
        <v>13927</v>
      </c>
      <c r="J52" s="346">
        <v>13943</v>
      </c>
      <c r="K52" s="346">
        <v>13605</v>
      </c>
      <c r="L52" s="346">
        <v>13752</v>
      </c>
      <c r="M52" s="347">
        <v>13065</v>
      </c>
    </row>
    <row r="53" spans="2:13" ht="27.75" customHeight="1" thickBot="1" x14ac:dyDescent="0.2">
      <c r="B53" s="1183" t="s">
        <v>46</v>
      </c>
      <c r="C53" s="1184"/>
      <c r="D53" s="108"/>
      <c r="E53" s="1185" t="s">
        <v>47</v>
      </c>
      <c r="F53" s="1185"/>
      <c r="G53" s="1185"/>
      <c r="H53" s="1186"/>
      <c r="I53" s="348">
        <v>4219</v>
      </c>
      <c r="J53" s="349">
        <v>5627</v>
      </c>
      <c r="K53" s="349">
        <v>6314</v>
      </c>
      <c r="L53" s="349">
        <v>3898</v>
      </c>
      <c r="M53" s="350">
        <v>4926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KOShD6WJNICxYC99DQvr87kw4OBcuk7h/KXnBmMwUtBXKEMrZAH5tarNvixNL54lEDe/Cz1NsIAirpcWyUy6Mg==" saltValue="PD7CboIjeKdgNfSGQwot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3" sqref="H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552</v>
      </c>
      <c r="G54" s="117" t="s">
        <v>553</v>
      </c>
      <c r="H54" s="118" t="s">
        <v>554</v>
      </c>
    </row>
    <row r="55" spans="2:8" ht="52.5" customHeight="1" x14ac:dyDescent="0.15">
      <c r="B55" s="119"/>
      <c r="C55" s="1195" t="s">
        <v>50</v>
      </c>
      <c r="D55" s="1195"/>
      <c r="E55" s="1196"/>
      <c r="F55" s="120">
        <v>2193</v>
      </c>
      <c r="G55" s="120">
        <v>2137</v>
      </c>
      <c r="H55" s="121">
        <v>2072</v>
      </c>
    </row>
    <row r="56" spans="2:8" ht="52.5" customHeight="1" x14ac:dyDescent="0.15">
      <c r="B56" s="122"/>
      <c r="C56" s="1197" t="s">
        <v>51</v>
      </c>
      <c r="D56" s="1197"/>
      <c r="E56" s="1198"/>
      <c r="F56" s="123">
        <v>1</v>
      </c>
      <c r="G56" s="123">
        <v>301</v>
      </c>
      <c r="H56" s="124">
        <v>286</v>
      </c>
    </row>
    <row r="57" spans="2:8" ht="53.25" customHeight="1" x14ac:dyDescent="0.15">
      <c r="B57" s="122"/>
      <c r="C57" s="1199" t="s">
        <v>52</v>
      </c>
      <c r="D57" s="1199"/>
      <c r="E57" s="1200"/>
      <c r="F57" s="125">
        <v>1477</v>
      </c>
      <c r="G57" s="125">
        <v>1531</v>
      </c>
      <c r="H57" s="126">
        <v>1543</v>
      </c>
    </row>
    <row r="58" spans="2:8" ht="45.75" customHeight="1" x14ac:dyDescent="0.15">
      <c r="B58" s="127"/>
      <c r="C58" s="1187" t="s">
        <v>590</v>
      </c>
      <c r="D58" s="1188"/>
      <c r="E58" s="1189"/>
      <c r="F58" s="128">
        <v>657</v>
      </c>
      <c r="G58" s="128">
        <v>657</v>
      </c>
      <c r="H58" s="129">
        <v>707</v>
      </c>
    </row>
    <row r="59" spans="2:8" ht="45.75" customHeight="1" x14ac:dyDescent="0.15">
      <c r="B59" s="127"/>
      <c r="C59" s="1187" t="s">
        <v>591</v>
      </c>
      <c r="D59" s="1188"/>
      <c r="E59" s="1189"/>
      <c r="F59" s="128">
        <v>636</v>
      </c>
      <c r="G59" s="128">
        <v>691</v>
      </c>
      <c r="H59" s="129">
        <v>671</v>
      </c>
    </row>
    <row r="60" spans="2:8" ht="45.75" customHeight="1" x14ac:dyDescent="0.15">
      <c r="B60" s="127"/>
      <c r="C60" s="1187" t="s">
        <v>592</v>
      </c>
      <c r="D60" s="1188"/>
      <c r="E60" s="1189"/>
      <c r="F60" s="128">
        <v>182</v>
      </c>
      <c r="G60" s="128">
        <v>181</v>
      </c>
      <c r="H60" s="129">
        <v>156</v>
      </c>
    </row>
    <row r="61" spans="2:8" ht="45.75" customHeight="1" x14ac:dyDescent="0.15">
      <c r="B61" s="127"/>
      <c r="C61" s="1187" t="s">
        <v>593</v>
      </c>
      <c r="D61" s="1188"/>
      <c r="E61" s="1189"/>
      <c r="F61" s="128">
        <v>3</v>
      </c>
      <c r="G61" s="128">
        <v>3</v>
      </c>
      <c r="H61" s="129">
        <v>9</v>
      </c>
    </row>
    <row r="62" spans="2:8" ht="45.75" customHeight="1" thickBot="1" x14ac:dyDescent="0.2">
      <c r="B62" s="130"/>
      <c r="C62" s="1190" t="s">
        <v>573</v>
      </c>
      <c r="D62" s="1191"/>
      <c r="E62" s="1192"/>
      <c r="F62" s="131" t="s">
        <v>573</v>
      </c>
      <c r="G62" s="131" t="s">
        <v>573</v>
      </c>
      <c r="H62" s="132" t="s">
        <v>573</v>
      </c>
    </row>
    <row r="63" spans="2:8" ht="52.5" customHeight="1" thickBot="1" x14ac:dyDescent="0.2">
      <c r="B63" s="133"/>
      <c r="C63" s="1193" t="s">
        <v>53</v>
      </c>
      <c r="D63" s="1193"/>
      <c r="E63" s="1194"/>
      <c r="F63" s="134">
        <v>3671</v>
      </c>
      <c r="G63" s="134">
        <v>3970</v>
      </c>
      <c r="H63" s="135">
        <v>3901</v>
      </c>
    </row>
    <row r="64" spans="2:8" x14ac:dyDescent="0.15"/>
  </sheetData>
  <sheetProtection algorithmName="SHA-512" hashValue="NdMDJMBEGfpvm8rHKNr6ulmY9f7gEbztN0H03Rw7X1Iyj669CFs2S0FFa0nFWdmDJX5Q5qsBpdGwOcN4oxoZDw==" saltValue="sS7tRmbPD/+ivtezqJX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547</v>
      </c>
      <c r="G2" s="149"/>
      <c r="H2" s="150"/>
    </row>
    <row r="3" spans="1:8" x14ac:dyDescent="0.15">
      <c r="A3" s="146" t="s">
        <v>540</v>
      </c>
      <c r="B3" s="151"/>
      <c r="C3" s="152"/>
      <c r="D3" s="153">
        <v>50593</v>
      </c>
      <c r="E3" s="154"/>
      <c r="F3" s="155">
        <v>41934</v>
      </c>
      <c r="G3" s="156"/>
      <c r="H3" s="157"/>
    </row>
    <row r="4" spans="1:8" x14ac:dyDescent="0.15">
      <c r="A4" s="158"/>
      <c r="B4" s="159"/>
      <c r="C4" s="160"/>
      <c r="D4" s="161">
        <v>31671</v>
      </c>
      <c r="E4" s="162"/>
      <c r="F4" s="163">
        <v>23352</v>
      </c>
      <c r="G4" s="164"/>
      <c r="H4" s="165"/>
    </row>
    <row r="5" spans="1:8" x14ac:dyDescent="0.15">
      <c r="A5" s="146" t="s">
        <v>542</v>
      </c>
      <c r="B5" s="151"/>
      <c r="C5" s="152"/>
      <c r="D5" s="153">
        <v>31602</v>
      </c>
      <c r="E5" s="154"/>
      <c r="F5" s="155">
        <v>45588</v>
      </c>
      <c r="G5" s="156"/>
      <c r="H5" s="157"/>
    </row>
    <row r="6" spans="1:8" x14ac:dyDescent="0.15">
      <c r="A6" s="158"/>
      <c r="B6" s="159"/>
      <c r="C6" s="160"/>
      <c r="D6" s="161">
        <v>14629</v>
      </c>
      <c r="E6" s="162"/>
      <c r="F6" s="163">
        <v>24150</v>
      </c>
      <c r="G6" s="164"/>
      <c r="H6" s="165"/>
    </row>
    <row r="7" spans="1:8" x14ac:dyDescent="0.15">
      <c r="A7" s="146" t="s">
        <v>543</v>
      </c>
      <c r="B7" s="151"/>
      <c r="C7" s="152"/>
      <c r="D7" s="153">
        <v>30103</v>
      </c>
      <c r="E7" s="154"/>
      <c r="F7" s="155">
        <v>45483</v>
      </c>
      <c r="G7" s="156"/>
      <c r="H7" s="157"/>
    </row>
    <row r="8" spans="1:8" x14ac:dyDescent="0.15">
      <c r="A8" s="158"/>
      <c r="B8" s="159"/>
      <c r="C8" s="160"/>
      <c r="D8" s="161">
        <v>17259</v>
      </c>
      <c r="E8" s="162"/>
      <c r="F8" s="163">
        <v>24241</v>
      </c>
      <c r="G8" s="164"/>
      <c r="H8" s="165"/>
    </row>
    <row r="9" spans="1:8" x14ac:dyDescent="0.15">
      <c r="A9" s="146" t="s">
        <v>544</v>
      </c>
      <c r="B9" s="151"/>
      <c r="C9" s="152"/>
      <c r="D9" s="153">
        <v>29540</v>
      </c>
      <c r="E9" s="154"/>
      <c r="F9" s="155">
        <v>45945</v>
      </c>
      <c r="G9" s="156"/>
      <c r="H9" s="157"/>
    </row>
    <row r="10" spans="1:8" x14ac:dyDescent="0.15">
      <c r="A10" s="158"/>
      <c r="B10" s="159"/>
      <c r="C10" s="160"/>
      <c r="D10" s="161">
        <v>13378</v>
      </c>
      <c r="E10" s="162"/>
      <c r="F10" s="163">
        <v>25180</v>
      </c>
      <c r="G10" s="164"/>
      <c r="H10" s="165"/>
    </row>
    <row r="11" spans="1:8" x14ac:dyDescent="0.15">
      <c r="A11" s="146" t="s">
        <v>545</v>
      </c>
      <c r="B11" s="151"/>
      <c r="C11" s="152"/>
      <c r="D11" s="153">
        <v>33471</v>
      </c>
      <c r="E11" s="154"/>
      <c r="F11" s="155">
        <v>44475</v>
      </c>
      <c r="G11" s="156"/>
      <c r="H11" s="157"/>
    </row>
    <row r="12" spans="1:8" x14ac:dyDescent="0.15">
      <c r="A12" s="158"/>
      <c r="B12" s="159"/>
      <c r="C12" s="166"/>
      <c r="D12" s="161">
        <v>16788</v>
      </c>
      <c r="E12" s="162"/>
      <c r="F12" s="163">
        <v>24780</v>
      </c>
      <c r="G12" s="164"/>
      <c r="H12" s="165"/>
    </row>
    <row r="13" spans="1:8" x14ac:dyDescent="0.15">
      <c r="A13" s="146"/>
      <c r="B13" s="151"/>
      <c r="C13" s="152"/>
      <c r="D13" s="153">
        <v>35062</v>
      </c>
      <c r="E13" s="154"/>
      <c r="F13" s="155">
        <v>44685</v>
      </c>
      <c r="G13" s="167"/>
      <c r="H13" s="157"/>
    </row>
    <row r="14" spans="1:8" x14ac:dyDescent="0.15">
      <c r="A14" s="158"/>
      <c r="B14" s="159"/>
      <c r="C14" s="160"/>
      <c r="D14" s="161">
        <v>18745</v>
      </c>
      <c r="E14" s="162"/>
      <c r="F14" s="163">
        <v>24341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6.01</v>
      </c>
      <c r="C19" s="168">
        <f>ROUND(VALUE(SUBSTITUTE(実質収支比率等に係る経年分析!G$48,"▲","-")),2)</f>
        <v>6.8</v>
      </c>
      <c r="D19" s="168">
        <f>ROUND(VALUE(SUBSTITUTE(実質収支比率等に係る経年分析!H$48,"▲","-")),2)</f>
        <v>6.8</v>
      </c>
      <c r="E19" s="168">
        <f>ROUND(VALUE(SUBSTITUTE(実質収支比率等に係る経年分析!I$48,"▲","-")),2)</f>
        <v>8.7799999999999994</v>
      </c>
      <c r="F19" s="168">
        <f>ROUND(VALUE(SUBSTITUTE(実質収支比率等に係る経年分析!J$48,"▲","-")),2)</f>
        <v>9.4700000000000006</v>
      </c>
    </row>
    <row r="20" spans="1:11" x14ac:dyDescent="0.15">
      <c r="A20" s="168" t="s">
        <v>57</v>
      </c>
      <c r="B20" s="168">
        <f>ROUND(VALUE(SUBSTITUTE(実質収支比率等に係る経年分析!F$47,"▲","-")),2)</f>
        <v>22.71</v>
      </c>
      <c r="C20" s="168">
        <f>ROUND(VALUE(SUBSTITUTE(実質収支比率等に係る経年分析!G$47,"▲","-")),2)</f>
        <v>20.48</v>
      </c>
      <c r="D20" s="168">
        <f>ROUND(VALUE(SUBSTITUTE(実質収支比率等に係る経年分析!H$47,"▲","-")),2)</f>
        <v>17.989999999999998</v>
      </c>
      <c r="E20" s="168">
        <f>ROUND(VALUE(SUBSTITUTE(実質収支比率等に係る経年分析!I$47,"▲","-")),2)</f>
        <v>16.350000000000001</v>
      </c>
      <c r="F20" s="168">
        <f>ROUND(VALUE(SUBSTITUTE(実質収支比率等に係る経年分析!J$47,"▲","-")),2)</f>
        <v>16.309999999999999</v>
      </c>
    </row>
    <row r="21" spans="1:11" x14ac:dyDescent="0.15">
      <c r="A21" s="168" t="s">
        <v>58</v>
      </c>
      <c r="B21" s="168">
        <f>IF(ISNUMBER(VALUE(SUBSTITUTE(実質収支比率等に係る経年分析!F$49,"▲","-"))),ROUND(VALUE(SUBSTITUTE(実質収支比率等に係る経年分析!F$49,"▲","-")),2),NA())</f>
        <v>-1.42</v>
      </c>
      <c r="C21" s="168">
        <f>IF(ISNUMBER(VALUE(SUBSTITUTE(実質収支比率等に係る経年分析!G$49,"▲","-"))),ROUND(VALUE(SUBSTITUTE(実質収支比率等に係る経年分析!G$49,"▲","-")),2),NA())</f>
        <v>-1.1599999999999999</v>
      </c>
      <c r="D21" s="168">
        <f>IF(ISNUMBER(VALUE(SUBSTITUTE(実質収支比率等に係る経年分析!H$49,"▲","-"))),ROUND(VALUE(SUBSTITUTE(実質収支比率等に係る経年分析!H$49,"▲","-")),2),NA())</f>
        <v>-1.6</v>
      </c>
      <c r="E21" s="168">
        <f>IF(ISNUMBER(VALUE(SUBSTITUTE(実質収支比率等に係る経年分析!I$49,"▲","-"))),ROUND(VALUE(SUBSTITUTE(実質収支比率等に係る経年分析!I$49,"▲","-")),2),NA())</f>
        <v>2.0099999999999998</v>
      </c>
      <c r="F21" s="168">
        <f>IF(ISNUMBER(VALUE(SUBSTITUTE(実質収支比率等に係る経年分析!J$49,"▲","-"))),ROUND(VALUE(SUBSTITUTE(実質収支比率等に係る経年分析!J$49,"▲","-")),2),NA())</f>
        <v>-0.08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白井市後期高齢者医療特別会計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0.02</v>
      </c>
    </row>
    <row r="32" spans="1:11" x14ac:dyDescent="0.15">
      <c r="A32" s="169" t="str">
        <f>IF(連結実質赤字比率に係る赤字・黒字の構成分析!C$38="",NA(),連結実質赤字比率に係る赤字・黒字の構成分析!C$38)</f>
        <v>白井市国民健康保険特別会計事業勘定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1.48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0.77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0.99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1.22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1.72</v>
      </c>
    </row>
    <row r="33" spans="1:16" x14ac:dyDescent="0.15">
      <c r="A33" s="169" t="str">
        <f>IF(連結実質赤字比率に係る赤字・黒字の構成分析!C$37="",NA(),連結実質赤字比率に係る赤字・黒字の構成分析!C$37)</f>
        <v>白井市介護保険特別会計保険事業勘定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1.18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1.48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1.73</v>
      </c>
    </row>
    <row r="34" spans="1:16" x14ac:dyDescent="0.15">
      <c r="A34" s="169" t="str">
        <f>IF(連結実質赤字比率に係る赤字・黒字の構成分析!C$36="",NA(),連結実質赤字比率に係る赤字・黒字の構成分析!C$36)</f>
        <v>白井市下水道事業会計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0.66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3.15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3.37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4.5199999999999996</v>
      </c>
    </row>
    <row r="35" spans="1:16" x14ac:dyDescent="0.15">
      <c r="A35" s="169" t="str">
        <f>IF(連結実質赤字比率に係る赤字・黒字の構成分析!C$35="",NA(),連結実質赤字比率に係る赤字・黒字の構成分析!C$35)</f>
        <v>白井市水道事業会計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7.49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7.41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6.98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7.45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8.3800000000000008</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6.79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6.79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8.77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9.4700000000000006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1734</v>
      </c>
      <c r="E42" s="170"/>
      <c r="F42" s="170"/>
      <c r="G42" s="170">
        <f>'実質公債費比率（分子）の構造'!L$52</f>
        <v>1734</v>
      </c>
      <c r="H42" s="170"/>
      <c r="I42" s="170"/>
      <c r="J42" s="170">
        <f>'実質公債費比率（分子）の構造'!M$52</f>
        <v>1592</v>
      </c>
      <c r="K42" s="170"/>
      <c r="L42" s="170"/>
      <c r="M42" s="170">
        <f>'実質公債費比率（分子）の構造'!N$52</f>
        <v>1618</v>
      </c>
      <c r="N42" s="170"/>
      <c r="O42" s="170"/>
      <c r="P42" s="170">
        <f>'実質公債費比率（分子）の構造'!O$52</f>
        <v>1729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152</v>
      </c>
      <c r="C44" s="170"/>
      <c r="D44" s="170"/>
      <c r="E44" s="170">
        <f>'実質公債費比率（分子）の構造'!L$50</f>
        <v>152</v>
      </c>
      <c r="F44" s="170"/>
      <c r="G44" s="170"/>
      <c r="H44" s="170">
        <f>'実質公債費比率（分子）の構造'!M$50</f>
        <v>108</v>
      </c>
      <c r="I44" s="170"/>
      <c r="J44" s="170"/>
      <c r="K44" s="170">
        <f>'実質公債費比率（分子）の構造'!N$50</f>
        <v>108</v>
      </c>
      <c r="L44" s="170"/>
      <c r="M44" s="170"/>
      <c r="N44" s="170">
        <f>'実質公債費比率（分子）の構造'!O$50</f>
        <v>108</v>
      </c>
      <c r="O44" s="170"/>
      <c r="P44" s="170"/>
    </row>
    <row r="45" spans="1:16" x14ac:dyDescent="0.15">
      <c r="A45" s="170" t="s">
        <v>68</v>
      </c>
      <c r="B45" s="170">
        <f>'実質公債費比率（分子）の構造'!K$49</f>
        <v>72</v>
      </c>
      <c r="C45" s="170"/>
      <c r="D45" s="170"/>
      <c r="E45" s="170">
        <f>'実質公債費比率（分子）の構造'!L$49</f>
        <v>103</v>
      </c>
      <c r="F45" s="170"/>
      <c r="G45" s="170"/>
      <c r="H45" s="170">
        <f>'実質公債費比率（分子）の構造'!M$49</f>
        <v>141</v>
      </c>
      <c r="I45" s="170"/>
      <c r="J45" s="170"/>
      <c r="K45" s="170">
        <f>'実質公債費比率（分子）の構造'!N$49</f>
        <v>160</v>
      </c>
      <c r="L45" s="170"/>
      <c r="M45" s="170"/>
      <c r="N45" s="170">
        <f>'実質公債費比率（分子）の構造'!O$49</f>
        <v>160</v>
      </c>
      <c r="O45" s="170"/>
      <c r="P45" s="170"/>
    </row>
    <row r="46" spans="1:16" x14ac:dyDescent="0.15">
      <c r="A46" s="170" t="s">
        <v>69</v>
      </c>
      <c r="B46" s="170">
        <f>'実質公債費比率（分子）の構造'!K$48</f>
        <v>60</v>
      </c>
      <c r="C46" s="170"/>
      <c r="D46" s="170"/>
      <c r="E46" s="170">
        <f>'実質公債費比率（分子）の構造'!L$48</f>
        <v>63</v>
      </c>
      <c r="F46" s="170"/>
      <c r="G46" s="170"/>
      <c r="H46" s="170">
        <f>'実質公債費比率（分子）の構造'!M$48</f>
        <v>124</v>
      </c>
      <c r="I46" s="170"/>
      <c r="J46" s="170"/>
      <c r="K46" s="170">
        <f>'実質公債費比率（分子）の構造'!N$48</f>
        <v>74</v>
      </c>
      <c r="L46" s="170"/>
      <c r="M46" s="170"/>
      <c r="N46" s="170">
        <f>'実質公債費比率（分子）の構造'!O$48</f>
        <v>126</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1629</v>
      </c>
      <c r="C49" s="170"/>
      <c r="D49" s="170"/>
      <c r="E49" s="170">
        <f>'実質公債費比率（分子）の構造'!L$45</f>
        <v>1837</v>
      </c>
      <c r="F49" s="170"/>
      <c r="G49" s="170"/>
      <c r="H49" s="170">
        <f>'実質公債費比率（分子）の構造'!M$45</f>
        <v>1757</v>
      </c>
      <c r="I49" s="170"/>
      <c r="J49" s="170"/>
      <c r="K49" s="170">
        <f>'実質公債費比率（分子）の構造'!N$45</f>
        <v>1793</v>
      </c>
      <c r="L49" s="170"/>
      <c r="M49" s="170"/>
      <c r="N49" s="170">
        <f>'実質公債費比率（分子）の構造'!O$45</f>
        <v>1887</v>
      </c>
      <c r="O49" s="170"/>
      <c r="P49" s="170"/>
    </row>
    <row r="50" spans="1:16" x14ac:dyDescent="0.15">
      <c r="A50" s="170" t="s">
        <v>73</v>
      </c>
      <c r="B50" s="170" t="e">
        <f>NA()</f>
        <v>#N/A</v>
      </c>
      <c r="C50" s="170">
        <f>IF(ISNUMBER('実質公債費比率（分子）の構造'!K$53),'実質公債費比率（分子）の構造'!K$53,NA())</f>
        <v>179</v>
      </c>
      <c r="D50" s="170" t="e">
        <f>NA()</f>
        <v>#N/A</v>
      </c>
      <c r="E50" s="170" t="e">
        <f>NA()</f>
        <v>#N/A</v>
      </c>
      <c r="F50" s="170">
        <f>IF(ISNUMBER('実質公債費比率（分子）の構造'!L$53),'実質公債費比率（分子）の構造'!L$53,NA())</f>
        <v>421</v>
      </c>
      <c r="G50" s="170" t="e">
        <f>NA()</f>
        <v>#N/A</v>
      </c>
      <c r="H50" s="170" t="e">
        <f>NA()</f>
        <v>#N/A</v>
      </c>
      <c r="I50" s="170">
        <f>IF(ISNUMBER('実質公債費比率（分子）の構造'!M$53),'実質公債費比率（分子）の構造'!M$53,NA())</f>
        <v>538</v>
      </c>
      <c r="J50" s="170" t="e">
        <f>NA()</f>
        <v>#N/A</v>
      </c>
      <c r="K50" s="170" t="e">
        <f>NA()</f>
        <v>#N/A</v>
      </c>
      <c r="L50" s="170">
        <f>IF(ISNUMBER('実質公債費比率（分子）の構造'!N$53),'実質公債費比率（分子）の構造'!N$53,NA())</f>
        <v>517</v>
      </c>
      <c r="M50" s="170" t="e">
        <f>NA()</f>
        <v>#N/A</v>
      </c>
      <c r="N50" s="170" t="e">
        <f>NA()</f>
        <v>#N/A</v>
      </c>
      <c r="O50" s="170">
        <f>IF(ISNUMBER('実質公債費比率（分子）の構造'!O$53),'実質公債費比率（分子）の構造'!O$53,NA())</f>
        <v>552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13927</v>
      </c>
      <c r="E56" s="169"/>
      <c r="F56" s="169"/>
      <c r="G56" s="169">
        <f>'将来負担比率（分子）の構造'!J$52</f>
        <v>13943</v>
      </c>
      <c r="H56" s="169"/>
      <c r="I56" s="169"/>
      <c r="J56" s="169">
        <f>'将来負担比率（分子）の構造'!K$52</f>
        <v>13605</v>
      </c>
      <c r="K56" s="169"/>
      <c r="L56" s="169"/>
      <c r="M56" s="169">
        <f>'将来負担比率（分子）の構造'!L$52</f>
        <v>13752</v>
      </c>
      <c r="N56" s="169"/>
      <c r="O56" s="169"/>
      <c r="P56" s="169">
        <f>'将来負担比率（分子）の構造'!M$52</f>
        <v>13065</v>
      </c>
    </row>
    <row r="57" spans="1:16" x14ac:dyDescent="0.15">
      <c r="A57" s="169" t="s">
        <v>44</v>
      </c>
      <c r="B57" s="169"/>
      <c r="C57" s="169"/>
      <c r="D57" s="169">
        <f>'将来負担比率（分子）の構造'!I$51</f>
        <v>3349</v>
      </c>
      <c r="E57" s="169"/>
      <c r="F57" s="169"/>
      <c r="G57" s="169">
        <f>'将来負担比率（分子）の構造'!J$51</f>
        <v>2836</v>
      </c>
      <c r="H57" s="169"/>
      <c r="I57" s="169"/>
      <c r="J57" s="169">
        <f>'将来負担比率（分子）の構造'!K$51</f>
        <v>2949</v>
      </c>
      <c r="K57" s="169"/>
      <c r="L57" s="169"/>
      <c r="M57" s="169">
        <f>'将来負担比率（分子）の構造'!L$51</f>
        <v>4031</v>
      </c>
      <c r="N57" s="169"/>
      <c r="O57" s="169"/>
      <c r="P57" s="169">
        <f>'将来負担比率（分子）の構造'!M$51</f>
        <v>4043</v>
      </c>
    </row>
    <row r="58" spans="1:16" x14ac:dyDescent="0.15">
      <c r="A58" s="169" t="s">
        <v>43</v>
      </c>
      <c r="B58" s="169"/>
      <c r="C58" s="169"/>
      <c r="D58" s="169">
        <f>'将来負担比率（分子）の構造'!I$50</f>
        <v>5438</v>
      </c>
      <c r="E58" s="169"/>
      <c r="F58" s="169"/>
      <c r="G58" s="169">
        <f>'将来負担比率（分子）の構造'!J$50</f>
        <v>5087</v>
      </c>
      <c r="H58" s="169"/>
      <c r="I58" s="169"/>
      <c r="J58" s="169">
        <f>'将来負担比率（分子）の構造'!K$50</f>
        <v>4864</v>
      </c>
      <c r="K58" s="169"/>
      <c r="L58" s="169"/>
      <c r="M58" s="169">
        <f>'将来負担比率（分子）の構造'!L$50</f>
        <v>5281</v>
      </c>
      <c r="N58" s="169"/>
      <c r="O58" s="169"/>
      <c r="P58" s="169">
        <f>'将来負担比率（分子）の構造'!M$50</f>
        <v>5297</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545</v>
      </c>
      <c r="C61" s="169"/>
      <c r="D61" s="169"/>
      <c r="E61" s="169">
        <f>'将来負担比率（分子）の構造'!J$46</f>
        <v>549</v>
      </c>
      <c r="F61" s="169"/>
      <c r="G61" s="169"/>
      <c r="H61" s="169">
        <f>'将来負担比率（分子）の構造'!K$46</f>
        <v>269</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457</v>
      </c>
      <c r="C62" s="169"/>
      <c r="D62" s="169"/>
      <c r="E62" s="169">
        <f>'将来負担比率（分子）の構造'!J$45</f>
        <v>623</v>
      </c>
      <c r="F62" s="169"/>
      <c r="G62" s="169"/>
      <c r="H62" s="169">
        <f>'将来負担比率（分子）の構造'!K$45</f>
        <v>884</v>
      </c>
      <c r="I62" s="169"/>
      <c r="J62" s="169"/>
      <c r="K62" s="169">
        <f>'将来負担比率（分子）の構造'!L$45</f>
        <v>1013</v>
      </c>
      <c r="L62" s="169"/>
      <c r="M62" s="169"/>
      <c r="N62" s="169">
        <f>'将来負担比率（分子）の構造'!M$45</f>
        <v>1259</v>
      </c>
      <c r="O62" s="169"/>
      <c r="P62" s="169"/>
    </row>
    <row r="63" spans="1:16" x14ac:dyDescent="0.15">
      <c r="A63" s="169" t="s">
        <v>36</v>
      </c>
      <c r="B63" s="169">
        <f>'将来負担比率（分子）の構造'!I$44</f>
        <v>1402</v>
      </c>
      <c r="C63" s="169"/>
      <c r="D63" s="169"/>
      <c r="E63" s="169">
        <f>'将来負担比率（分子）の構造'!J$44</f>
        <v>1413</v>
      </c>
      <c r="F63" s="169"/>
      <c r="G63" s="169"/>
      <c r="H63" s="169">
        <f>'将来負担比率（分子）の構造'!K$44</f>
        <v>1308</v>
      </c>
      <c r="I63" s="169"/>
      <c r="J63" s="169"/>
      <c r="K63" s="169">
        <f>'将来負担比率（分子）の構造'!L$44</f>
        <v>1256</v>
      </c>
      <c r="L63" s="169"/>
      <c r="M63" s="169"/>
      <c r="N63" s="169">
        <f>'将来負担比率（分子）の構造'!M$44</f>
        <v>1264</v>
      </c>
      <c r="O63" s="169"/>
      <c r="P63" s="169"/>
    </row>
    <row r="64" spans="1:16" x14ac:dyDescent="0.15">
      <c r="A64" s="169" t="s">
        <v>35</v>
      </c>
      <c r="B64" s="169">
        <f>'将来負担比率（分子）の構造'!I$43</f>
        <v>921</v>
      </c>
      <c r="C64" s="169"/>
      <c r="D64" s="169"/>
      <c r="E64" s="169">
        <f>'将来負担比率（分子）の構造'!J$43</f>
        <v>841</v>
      </c>
      <c r="F64" s="169"/>
      <c r="G64" s="169"/>
      <c r="H64" s="169">
        <f>'将来負担比率（分子）の構造'!K$43</f>
        <v>869</v>
      </c>
      <c r="I64" s="169"/>
      <c r="J64" s="169"/>
      <c r="K64" s="169">
        <f>'将来負担比率（分子）の構造'!L$43</f>
        <v>857</v>
      </c>
      <c r="L64" s="169"/>
      <c r="M64" s="169"/>
      <c r="N64" s="169">
        <f>'将来負担比率（分子）の構造'!M$43</f>
        <v>1051</v>
      </c>
      <c r="O64" s="169"/>
      <c r="P64" s="169"/>
    </row>
    <row r="65" spans="1:16" x14ac:dyDescent="0.15">
      <c r="A65" s="169" t="s">
        <v>34</v>
      </c>
      <c r="B65" s="169">
        <f>'将来負担比率（分子）の構造'!I$42</f>
        <v>1897</v>
      </c>
      <c r="C65" s="169"/>
      <c r="D65" s="169"/>
      <c r="E65" s="169">
        <f>'将来負担比率（分子）の構造'!J$42</f>
        <v>2552</v>
      </c>
      <c r="F65" s="169"/>
      <c r="G65" s="169"/>
      <c r="H65" s="169">
        <f>'将来負担比率（分子）の構造'!K$42</f>
        <v>3047</v>
      </c>
      <c r="I65" s="169"/>
      <c r="J65" s="169"/>
      <c r="K65" s="169">
        <f>'将来負担比率（分子）の構造'!L$42</f>
        <v>2348</v>
      </c>
      <c r="L65" s="169"/>
      <c r="M65" s="169"/>
      <c r="N65" s="169">
        <f>'将来負担比率（分子）の構造'!M$42</f>
        <v>2850</v>
      </c>
      <c r="O65" s="169"/>
      <c r="P65" s="169"/>
    </row>
    <row r="66" spans="1:16" x14ac:dyDescent="0.15">
      <c r="A66" s="169" t="s">
        <v>33</v>
      </c>
      <c r="B66" s="169">
        <f>'将来負担比率（分子）の構造'!I$41</f>
        <v>21713</v>
      </c>
      <c r="C66" s="169"/>
      <c r="D66" s="169"/>
      <c r="E66" s="169">
        <f>'将来負担比率（分子）の構造'!J$41</f>
        <v>21517</v>
      </c>
      <c r="F66" s="169"/>
      <c r="G66" s="169"/>
      <c r="H66" s="169">
        <f>'将来負担比率（分子）の構造'!K$41</f>
        <v>21356</v>
      </c>
      <c r="I66" s="169"/>
      <c r="J66" s="169"/>
      <c r="K66" s="169">
        <f>'将来負担比率（分子）の構造'!L$41</f>
        <v>21487</v>
      </c>
      <c r="L66" s="169"/>
      <c r="M66" s="169"/>
      <c r="N66" s="169">
        <f>'将来負担比率（分子）の構造'!M$41</f>
        <v>20906</v>
      </c>
      <c r="O66" s="169"/>
      <c r="P66" s="169"/>
    </row>
    <row r="67" spans="1:16" x14ac:dyDescent="0.15">
      <c r="A67" s="169" t="s">
        <v>77</v>
      </c>
      <c r="B67" s="169" t="e">
        <f>NA()</f>
        <v>#N/A</v>
      </c>
      <c r="C67" s="169">
        <f>IF(ISNUMBER('将来負担比率（分子）の構造'!I$53), IF('将来負担比率（分子）の構造'!I$53 &lt; 0, 0, '将来負担比率（分子）の構造'!I$53), NA())</f>
        <v>4219</v>
      </c>
      <c r="D67" s="169" t="e">
        <f>NA()</f>
        <v>#N/A</v>
      </c>
      <c r="E67" s="169" t="e">
        <f>NA()</f>
        <v>#N/A</v>
      </c>
      <c r="F67" s="169">
        <f>IF(ISNUMBER('将来負担比率（分子）の構造'!J$53), IF('将来負担比率（分子）の構造'!J$53 &lt; 0, 0, '将来負担比率（分子）の構造'!J$53), NA())</f>
        <v>5627</v>
      </c>
      <c r="G67" s="169" t="e">
        <f>NA()</f>
        <v>#N/A</v>
      </c>
      <c r="H67" s="169" t="e">
        <f>NA()</f>
        <v>#N/A</v>
      </c>
      <c r="I67" s="169">
        <f>IF(ISNUMBER('将来負担比率（分子）の構造'!K$53), IF('将来負担比率（分子）の構造'!K$53 &lt; 0, 0, '将来負担比率（分子）の構造'!K$53), NA())</f>
        <v>6314</v>
      </c>
      <c r="J67" s="169" t="e">
        <f>NA()</f>
        <v>#N/A</v>
      </c>
      <c r="K67" s="169" t="e">
        <f>NA()</f>
        <v>#N/A</v>
      </c>
      <c r="L67" s="169">
        <f>IF(ISNUMBER('将来負担比率（分子）の構造'!L$53), IF('将来負担比率（分子）の構造'!L$53 &lt; 0, 0, '将来負担比率（分子）の構造'!L$53), NA())</f>
        <v>3898</v>
      </c>
      <c r="M67" s="169" t="e">
        <f>NA()</f>
        <v>#N/A</v>
      </c>
      <c r="N67" s="169" t="e">
        <f>NA()</f>
        <v>#N/A</v>
      </c>
      <c r="O67" s="169">
        <f>IF(ISNUMBER('将来負担比率（分子）の構造'!M$53), IF('将来負担比率（分子）の構造'!M$53 &lt; 0, 0, '将来負担比率（分子）の構造'!M$53), NA())</f>
        <v>4926</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2193</v>
      </c>
      <c r="C72" s="173">
        <f>基金残高に係る経年分析!G55</f>
        <v>2137</v>
      </c>
      <c r="D72" s="173">
        <f>基金残高に係る経年分析!H55</f>
        <v>2072</v>
      </c>
    </row>
    <row r="73" spans="1:16" x14ac:dyDescent="0.15">
      <c r="A73" s="172" t="s">
        <v>80</v>
      </c>
      <c r="B73" s="173">
        <f>基金残高に係る経年分析!F56</f>
        <v>1</v>
      </c>
      <c r="C73" s="173">
        <f>基金残高に係る経年分析!G56</f>
        <v>301</v>
      </c>
      <c r="D73" s="173">
        <f>基金残高に係る経年分析!H56</f>
        <v>286</v>
      </c>
    </row>
    <row r="74" spans="1:16" x14ac:dyDescent="0.15">
      <c r="A74" s="172" t="s">
        <v>81</v>
      </c>
      <c r="B74" s="173">
        <f>基金残高に係る経年分析!F57</f>
        <v>1477</v>
      </c>
      <c r="C74" s="173">
        <f>基金残高に係る経年分析!G57</f>
        <v>1531</v>
      </c>
      <c r="D74" s="173">
        <f>基金残高に係る経年分析!H57</f>
        <v>1543</v>
      </c>
    </row>
  </sheetData>
  <sheetProtection algorithmName="SHA-512" hashValue="fvyEBOS9FdRvRLQtFWP8qdouXrDE/LmC4ra9YSQUDoZzIC8hcIaISdXYspXcLWZM5xnQDdV9P6JXhaRNLIrr6Q==" saltValue="xX3cGAN2yhmhCfliGiMO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9754267</v>
      </c>
      <c r="S5" s="600"/>
      <c r="T5" s="600"/>
      <c r="U5" s="600"/>
      <c r="V5" s="600"/>
      <c r="W5" s="600"/>
      <c r="X5" s="600"/>
      <c r="Y5" s="601"/>
      <c r="Z5" s="602">
        <v>39.9</v>
      </c>
      <c r="AA5" s="602"/>
      <c r="AB5" s="602"/>
      <c r="AC5" s="602"/>
      <c r="AD5" s="603">
        <v>9151937</v>
      </c>
      <c r="AE5" s="603"/>
      <c r="AF5" s="603"/>
      <c r="AG5" s="603"/>
      <c r="AH5" s="603"/>
      <c r="AI5" s="603"/>
      <c r="AJ5" s="603"/>
      <c r="AK5" s="603"/>
      <c r="AL5" s="604">
        <v>71.7</v>
      </c>
      <c r="AM5" s="605"/>
      <c r="AN5" s="605"/>
      <c r="AO5" s="606"/>
      <c r="AP5" s="596" t="s">
        <v>230</v>
      </c>
      <c r="AQ5" s="597"/>
      <c r="AR5" s="597"/>
      <c r="AS5" s="597"/>
      <c r="AT5" s="597"/>
      <c r="AU5" s="597"/>
      <c r="AV5" s="597"/>
      <c r="AW5" s="597"/>
      <c r="AX5" s="597"/>
      <c r="AY5" s="597"/>
      <c r="AZ5" s="597"/>
      <c r="BA5" s="597"/>
      <c r="BB5" s="597"/>
      <c r="BC5" s="597"/>
      <c r="BD5" s="597"/>
      <c r="BE5" s="597"/>
      <c r="BF5" s="598"/>
      <c r="BG5" s="610">
        <v>9151937</v>
      </c>
      <c r="BH5" s="611"/>
      <c r="BI5" s="611"/>
      <c r="BJ5" s="611"/>
      <c r="BK5" s="611"/>
      <c r="BL5" s="611"/>
      <c r="BM5" s="611"/>
      <c r="BN5" s="612"/>
      <c r="BO5" s="613">
        <v>93.8</v>
      </c>
      <c r="BP5" s="613"/>
      <c r="BQ5" s="613"/>
      <c r="BR5" s="613"/>
      <c r="BS5" s="614" t="s">
        <v>132</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163457</v>
      </c>
      <c r="S6" s="611"/>
      <c r="T6" s="611"/>
      <c r="U6" s="611"/>
      <c r="V6" s="611"/>
      <c r="W6" s="611"/>
      <c r="X6" s="611"/>
      <c r="Y6" s="612"/>
      <c r="Z6" s="613">
        <v>0.7</v>
      </c>
      <c r="AA6" s="613"/>
      <c r="AB6" s="613"/>
      <c r="AC6" s="613"/>
      <c r="AD6" s="614">
        <v>163457</v>
      </c>
      <c r="AE6" s="614"/>
      <c r="AF6" s="614"/>
      <c r="AG6" s="614"/>
      <c r="AH6" s="614"/>
      <c r="AI6" s="614"/>
      <c r="AJ6" s="614"/>
      <c r="AK6" s="614"/>
      <c r="AL6" s="615">
        <v>1.3</v>
      </c>
      <c r="AM6" s="616"/>
      <c r="AN6" s="616"/>
      <c r="AO6" s="617"/>
      <c r="AP6" s="607" t="s">
        <v>235</v>
      </c>
      <c r="AQ6" s="608"/>
      <c r="AR6" s="608"/>
      <c r="AS6" s="608"/>
      <c r="AT6" s="608"/>
      <c r="AU6" s="608"/>
      <c r="AV6" s="608"/>
      <c r="AW6" s="608"/>
      <c r="AX6" s="608"/>
      <c r="AY6" s="608"/>
      <c r="AZ6" s="608"/>
      <c r="BA6" s="608"/>
      <c r="BB6" s="608"/>
      <c r="BC6" s="608"/>
      <c r="BD6" s="608"/>
      <c r="BE6" s="608"/>
      <c r="BF6" s="609"/>
      <c r="BG6" s="610">
        <v>9151937</v>
      </c>
      <c r="BH6" s="611"/>
      <c r="BI6" s="611"/>
      <c r="BJ6" s="611"/>
      <c r="BK6" s="611"/>
      <c r="BL6" s="611"/>
      <c r="BM6" s="611"/>
      <c r="BN6" s="612"/>
      <c r="BO6" s="613">
        <v>93.8</v>
      </c>
      <c r="BP6" s="613"/>
      <c r="BQ6" s="613"/>
      <c r="BR6" s="613"/>
      <c r="BS6" s="614" t="s">
        <v>236</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183348</v>
      </c>
      <c r="CS6" s="611"/>
      <c r="CT6" s="611"/>
      <c r="CU6" s="611"/>
      <c r="CV6" s="611"/>
      <c r="CW6" s="611"/>
      <c r="CX6" s="611"/>
      <c r="CY6" s="612"/>
      <c r="CZ6" s="604">
        <v>0.8</v>
      </c>
      <c r="DA6" s="605"/>
      <c r="DB6" s="605"/>
      <c r="DC6" s="621"/>
      <c r="DD6" s="619" t="s">
        <v>132</v>
      </c>
      <c r="DE6" s="611"/>
      <c r="DF6" s="611"/>
      <c r="DG6" s="611"/>
      <c r="DH6" s="611"/>
      <c r="DI6" s="611"/>
      <c r="DJ6" s="611"/>
      <c r="DK6" s="611"/>
      <c r="DL6" s="611"/>
      <c r="DM6" s="611"/>
      <c r="DN6" s="611"/>
      <c r="DO6" s="611"/>
      <c r="DP6" s="612"/>
      <c r="DQ6" s="619">
        <v>183235</v>
      </c>
      <c r="DR6" s="611"/>
      <c r="DS6" s="611"/>
      <c r="DT6" s="611"/>
      <c r="DU6" s="611"/>
      <c r="DV6" s="611"/>
      <c r="DW6" s="611"/>
      <c r="DX6" s="611"/>
      <c r="DY6" s="611"/>
      <c r="DZ6" s="611"/>
      <c r="EA6" s="611"/>
      <c r="EB6" s="611"/>
      <c r="EC6" s="620"/>
    </row>
    <row r="7" spans="2:143" ht="11.25" customHeight="1" x14ac:dyDescent="0.15">
      <c r="B7" s="607" t="s">
        <v>238</v>
      </c>
      <c r="C7" s="608"/>
      <c r="D7" s="608"/>
      <c r="E7" s="608"/>
      <c r="F7" s="608"/>
      <c r="G7" s="608"/>
      <c r="H7" s="608"/>
      <c r="I7" s="608"/>
      <c r="J7" s="608"/>
      <c r="K7" s="608"/>
      <c r="L7" s="608"/>
      <c r="M7" s="608"/>
      <c r="N7" s="608"/>
      <c r="O7" s="608"/>
      <c r="P7" s="608"/>
      <c r="Q7" s="609"/>
      <c r="R7" s="610">
        <v>6125</v>
      </c>
      <c r="S7" s="611"/>
      <c r="T7" s="611"/>
      <c r="U7" s="611"/>
      <c r="V7" s="611"/>
      <c r="W7" s="611"/>
      <c r="X7" s="611"/>
      <c r="Y7" s="612"/>
      <c r="Z7" s="613">
        <v>0</v>
      </c>
      <c r="AA7" s="613"/>
      <c r="AB7" s="613"/>
      <c r="AC7" s="613"/>
      <c r="AD7" s="614">
        <v>6125</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4495694</v>
      </c>
      <c r="BH7" s="611"/>
      <c r="BI7" s="611"/>
      <c r="BJ7" s="611"/>
      <c r="BK7" s="611"/>
      <c r="BL7" s="611"/>
      <c r="BM7" s="611"/>
      <c r="BN7" s="612"/>
      <c r="BO7" s="613">
        <v>46.1</v>
      </c>
      <c r="BP7" s="613"/>
      <c r="BQ7" s="613"/>
      <c r="BR7" s="613"/>
      <c r="BS7" s="614" t="s">
        <v>236</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3025929</v>
      </c>
      <c r="CS7" s="611"/>
      <c r="CT7" s="611"/>
      <c r="CU7" s="611"/>
      <c r="CV7" s="611"/>
      <c r="CW7" s="611"/>
      <c r="CX7" s="611"/>
      <c r="CY7" s="612"/>
      <c r="CZ7" s="613">
        <v>13.1</v>
      </c>
      <c r="DA7" s="613"/>
      <c r="DB7" s="613"/>
      <c r="DC7" s="613"/>
      <c r="DD7" s="619">
        <v>35800</v>
      </c>
      <c r="DE7" s="611"/>
      <c r="DF7" s="611"/>
      <c r="DG7" s="611"/>
      <c r="DH7" s="611"/>
      <c r="DI7" s="611"/>
      <c r="DJ7" s="611"/>
      <c r="DK7" s="611"/>
      <c r="DL7" s="611"/>
      <c r="DM7" s="611"/>
      <c r="DN7" s="611"/>
      <c r="DO7" s="611"/>
      <c r="DP7" s="612"/>
      <c r="DQ7" s="619">
        <v>2699302</v>
      </c>
      <c r="DR7" s="611"/>
      <c r="DS7" s="611"/>
      <c r="DT7" s="611"/>
      <c r="DU7" s="611"/>
      <c r="DV7" s="611"/>
      <c r="DW7" s="611"/>
      <c r="DX7" s="611"/>
      <c r="DY7" s="611"/>
      <c r="DZ7" s="611"/>
      <c r="EA7" s="611"/>
      <c r="EB7" s="611"/>
      <c r="EC7" s="620"/>
    </row>
    <row r="8" spans="2:143" ht="11.25" customHeight="1" x14ac:dyDescent="0.15">
      <c r="B8" s="607" t="s">
        <v>241</v>
      </c>
      <c r="C8" s="608"/>
      <c r="D8" s="608"/>
      <c r="E8" s="608"/>
      <c r="F8" s="608"/>
      <c r="G8" s="608"/>
      <c r="H8" s="608"/>
      <c r="I8" s="608"/>
      <c r="J8" s="608"/>
      <c r="K8" s="608"/>
      <c r="L8" s="608"/>
      <c r="M8" s="608"/>
      <c r="N8" s="608"/>
      <c r="O8" s="608"/>
      <c r="P8" s="608"/>
      <c r="Q8" s="609"/>
      <c r="R8" s="610">
        <v>61855</v>
      </c>
      <c r="S8" s="611"/>
      <c r="T8" s="611"/>
      <c r="U8" s="611"/>
      <c r="V8" s="611"/>
      <c r="W8" s="611"/>
      <c r="X8" s="611"/>
      <c r="Y8" s="612"/>
      <c r="Z8" s="613">
        <v>0.3</v>
      </c>
      <c r="AA8" s="613"/>
      <c r="AB8" s="613"/>
      <c r="AC8" s="613"/>
      <c r="AD8" s="614">
        <v>61855</v>
      </c>
      <c r="AE8" s="614"/>
      <c r="AF8" s="614"/>
      <c r="AG8" s="614"/>
      <c r="AH8" s="614"/>
      <c r="AI8" s="614"/>
      <c r="AJ8" s="614"/>
      <c r="AK8" s="614"/>
      <c r="AL8" s="615">
        <v>0.5</v>
      </c>
      <c r="AM8" s="616"/>
      <c r="AN8" s="616"/>
      <c r="AO8" s="617"/>
      <c r="AP8" s="607" t="s">
        <v>242</v>
      </c>
      <c r="AQ8" s="608"/>
      <c r="AR8" s="608"/>
      <c r="AS8" s="608"/>
      <c r="AT8" s="608"/>
      <c r="AU8" s="608"/>
      <c r="AV8" s="608"/>
      <c r="AW8" s="608"/>
      <c r="AX8" s="608"/>
      <c r="AY8" s="608"/>
      <c r="AZ8" s="608"/>
      <c r="BA8" s="608"/>
      <c r="BB8" s="608"/>
      <c r="BC8" s="608"/>
      <c r="BD8" s="608"/>
      <c r="BE8" s="608"/>
      <c r="BF8" s="609"/>
      <c r="BG8" s="610">
        <v>115019</v>
      </c>
      <c r="BH8" s="611"/>
      <c r="BI8" s="611"/>
      <c r="BJ8" s="611"/>
      <c r="BK8" s="611"/>
      <c r="BL8" s="611"/>
      <c r="BM8" s="611"/>
      <c r="BN8" s="612"/>
      <c r="BO8" s="613">
        <v>1.2</v>
      </c>
      <c r="BP8" s="613"/>
      <c r="BQ8" s="613"/>
      <c r="BR8" s="613"/>
      <c r="BS8" s="614" t="s">
        <v>236</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8451875</v>
      </c>
      <c r="CS8" s="611"/>
      <c r="CT8" s="611"/>
      <c r="CU8" s="611"/>
      <c r="CV8" s="611"/>
      <c r="CW8" s="611"/>
      <c r="CX8" s="611"/>
      <c r="CY8" s="612"/>
      <c r="CZ8" s="613">
        <v>36.6</v>
      </c>
      <c r="DA8" s="613"/>
      <c r="DB8" s="613"/>
      <c r="DC8" s="613"/>
      <c r="DD8" s="619">
        <v>68036</v>
      </c>
      <c r="DE8" s="611"/>
      <c r="DF8" s="611"/>
      <c r="DG8" s="611"/>
      <c r="DH8" s="611"/>
      <c r="DI8" s="611"/>
      <c r="DJ8" s="611"/>
      <c r="DK8" s="611"/>
      <c r="DL8" s="611"/>
      <c r="DM8" s="611"/>
      <c r="DN8" s="611"/>
      <c r="DO8" s="611"/>
      <c r="DP8" s="612"/>
      <c r="DQ8" s="619">
        <v>4149537</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49382</v>
      </c>
      <c r="S9" s="611"/>
      <c r="T9" s="611"/>
      <c r="U9" s="611"/>
      <c r="V9" s="611"/>
      <c r="W9" s="611"/>
      <c r="X9" s="611"/>
      <c r="Y9" s="612"/>
      <c r="Z9" s="613">
        <v>0.2</v>
      </c>
      <c r="AA9" s="613"/>
      <c r="AB9" s="613"/>
      <c r="AC9" s="613"/>
      <c r="AD9" s="614">
        <v>49382</v>
      </c>
      <c r="AE9" s="614"/>
      <c r="AF9" s="614"/>
      <c r="AG9" s="614"/>
      <c r="AH9" s="614"/>
      <c r="AI9" s="614"/>
      <c r="AJ9" s="614"/>
      <c r="AK9" s="614"/>
      <c r="AL9" s="615">
        <v>0.4</v>
      </c>
      <c r="AM9" s="616"/>
      <c r="AN9" s="616"/>
      <c r="AO9" s="617"/>
      <c r="AP9" s="607" t="s">
        <v>245</v>
      </c>
      <c r="AQ9" s="608"/>
      <c r="AR9" s="608"/>
      <c r="AS9" s="608"/>
      <c r="AT9" s="608"/>
      <c r="AU9" s="608"/>
      <c r="AV9" s="608"/>
      <c r="AW9" s="608"/>
      <c r="AX9" s="608"/>
      <c r="AY9" s="608"/>
      <c r="AZ9" s="608"/>
      <c r="BA9" s="608"/>
      <c r="BB9" s="608"/>
      <c r="BC9" s="608"/>
      <c r="BD9" s="608"/>
      <c r="BE9" s="608"/>
      <c r="BF9" s="609"/>
      <c r="BG9" s="610">
        <v>3934967</v>
      </c>
      <c r="BH9" s="611"/>
      <c r="BI9" s="611"/>
      <c r="BJ9" s="611"/>
      <c r="BK9" s="611"/>
      <c r="BL9" s="611"/>
      <c r="BM9" s="611"/>
      <c r="BN9" s="612"/>
      <c r="BO9" s="613">
        <v>40.299999999999997</v>
      </c>
      <c r="BP9" s="613"/>
      <c r="BQ9" s="613"/>
      <c r="BR9" s="613"/>
      <c r="BS9" s="614" t="s">
        <v>132</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2122166</v>
      </c>
      <c r="CS9" s="611"/>
      <c r="CT9" s="611"/>
      <c r="CU9" s="611"/>
      <c r="CV9" s="611"/>
      <c r="CW9" s="611"/>
      <c r="CX9" s="611"/>
      <c r="CY9" s="612"/>
      <c r="CZ9" s="613">
        <v>9.1999999999999993</v>
      </c>
      <c r="DA9" s="613"/>
      <c r="DB9" s="613"/>
      <c r="DC9" s="613"/>
      <c r="DD9" s="619">
        <v>15672</v>
      </c>
      <c r="DE9" s="611"/>
      <c r="DF9" s="611"/>
      <c r="DG9" s="611"/>
      <c r="DH9" s="611"/>
      <c r="DI9" s="611"/>
      <c r="DJ9" s="611"/>
      <c r="DK9" s="611"/>
      <c r="DL9" s="611"/>
      <c r="DM9" s="611"/>
      <c r="DN9" s="611"/>
      <c r="DO9" s="611"/>
      <c r="DP9" s="612"/>
      <c r="DQ9" s="619">
        <v>1716167</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132</v>
      </c>
      <c r="S10" s="611"/>
      <c r="T10" s="611"/>
      <c r="U10" s="611"/>
      <c r="V10" s="611"/>
      <c r="W10" s="611"/>
      <c r="X10" s="611"/>
      <c r="Y10" s="612"/>
      <c r="Z10" s="613" t="s">
        <v>236</v>
      </c>
      <c r="AA10" s="613"/>
      <c r="AB10" s="613"/>
      <c r="AC10" s="613"/>
      <c r="AD10" s="614" t="s">
        <v>140</v>
      </c>
      <c r="AE10" s="614"/>
      <c r="AF10" s="614"/>
      <c r="AG10" s="614"/>
      <c r="AH10" s="614"/>
      <c r="AI10" s="614"/>
      <c r="AJ10" s="614"/>
      <c r="AK10" s="614"/>
      <c r="AL10" s="615" t="s">
        <v>132</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166472</v>
      </c>
      <c r="BH10" s="611"/>
      <c r="BI10" s="611"/>
      <c r="BJ10" s="611"/>
      <c r="BK10" s="611"/>
      <c r="BL10" s="611"/>
      <c r="BM10" s="611"/>
      <c r="BN10" s="612"/>
      <c r="BO10" s="613">
        <v>1.7</v>
      </c>
      <c r="BP10" s="613"/>
      <c r="BQ10" s="613"/>
      <c r="BR10" s="613"/>
      <c r="BS10" s="614" t="s">
        <v>236</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t="s">
        <v>236</v>
      </c>
      <c r="CS10" s="611"/>
      <c r="CT10" s="611"/>
      <c r="CU10" s="611"/>
      <c r="CV10" s="611"/>
      <c r="CW10" s="611"/>
      <c r="CX10" s="611"/>
      <c r="CY10" s="612"/>
      <c r="CZ10" s="613" t="s">
        <v>132</v>
      </c>
      <c r="DA10" s="613"/>
      <c r="DB10" s="613"/>
      <c r="DC10" s="613"/>
      <c r="DD10" s="619" t="s">
        <v>132</v>
      </c>
      <c r="DE10" s="611"/>
      <c r="DF10" s="611"/>
      <c r="DG10" s="611"/>
      <c r="DH10" s="611"/>
      <c r="DI10" s="611"/>
      <c r="DJ10" s="611"/>
      <c r="DK10" s="611"/>
      <c r="DL10" s="611"/>
      <c r="DM10" s="611"/>
      <c r="DN10" s="611"/>
      <c r="DO10" s="611"/>
      <c r="DP10" s="612"/>
      <c r="DQ10" s="619" t="s">
        <v>132</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1453510</v>
      </c>
      <c r="S11" s="611"/>
      <c r="T11" s="611"/>
      <c r="U11" s="611"/>
      <c r="V11" s="611"/>
      <c r="W11" s="611"/>
      <c r="X11" s="611"/>
      <c r="Y11" s="612"/>
      <c r="Z11" s="615">
        <v>6</v>
      </c>
      <c r="AA11" s="616"/>
      <c r="AB11" s="616"/>
      <c r="AC11" s="622"/>
      <c r="AD11" s="619">
        <v>1453510</v>
      </c>
      <c r="AE11" s="611"/>
      <c r="AF11" s="611"/>
      <c r="AG11" s="611"/>
      <c r="AH11" s="611"/>
      <c r="AI11" s="611"/>
      <c r="AJ11" s="611"/>
      <c r="AK11" s="612"/>
      <c r="AL11" s="615">
        <v>11.4</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279236</v>
      </c>
      <c r="BH11" s="611"/>
      <c r="BI11" s="611"/>
      <c r="BJ11" s="611"/>
      <c r="BK11" s="611"/>
      <c r="BL11" s="611"/>
      <c r="BM11" s="611"/>
      <c r="BN11" s="612"/>
      <c r="BO11" s="613">
        <v>2.9</v>
      </c>
      <c r="BP11" s="613"/>
      <c r="BQ11" s="613"/>
      <c r="BR11" s="613"/>
      <c r="BS11" s="614" t="s">
        <v>236</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103959</v>
      </c>
      <c r="CS11" s="611"/>
      <c r="CT11" s="611"/>
      <c r="CU11" s="611"/>
      <c r="CV11" s="611"/>
      <c r="CW11" s="611"/>
      <c r="CX11" s="611"/>
      <c r="CY11" s="612"/>
      <c r="CZ11" s="613">
        <v>0.5</v>
      </c>
      <c r="DA11" s="613"/>
      <c r="DB11" s="613"/>
      <c r="DC11" s="613"/>
      <c r="DD11" s="619">
        <v>16210</v>
      </c>
      <c r="DE11" s="611"/>
      <c r="DF11" s="611"/>
      <c r="DG11" s="611"/>
      <c r="DH11" s="611"/>
      <c r="DI11" s="611"/>
      <c r="DJ11" s="611"/>
      <c r="DK11" s="611"/>
      <c r="DL11" s="611"/>
      <c r="DM11" s="611"/>
      <c r="DN11" s="611"/>
      <c r="DO11" s="611"/>
      <c r="DP11" s="612"/>
      <c r="DQ11" s="619">
        <v>87999</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v>23807</v>
      </c>
      <c r="S12" s="611"/>
      <c r="T12" s="611"/>
      <c r="U12" s="611"/>
      <c r="V12" s="611"/>
      <c r="W12" s="611"/>
      <c r="X12" s="611"/>
      <c r="Y12" s="612"/>
      <c r="Z12" s="613">
        <v>0.1</v>
      </c>
      <c r="AA12" s="613"/>
      <c r="AB12" s="613"/>
      <c r="AC12" s="613"/>
      <c r="AD12" s="614">
        <v>23807</v>
      </c>
      <c r="AE12" s="614"/>
      <c r="AF12" s="614"/>
      <c r="AG12" s="614"/>
      <c r="AH12" s="614"/>
      <c r="AI12" s="614"/>
      <c r="AJ12" s="614"/>
      <c r="AK12" s="614"/>
      <c r="AL12" s="615">
        <v>0.2</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4068177</v>
      </c>
      <c r="BH12" s="611"/>
      <c r="BI12" s="611"/>
      <c r="BJ12" s="611"/>
      <c r="BK12" s="611"/>
      <c r="BL12" s="611"/>
      <c r="BM12" s="611"/>
      <c r="BN12" s="612"/>
      <c r="BO12" s="613">
        <v>41.7</v>
      </c>
      <c r="BP12" s="613"/>
      <c r="BQ12" s="613"/>
      <c r="BR12" s="613"/>
      <c r="BS12" s="614" t="s">
        <v>140</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433113</v>
      </c>
      <c r="CS12" s="611"/>
      <c r="CT12" s="611"/>
      <c r="CU12" s="611"/>
      <c r="CV12" s="611"/>
      <c r="CW12" s="611"/>
      <c r="CX12" s="611"/>
      <c r="CY12" s="612"/>
      <c r="CZ12" s="613">
        <v>1.9</v>
      </c>
      <c r="DA12" s="613"/>
      <c r="DB12" s="613"/>
      <c r="DC12" s="613"/>
      <c r="DD12" s="619" t="s">
        <v>140</v>
      </c>
      <c r="DE12" s="611"/>
      <c r="DF12" s="611"/>
      <c r="DG12" s="611"/>
      <c r="DH12" s="611"/>
      <c r="DI12" s="611"/>
      <c r="DJ12" s="611"/>
      <c r="DK12" s="611"/>
      <c r="DL12" s="611"/>
      <c r="DM12" s="611"/>
      <c r="DN12" s="611"/>
      <c r="DO12" s="611"/>
      <c r="DP12" s="612"/>
      <c r="DQ12" s="619">
        <v>389612</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132</v>
      </c>
      <c r="S13" s="611"/>
      <c r="T13" s="611"/>
      <c r="U13" s="611"/>
      <c r="V13" s="611"/>
      <c r="W13" s="611"/>
      <c r="X13" s="611"/>
      <c r="Y13" s="612"/>
      <c r="Z13" s="613" t="s">
        <v>132</v>
      </c>
      <c r="AA13" s="613"/>
      <c r="AB13" s="613"/>
      <c r="AC13" s="613"/>
      <c r="AD13" s="614" t="s">
        <v>132</v>
      </c>
      <c r="AE13" s="614"/>
      <c r="AF13" s="614"/>
      <c r="AG13" s="614"/>
      <c r="AH13" s="614"/>
      <c r="AI13" s="614"/>
      <c r="AJ13" s="614"/>
      <c r="AK13" s="614"/>
      <c r="AL13" s="615" t="s">
        <v>236</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4046411</v>
      </c>
      <c r="BH13" s="611"/>
      <c r="BI13" s="611"/>
      <c r="BJ13" s="611"/>
      <c r="BK13" s="611"/>
      <c r="BL13" s="611"/>
      <c r="BM13" s="611"/>
      <c r="BN13" s="612"/>
      <c r="BO13" s="613">
        <v>41.5</v>
      </c>
      <c r="BP13" s="613"/>
      <c r="BQ13" s="613"/>
      <c r="BR13" s="613"/>
      <c r="BS13" s="614" t="s">
        <v>132</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1792067</v>
      </c>
      <c r="CS13" s="611"/>
      <c r="CT13" s="611"/>
      <c r="CU13" s="611"/>
      <c r="CV13" s="611"/>
      <c r="CW13" s="611"/>
      <c r="CX13" s="611"/>
      <c r="CY13" s="612"/>
      <c r="CZ13" s="613">
        <v>7.8</v>
      </c>
      <c r="DA13" s="613"/>
      <c r="DB13" s="613"/>
      <c r="DC13" s="613"/>
      <c r="DD13" s="619">
        <v>923362</v>
      </c>
      <c r="DE13" s="611"/>
      <c r="DF13" s="611"/>
      <c r="DG13" s="611"/>
      <c r="DH13" s="611"/>
      <c r="DI13" s="611"/>
      <c r="DJ13" s="611"/>
      <c r="DK13" s="611"/>
      <c r="DL13" s="611"/>
      <c r="DM13" s="611"/>
      <c r="DN13" s="611"/>
      <c r="DO13" s="611"/>
      <c r="DP13" s="612"/>
      <c r="DQ13" s="619">
        <v>1025413</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v>552</v>
      </c>
      <c r="S14" s="611"/>
      <c r="T14" s="611"/>
      <c r="U14" s="611"/>
      <c r="V14" s="611"/>
      <c r="W14" s="611"/>
      <c r="X14" s="611"/>
      <c r="Y14" s="612"/>
      <c r="Z14" s="613">
        <v>0</v>
      </c>
      <c r="AA14" s="613"/>
      <c r="AB14" s="613"/>
      <c r="AC14" s="613"/>
      <c r="AD14" s="614">
        <v>552</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128770</v>
      </c>
      <c r="BH14" s="611"/>
      <c r="BI14" s="611"/>
      <c r="BJ14" s="611"/>
      <c r="BK14" s="611"/>
      <c r="BL14" s="611"/>
      <c r="BM14" s="611"/>
      <c r="BN14" s="612"/>
      <c r="BO14" s="613">
        <v>1.3</v>
      </c>
      <c r="BP14" s="613"/>
      <c r="BQ14" s="613"/>
      <c r="BR14" s="613"/>
      <c r="BS14" s="614" t="s">
        <v>132</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1262257</v>
      </c>
      <c r="CS14" s="611"/>
      <c r="CT14" s="611"/>
      <c r="CU14" s="611"/>
      <c r="CV14" s="611"/>
      <c r="CW14" s="611"/>
      <c r="CX14" s="611"/>
      <c r="CY14" s="612"/>
      <c r="CZ14" s="613">
        <v>5.5</v>
      </c>
      <c r="DA14" s="613"/>
      <c r="DB14" s="613"/>
      <c r="DC14" s="613"/>
      <c r="DD14" s="619">
        <v>9637</v>
      </c>
      <c r="DE14" s="611"/>
      <c r="DF14" s="611"/>
      <c r="DG14" s="611"/>
      <c r="DH14" s="611"/>
      <c r="DI14" s="611"/>
      <c r="DJ14" s="611"/>
      <c r="DK14" s="611"/>
      <c r="DL14" s="611"/>
      <c r="DM14" s="611"/>
      <c r="DN14" s="611"/>
      <c r="DO14" s="611"/>
      <c r="DP14" s="612"/>
      <c r="DQ14" s="619">
        <v>1249609</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132</v>
      </c>
      <c r="S15" s="611"/>
      <c r="T15" s="611"/>
      <c r="U15" s="611"/>
      <c r="V15" s="611"/>
      <c r="W15" s="611"/>
      <c r="X15" s="611"/>
      <c r="Y15" s="612"/>
      <c r="Z15" s="613" t="s">
        <v>132</v>
      </c>
      <c r="AA15" s="613"/>
      <c r="AB15" s="613"/>
      <c r="AC15" s="613"/>
      <c r="AD15" s="614" t="s">
        <v>236</v>
      </c>
      <c r="AE15" s="614"/>
      <c r="AF15" s="614"/>
      <c r="AG15" s="614"/>
      <c r="AH15" s="614"/>
      <c r="AI15" s="614"/>
      <c r="AJ15" s="614"/>
      <c r="AK15" s="614"/>
      <c r="AL15" s="615" t="s">
        <v>132</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459296</v>
      </c>
      <c r="BH15" s="611"/>
      <c r="BI15" s="611"/>
      <c r="BJ15" s="611"/>
      <c r="BK15" s="611"/>
      <c r="BL15" s="611"/>
      <c r="BM15" s="611"/>
      <c r="BN15" s="612"/>
      <c r="BO15" s="613">
        <v>4.7</v>
      </c>
      <c r="BP15" s="613"/>
      <c r="BQ15" s="613"/>
      <c r="BR15" s="613"/>
      <c r="BS15" s="614" t="s">
        <v>132</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3808781</v>
      </c>
      <c r="CS15" s="611"/>
      <c r="CT15" s="611"/>
      <c r="CU15" s="611"/>
      <c r="CV15" s="611"/>
      <c r="CW15" s="611"/>
      <c r="CX15" s="611"/>
      <c r="CY15" s="612"/>
      <c r="CZ15" s="613">
        <v>16.5</v>
      </c>
      <c r="DA15" s="613"/>
      <c r="DB15" s="613"/>
      <c r="DC15" s="613"/>
      <c r="DD15" s="619">
        <v>1034739</v>
      </c>
      <c r="DE15" s="611"/>
      <c r="DF15" s="611"/>
      <c r="DG15" s="611"/>
      <c r="DH15" s="611"/>
      <c r="DI15" s="611"/>
      <c r="DJ15" s="611"/>
      <c r="DK15" s="611"/>
      <c r="DL15" s="611"/>
      <c r="DM15" s="611"/>
      <c r="DN15" s="611"/>
      <c r="DO15" s="611"/>
      <c r="DP15" s="612"/>
      <c r="DQ15" s="619">
        <v>2414406</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24930</v>
      </c>
      <c r="S16" s="611"/>
      <c r="T16" s="611"/>
      <c r="U16" s="611"/>
      <c r="V16" s="611"/>
      <c r="W16" s="611"/>
      <c r="X16" s="611"/>
      <c r="Y16" s="612"/>
      <c r="Z16" s="613">
        <v>0.1</v>
      </c>
      <c r="AA16" s="613"/>
      <c r="AB16" s="613"/>
      <c r="AC16" s="613"/>
      <c r="AD16" s="614">
        <v>24930</v>
      </c>
      <c r="AE16" s="614"/>
      <c r="AF16" s="614"/>
      <c r="AG16" s="614"/>
      <c r="AH16" s="614"/>
      <c r="AI16" s="614"/>
      <c r="AJ16" s="614"/>
      <c r="AK16" s="614"/>
      <c r="AL16" s="615">
        <v>0.2</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132</v>
      </c>
      <c r="BH16" s="611"/>
      <c r="BI16" s="611"/>
      <c r="BJ16" s="611"/>
      <c r="BK16" s="611"/>
      <c r="BL16" s="611"/>
      <c r="BM16" s="611"/>
      <c r="BN16" s="612"/>
      <c r="BO16" s="613" t="s">
        <v>140</v>
      </c>
      <c r="BP16" s="613"/>
      <c r="BQ16" s="613"/>
      <c r="BR16" s="613"/>
      <c r="BS16" s="614" t="s">
        <v>132</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t="s">
        <v>132</v>
      </c>
      <c r="CS16" s="611"/>
      <c r="CT16" s="611"/>
      <c r="CU16" s="611"/>
      <c r="CV16" s="611"/>
      <c r="CW16" s="611"/>
      <c r="CX16" s="611"/>
      <c r="CY16" s="612"/>
      <c r="CZ16" s="613" t="s">
        <v>140</v>
      </c>
      <c r="DA16" s="613"/>
      <c r="DB16" s="613"/>
      <c r="DC16" s="613"/>
      <c r="DD16" s="619" t="s">
        <v>140</v>
      </c>
      <c r="DE16" s="611"/>
      <c r="DF16" s="611"/>
      <c r="DG16" s="611"/>
      <c r="DH16" s="611"/>
      <c r="DI16" s="611"/>
      <c r="DJ16" s="611"/>
      <c r="DK16" s="611"/>
      <c r="DL16" s="611"/>
      <c r="DM16" s="611"/>
      <c r="DN16" s="611"/>
      <c r="DO16" s="611"/>
      <c r="DP16" s="612"/>
      <c r="DQ16" s="619" t="s">
        <v>132</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96836</v>
      </c>
      <c r="S17" s="611"/>
      <c r="T17" s="611"/>
      <c r="U17" s="611"/>
      <c r="V17" s="611"/>
      <c r="W17" s="611"/>
      <c r="X17" s="611"/>
      <c r="Y17" s="612"/>
      <c r="Z17" s="613">
        <v>0.4</v>
      </c>
      <c r="AA17" s="613"/>
      <c r="AB17" s="613"/>
      <c r="AC17" s="613"/>
      <c r="AD17" s="614">
        <v>96836</v>
      </c>
      <c r="AE17" s="614"/>
      <c r="AF17" s="614"/>
      <c r="AG17" s="614"/>
      <c r="AH17" s="614"/>
      <c r="AI17" s="614"/>
      <c r="AJ17" s="614"/>
      <c r="AK17" s="614"/>
      <c r="AL17" s="615">
        <v>0.8</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132</v>
      </c>
      <c r="BH17" s="611"/>
      <c r="BI17" s="611"/>
      <c r="BJ17" s="611"/>
      <c r="BK17" s="611"/>
      <c r="BL17" s="611"/>
      <c r="BM17" s="611"/>
      <c r="BN17" s="612"/>
      <c r="BO17" s="613" t="s">
        <v>132</v>
      </c>
      <c r="BP17" s="613"/>
      <c r="BQ17" s="613"/>
      <c r="BR17" s="613"/>
      <c r="BS17" s="614" t="s">
        <v>236</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1887436</v>
      </c>
      <c r="CS17" s="611"/>
      <c r="CT17" s="611"/>
      <c r="CU17" s="611"/>
      <c r="CV17" s="611"/>
      <c r="CW17" s="611"/>
      <c r="CX17" s="611"/>
      <c r="CY17" s="612"/>
      <c r="CZ17" s="613">
        <v>8.1999999999999993</v>
      </c>
      <c r="DA17" s="613"/>
      <c r="DB17" s="613"/>
      <c r="DC17" s="613"/>
      <c r="DD17" s="619" t="s">
        <v>236</v>
      </c>
      <c r="DE17" s="611"/>
      <c r="DF17" s="611"/>
      <c r="DG17" s="611"/>
      <c r="DH17" s="611"/>
      <c r="DI17" s="611"/>
      <c r="DJ17" s="611"/>
      <c r="DK17" s="611"/>
      <c r="DL17" s="611"/>
      <c r="DM17" s="611"/>
      <c r="DN17" s="611"/>
      <c r="DO17" s="611"/>
      <c r="DP17" s="612"/>
      <c r="DQ17" s="619">
        <v>1887436</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77851</v>
      </c>
      <c r="S18" s="611"/>
      <c r="T18" s="611"/>
      <c r="U18" s="611"/>
      <c r="V18" s="611"/>
      <c r="W18" s="611"/>
      <c r="X18" s="611"/>
      <c r="Y18" s="612"/>
      <c r="Z18" s="613">
        <v>0.3</v>
      </c>
      <c r="AA18" s="613"/>
      <c r="AB18" s="613"/>
      <c r="AC18" s="613"/>
      <c r="AD18" s="614">
        <v>77851</v>
      </c>
      <c r="AE18" s="614"/>
      <c r="AF18" s="614"/>
      <c r="AG18" s="614"/>
      <c r="AH18" s="614"/>
      <c r="AI18" s="614"/>
      <c r="AJ18" s="614"/>
      <c r="AK18" s="614"/>
      <c r="AL18" s="615">
        <v>0.6</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132</v>
      </c>
      <c r="BH18" s="611"/>
      <c r="BI18" s="611"/>
      <c r="BJ18" s="611"/>
      <c r="BK18" s="611"/>
      <c r="BL18" s="611"/>
      <c r="BM18" s="611"/>
      <c r="BN18" s="612"/>
      <c r="BO18" s="613" t="s">
        <v>236</v>
      </c>
      <c r="BP18" s="613"/>
      <c r="BQ18" s="613"/>
      <c r="BR18" s="613"/>
      <c r="BS18" s="614" t="s">
        <v>132</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236</v>
      </c>
      <c r="CS18" s="611"/>
      <c r="CT18" s="611"/>
      <c r="CU18" s="611"/>
      <c r="CV18" s="611"/>
      <c r="CW18" s="611"/>
      <c r="CX18" s="611"/>
      <c r="CY18" s="612"/>
      <c r="CZ18" s="613" t="s">
        <v>236</v>
      </c>
      <c r="DA18" s="613"/>
      <c r="DB18" s="613"/>
      <c r="DC18" s="613"/>
      <c r="DD18" s="619" t="s">
        <v>140</v>
      </c>
      <c r="DE18" s="611"/>
      <c r="DF18" s="611"/>
      <c r="DG18" s="611"/>
      <c r="DH18" s="611"/>
      <c r="DI18" s="611"/>
      <c r="DJ18" s="611"/>
      <c r="DK18" s="611"/>
      <c r="DL18" s="611"/>
      <c r="DM18" s="611"/>
      <c r="DN18" s="611"/>
      <c r="DO18" s="611"/>
      <c r="DP18" s="612"/>
      <c r="DQ18" s="619" t="s">
        <v>140</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73584</v>
      </c>
      <c r="S19" s="611"/>
      <c r="T19" s="611"/>
      <c r="U19" s="611"/>
      <c r="V19" s="611"/>
      <c r="W19" s="611"/>
      <c r="X19" s="611"/>
      <c r="Y19" s="612"/>
      <c r="Z19" s="613">
        <v>0.3</v>
      </c>
      <c r="AA19" s="613"/>
      <c r="AB19" s="613"/>
      <c r="AC19" s="613"/>
      <c r="AD19" s="614">
        <v>73584</v>
      </c>
      <c r="AE19" s="614"/>
      <c r="AF19" s="614"/>
      <c r="AG19" s="614"/>
      <c r="AH19" s="614"/>
      <c r="AI19" s="614"/>
      <c r="AJ19" s="614"/>
      <c r="AK19" s="614"/>
      <c r="AL19" s="615">
        <v>0.6</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602330</v>
      </c>
      <c r="BH19" s="611"/>
      <c r="BI19" s="611"/>
      <c r="BJ19" s="611"/>
      <c r="BK19" s="611"/>
      <c r="BL19" s="611"/>
      <c r="BM19" s="611"/>
      <c r="BN19" s="612"/>
      <c r="BO19" s="613">
        <v>6.2</v>
      </c>
      <c r="BP19" s="613"/>
      <c r="BQ19" s="613"/>
      <c r="BR19" s="613"/>
      <c r="BS19" s="614" t="s">
        <v>140</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236</v>
      </c>
      <c r="CS19" s="611"/>
      <c r="CT19" s="611"/>
      <c r="CU19" s="611"/>
      <c r="CV19" s="611"/>
      <c r="CW19" s="611"/>
      <c r="CX19" s="611"/>
      <c r="CY19" s="612"/>
      <c r="CZ19" s="613" t="s">
        <v>140</v>
      </c>
      <c r="DA19" s="613"/>
      <c r="DB19" s="613"/>
      <c r="DC19" s="613"/>
      <c r="DD19" s="619" t="s">
        <v>236</v>
      </c>
      <c r="DE19" s="611"/>
      <c r="DF19" s="611"/>
      <c r="DG19" s="611"/>
      <c r="DH19" s="611"/>
      <c r="DI19" s="611"/>
      <c r="DJ19" s="611"/>
      <c r="DK19" s="611"/>
      <c r="DL19" s="611"/>
      <c r="DM19" s="611"/>
      <c r="DN19" s="611"/>
      <c r="DO19" s="611"/>
      <c r="DP19" s="612"/>
      <c r="DQ19" s="619" t="s">
        <v>132</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4267</v>
      </c>
      <c r="S20" s="611"/>
      <c r="T20" s="611"/>
      <c r="U20" s="611"/>
      <c r="V20" s="611"/>
      <c r="W20" s="611"/>
      <c r="X20" s="611"/>
      <c r="Y20" s="612"/>
      <c r="Z20" s="613">
        <v>0</v>
      </c>
      <c r="AA20" s="613"/>
      <c r="AB20" s="613"/>
      <c r="AC20" s="613"/>
      <c r="AD20" s="614">
        <v>4267</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602330</v>
      </c>
      <c r="BH20" s="611"/>
      <c r="BI20" s="611"/>
      <c r="BJ20" s="611"/>
      <c r="BK20" s="611"/>
      <c r="BL20" s="611"/>
      <c r="BM20" s="611"/>
      <c r="BN20" s="612"/>
      <c r="BO20" s="613">
        <v>6.2</v>
      </c>
      <c r="BP20" s="613"/>
      <c r="BQ20" s="613"/>
      <c r="BR20" s="613"/>
      <c r="BS20" s="614" t="s">
        <v>236</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23070931</v>
      </c>
      <c r="CS20" s="611"/>
      <c r="CT20" s="611"/>
      <c r="CU20" s="611"/>
      <c r="CV20" s="611"/>
      <c r="CW20" s="611"/>
      <c r="CX20" s="611"/>
      <c r="CY20" s="612"/>
      <c r="CZ20" s="613">
        <v>100</v>
      </c>
      <c r="DA20" s="613"/>
      <c r="DB20" s="613"/>
      <c r="DC20" s="613"/>
      <c r="DD20" s="619">
        <v>2103456</v>
      </c>
      <c r="DE20" s="611"/>
      <c r="DF20" s="611"/>
      <c r="DG20" s="611"/>
      <c r="DH20" s="611"/>
      <c r="DI20" s="611"/>
      <c r="DJ20" s="611"/>
      <c r="DK20" s="611"/>
      <c r="DL20" s="611"/>
      <c r="DM20" s="611"/>
      <c r="DN20" s="611"/>
      <c r="DO20" s="611"/>
      <c r="DP20" s="612"/>
      <c r="DQ20" s="619">
        <v>15802716</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1726466</v>
      </c>
      <c r="S21" s="611"/>
      <c r="T21" s="611"/>
      <c r="U21" s="611"/>
      <c r="V21" s="611"/>
      <c r="W21" s="611"/>
      <c r="X21" s="611"/>
      <c r="Y21" s="612"/>
      <c r="Z21" s="613">
        <v>7.1</v>
      </c>
      <c r="AA21" s="613"/>
      <c r="AB21" s="613"/>
      <c r="AC21" s="613"/>
      <c r="AD21" s="614">
        <v>1606131</v>
      </c>
      <c r="AE21" s="614"/>
      <c r="AF21" s="614"/>
      <c r="AG21" s="614"/>
      <c r="AH21" s="614"/>
      <c r="AI21" s="614"/>
      <c r="AJ21" s="614"/>
      <c r="AK21" s="614"/>
      <c r="AL21" s="615">
        <v>12.6</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132</v>
      </c>
      <c r="BH21" s="611"/>
      <c r="BI21" s="611"/>
      <c r="BJ21" s="611"/>
      <c r="BK21" s="611"/>
      <c r="BL21" s="611"/>
      <c r="BM21" s="611"/>
      <c r="BN21" s="612"/>
      <c r="BO21" s="613" t="s">
        <v>236</v>
      </c>
      <c r="BP21" s="613"/>
      <c r="BQ21" s="613"/>
      <c r="BR21" s="613"/>
      <c r="BS21" s="614" t="s">
        <v>132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1606131</v>
      </c>
      <c r="S22" s="611"/>
      <c r="T22" s="611"/>
      <c r="U22" s="611"/>
      <c r="V22" s="611"/>
      <c r="W22" s="611"/>
      <c r="X22" s="611"/>
      <c r="Y22" s="612"/>
      <c r="Z22" s="613">
        <v>6.6</v>
      </c>
      <c r="AA22" s="613"/>
      <c r="AB22" s="613"/>
      <c r="AC22" s="613"/>
      <c r="AD22" s="614">
        <v>1606131</v>
      </c>
      <c r="AE22" s="614"/>
      <c r="AF22" s="614"/>
      <c r="AG22" s="614"/>
      <c r="AH22" s="614"/>
      <c r="AI22" s="614"/>
      <c r="AJ22" s="614"/>
      <c r="AK22" s="614"/>
      <c r="AL22" s="615">
        <v>12.6</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236</v>
      </c>
      <c r="BH22" s="611"/>
      <c r="BI22" s="611"/>
      <c r="BJ22" s="611"/>
      <c r="BK22" s="611"/>
      <c r="BL22" s="611"/>
      <c r="BM22" s="611"/>
      <c r="BN22" s="612"/>
      <c r="BO22" s="613" t="s">
        <v>132</v>
      </c>
      <c r="BP22" s="613"/>
      <c r="BQ22" s="613"/>
      <c r="BR22" s="613"/>
      <c r="BS22" s="614" t="s">
        <v>132</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120264</v>
      </c>
      <c r="S23" s="611"/>
      <c r="T23" s="611"/>
      <c r="U23" s="611"/>
      <c r="V23" s="611"/>
      <c r="W23" s="611"/>
      <c r="X23" s="611"/>
      <c r="Y23" s="612"/>
      <c r="Z23" s="613">
        <v>0.5</v>
      </c>
      <c r="AA23" s="613"/>
      <c r="AB23" s="613"/>
      <c r="AC23" s="613"/>
      <c r="AD23" s="614" t="s">
        <v>132</v>
      </c>
      <c r="AE23" s="614"/>
      <c r="AF23" s="614"/>
      <c r="AG23" s="614"/>
      <c r="AH23" s="614"/>
      <c r="AI23" s="614"/>
      <c r="AJ23" s="614"/>
      <c r="AK23" s="614"/>
      <c r="AL23" s="615" t="s">
        <v>140</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v>602330</v>
      </c>
      <c r="BH23" s="611"/>
      <c r="BI23" s="611"/>
      <c r="BJ23" s="611"/>
      <c r="BK23" s="611"/>
      <c r="BL23" s="611"/>
      <c r="BM23" s="611"/>
      <c r="BN23" s="612"/>
      <c r="BO23" s="613">
        <v>6.2</v>
      </c>
      <c r="BP23" s="613"/>
      <c r="BQ23" s="613"/>
      <c r="BR23" s="613"/>
      <c r="BS23" s="614" t="s">
        <v>132</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v>71</v>
      </c>
      <c r="S24" s="611"/>
      <c r="T24" s="611"/>
      <c r="U24" s="611"/>
      <c r="V24" s="611"/>
      <c r="W24" s="611"/>
      <c r="X24" s="611"/>
      <c r="Y24" s="612"/>
      <c r="Z24" s="613">
        <v>0</v>
      </c>
      <c r="AA24" s="613"/>
      <c r="AB24" s="613"/>
      <c r="AC24" s="613"/>
      <c r="AD24" s="614" t="s">
        <v>132</v>
      </c>
      <c r="AE24" s="614"/>
      <c r="AF24" s="614"/>
      <c r="AG24" s="614"/>
      <c r="AH24" s="614"/>
      <c r="AI24" s="614"/>
      <c r="AJ24" s="614"/>
      <c r="AK24" s="614"/>
      <c r="AL24" s="615" t="s">
        <v>236</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132</v>
      </c>
      <c r="BH24" s="611"/>
      <c r="BI24" s="611"/>
      <c r="BJ24" s="611"/>
      <c r="BK24" s="611"/>
      <c r="BL24" s="611"/>
      <c r="BM24" s="611"/>
      <c r="BN24" s="612"/>
      <c r="BO24" s="613" t="s">
        <v>236</v>
      </c>
      <c r="BP24" s="613"/>
      <c r="BQ24" s="613"/>
      <c r="BR24" s="613"/>
      <c r="BS24" s="614" t="s">
        <v>132</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10293391</v>
      </c>
      <c r="CS24" s="600"/>
      <c r="CT24" s="600"/>
      <c r="CU24" s="600"/>
      <c r="CV24" s="600"/>
      <c r="CW24" s="600"/>
      <c r="CX24" s="600"/>
      <c r="CY24" s="601"/>
      <c r="CZ24" s="604">
        <v>44.6</v>
      </c>
      <c r="DA24" s="605"/>
      <c r="DB24" s="605"/>
      <c r="DC24" s="621"/>
      <c r="DD24" s="642">
        <v>6093419</v>
      </c>
      <c r="DE24" s="600"/>
      <c r="DF24" s="600"/>
      <c r="DG24" s="600"/>
      <c r="DH24" s="600"/>
      <c r="DI24" s="600"/>
      <c r="DJ24" s="600"/>
      <c r="DK24" s="601"/>
      <c r="DL24" s="642">
        <v>5341740</v>
      </c>
      <c r="DM24" s="600"/>
      <c r="DN24" s="600"/>
      <c r="DO24" s="600"/>
      <c r="DP24" s="600"/>
      <c r="DQ24" s="600"/>
      <c r="DR24" s="600"/>
      <c r="DS24" s="600"/>
      <c r="DT24" s="600"/>
      <c r="DU24" s="600"/>
      <c r="DV24" s="601"/>
      <c r="DW24" s="604">
        <v>40.9</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13439038</v>
      </c>
      <c r="S25" s="611"/>
      <c r="T25" s="611"/>
      <c r="U25" s="611"/>
      <c r="V25" s="611"/>
      <c r="W25" s="611"/>
      <c r="X25" s="611"/>
      <c r="Y25" s="612"/>
      <c r="Z25" s="613">
        <v>55</v>
      </c>
      <c r="AA25" s="613"/>
      <c r="AB25" s="613"/>
      <c r="AC25" s="613"/>
      <c r="AD25" s="614">
        <v>12716373</v>
      </c>
      <c r="AE25" s="614"/>
      <c r="AF25" s="614"/>
      <c r="AG25" s="614"/>
      <c r="AH25" s="614"/>
      <c r="AI25" s="614"/>
      <c r="AJ25" s="614"/>
      <c r="AK25" s="614"/>
      <c r="AL25" s="615">
        <v>99.6</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236</v>
      </c>
      <c r="BH25" s="611"/>
      <c r="BI25" s="611"/>
      <c r="BJ25" s="611"/>
      <c r="BK25" s="611"/>
      <c r="BL25" s="611"/>
      <c r="BM25" s="611"/>
      <c r="BN25" s="612"/>
      <c r="BO25" s="613" t="s">
        <v>236</v>
      </c>
      <c r="BP25" s="613"/>
      <c r="BQ25" s="613"/>
      <c r="BR25" s="613"/>
      <c r="BS25" s="614" t="s">
        <v>236</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3181146</v>
      </c>
      <c r="CS25" s="643"/>
      <c r="CT25" s="643"/>
      <c r="CU25" s="643"/>
      <c r="CV25" s="643"/>
      <c r="CW25" s="643"/>
      <c r="CX25" s="643"/>
      <c r="CY25" s="644"/>
      <c r="CZ25" s="615">
        <v>13.8</v>
      </c>
      <c r="DA25" s="640"/>
      <c r="DB25" s="640"/>
      <c r="DC25" s="645"/>
      <c r="DD25" s="619">
        <v>2919981</v>
      </c>
      <c r="DE25" s="643"/>
      <c r="DF25" s="643"/>
      <c r="DG25" s="643"/>
      <c r="DH25" s="643"/>
      <c r="DI25" s="643"/>
      <c r="DJ25" s="643"/>
      <c r="DK25" s="644"/>
      <c r="DL25" s="619">
        <v>2260302</v>
      </c>
      <c r="DM25" s="643"/>
      <c r="DN25" s="643"/>
      <c r="DO25" s="643"/>
      <c r="DP25" s="643"/>
      <c r="DQ25" s="643"/>
      <c r="DR25" s="643"/>
      <c r="DS25" s="643"/>
      <c r="DT25" s="643"/>
      <c r="DU25" s="643"/>
      <c r="DV25" s="644"/>
      <c r="DW25" s="615">
        <v>17.3</v>
      </c>
      <c r="DX25" s="640"/>
      <c r="DY25" s="640"/>
      <c r="DZ25" s="640"/>
      <c r="EA25" s="640"/>
      <c r="EB25" s="640"/>
      <c r="EC25" s="641"/>
    </row>
    <row r="26" spans="2:133" ht="11.25" customHeight="1" x14ac:dyDescent="0.15">
      <c r="B26" s="607" t="s">
        <v>298</v>
      </c>
      <c r="C26" s="608"/>
      <c r="D26" s="608"/>
      <c r="E26" s="608"/>
      <c r="F26" s="608"/>
      <c r="G26" s="608"/>
      <c r="H26" s="608"/>
      <c r="I26" s="608"/>
      <c r="J26" s="608"/>
      <c r="K26" s="608"/>
      <c r="L26" s="608"/>
      <c r="M26" s="608"/>
      <c r="N26" s="608"/>
      <c r="O26" s="608"/>
      <c r="P26" s="608"/>
      <c r="Q26" s="609"/>
      <c r="R26" s="610">
        <v>5836</v>
      </c>
      <c r="S26" s="611"/>
      <c r="T26" s="611"/>
      <c r="U26" s="611"/>
      <c r="V26" s="611"/>
      <c r="W26" s="611"/>
      <c r="X26" s="611"/>
      <c r="Y26" s="612"/>
      <c r="Z26" s="613">
        <v>0</v>
      </c>
      <c r="AA26" s="613"/>
      <c r="AB26" s="613"/>
      <c r="AC26" s="613"/>
      <c r="AD26" s="614">
        <v>5836</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236</v>
      </c>
      <c r="BH26" s="611"/>
      <c r="BI26" s="611"/>
      <c r="BJ26" s="611"/>
      <c r="BK26" s="611"/>
      <c r="BL26" s="611"/>
      <c r="BM26" s="611"/>
      <c r="BN26" s="612"/>
      <c r="BO26" s="613" t="s">
        <v>132</v>
      </c>
      <c r="BP26" s="613"/>
      <c r="BQ26" s="613"/>
      <c r="BR26" s="613"/>
      <c r="BS26" s="614" t="s">
        <v>140</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2056210</v>
      </c>
      <c r="CS26" s="611"/>
      <c r="CT26" s="611"/>
      <c r="CU26" s="611"/>
      <c r="CV26" s="611"/>
      <c r="CW26" s="611"/>
      <c r="CX26" s="611"/>
      <c r="CY26" s="612"/>
      <c r="CZ26" s="615">
        <v>8.9</v>
      </c>
      <c r="DA26" s="640"/>
      <c r="DB26" s="640"/>
      <c r="DC26" s="645"/>
      <c r="DD26" s="619">
        <v>1855585</v>
      </c>
      <c r="DE26" s="611"/>
      <c r="DF26" s="611"/>
      <c r="DG26" s="611"/>
      <c r="DH26" s="611"/>
      <c r="DI26" s="611"/>
      <c r="DJ26" s="611"/>
      <c r="DK26" s="612"/>
      <c r="DL26" s="619" t="s">
        <v>236</v>
      </c>
      <c r="DM26" s="611"/>
      <c r="DN26" s="611"/>
      <c r="DO26" s="611"/>
      <c r="DP26" s="611"/>
      <c r="DQ26" s="611"/>
      <c r="DR26" s="611"/>
      <c r="DS26" s="611"/>
      <c r="DT26" s="611"/>
      <c r="DU26" s="611"/>
      <c r="DV26" s="612"/>
      <c r="DW26" s="615" t="s">
        <v>132</v>
      </c>
      <c r="DX26" s="640"/>
      <c r="DY26" s="640"/>
      <c r="DZ26" s="640"/>
      <c r="EA26" s="640"/>
      <c r="EB26" s="640"/>
      <c r="EC26" s="641"/>
    </row>
    <row r="27" spans="2:133" ht="11.25" customHeight="1" x14ac:dyDescent="0.15">
      <c r="B27" s="607" t="s">
        <v>301</v>
      </c>
      <c r="C27" s="608"/>
      <c r="D27" s="608"/>
      <c r="E27" s="608"/>
      <c r="F27" s="608"/>
      <c r="G27" s="608"/>
      <c r="H27" s="608"/>
      <c r="I27" s="608"/>
      <c r="J27" s="608"/>
      <c r="K27" s="608"/>
      <c r="L27" s="608"/>
      <c r="M27" s="608"/>
      <c r="N27" s="608"/>
      <c r="O27" s="608"/>
      <c r="P27" s="608"/>
      <c r="Q27" s="609"/>
      <c r="R27" s="610">
        <v>423865</v>
      </c>
      <c r="S27" s="611"/>
      <c r="T27" s="611"/>
      <c r="U27" s="611"/>
      <c r="V27" s="611"/>
      <c r="W27" s="611"/>
      <c r="X27" s="611"/>
      <c r="Y27" s="612"/>
      <c r="Z27" s="613">
        <v>1.7</v>
      </c>
      <c r="AA27" s="613"/>
      <c r="AB27" s="613"/>
      <c r="AC27" s="613"/>
      <c r="AD27" s="614">
        <v>2578</v>
      </c>
      <c r="AE27" s="614"/>
      <c r="AF27" s="614"/>
      <c r="AG27" s="614"/>
      <c r="AH27" s="614"/>
      <c r="AI27" s="614"/>
      <c r="AJ27" s="614"/>
      <c r="AK27" s="614"/>
      <c r="AL27" s="615">
        <v>0</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9754267</v>
      </c>
      <c r="BH27" s="611"/>
      <c r="BI27" s="611"/>
      <c r="BJ27" s="611"/>
      <c r="BK27" s="611"/>
      <c r="BL27" s="611"/>
      <c r="BM27" s="611"/>
      <c r="BN27" s="612"/>
      <c r="BO27" s="613">
        <v>100</v>
      </c>
      <c r="BP27" s="613"/>
      <c r="BQ27" s="613"/>
      <c r="BR27" s="613"/>
      <c r="BS27" s="614" t="s">
        <v>236</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5224809</v>
      </c>
      <c r="CS27" s="643"/>
      <c r="CT27" s="643"/>
      <c r="CU27" s="643"/>
      <c r="CV27" s="643"/>
      <c r="CW27" s="643"/>
      <c r="CX27" s="643"/>
      <c r="CY27" s="644"/>
      <c r="CZ27" s="615">
        <v>22.6</v>
      </c>
      <c r="DA27" s="640"/>
      <c r="DB27" s="640"/>
      <c r="DC27" s="645"/>
      <c r="DD27" s="619">
        <v>1286002</v>
      </c>
      <c r="DE27" s="643"/>
      <c r="DF27" s="643"/>
      <c r="DG27" s="643"/>
      <c r="DH27" s="643"/>
      <c r="DI27" s="643"/>
      <c r="DJ27" s="643"/>
      <c r="DK27" s="644"/>
      <c r="DL27" s="619">
        <v>1194002</v>
      </c>
      <c r="DM27" s="643"/>
      <c r="DN27" s="643"/>
      <c r="DO27" s="643"/>
      <c r="DP27" s="643"/>
      <c r="DQ27" s="643"/>
      <c r="DR27" s="643"/>
      <c r="DS27" s="643"/>
      <c r="DT27" s="643"/>
      <c r="DU27" s="643"/>
      <c r="DV27" s="644"/>
      <c r="DW27" s="615">
        <v>9.1</v>
      </c>
      <c r="DX27" s="640"/>
      <c r="DY27" s="640"/>
      <c r="DZ27" s="640"/>
      <c r="EA27" s="640"/>
      <c r="EB27" s="640"/>
      <c r="EC27" s="641"/>
    </row>
    <row r="28" spans="2:133" ht="11.25" customHeight="1" x14ac:dyDescent="0.15">
      <c r="B28" s="607" t="s">
        <v>304</v>
      </c>
      <c r="C28" s="608"/>
      <c r="D28" s="608"/>
      <c r="E28" s="608"/>
      <c r="F28" s="608"/>
      <c r="G28" s="608"/>
      <c r="H28" s="608"/>
      <c r="I28" s="608"/>
      <c r="J28" s="608"/>
      <c r="K28" s="608"/>
      <c r="L28" s="608"/>
      <c r="M28" s="608"/>
      <c r="N28" s="608"/>
      <c r="O28" s="608"/>
      <c r="P28" s="608"/>
      <c r="Q28" s="609"/>
      <c r="R28" s="610">
        <v>175227</v>
      </c>
      <c r="S28" s="611"/>
      <c r="T28" s="611"/>
      <c r="U28" s="611"/>
      <c r="V28" s="611"/>
      <c r="W28" s="611"/>
      <c r="X28" s="611"/>
      <c r="Y28" s="612"/>
      <c r="Z28" s="613">
        <v>0.7</v>
      </c>
      <c r="AA28" s="613"/>
      <c r="AB28" s="613"/>
      <c r="AC28" s="613"/>
      <c r="AD28" s="614">
        <v>27970</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1887436</v>
      </c>
      <c r="CS28" s="611"/>
      <c r="CT28" s="611"/>
      <c r="CU28" s="611"/>
      <c r="CV28" s="611"/>
      <c r="CW28" s="611"/>
      <c r="CX28" s="611"/>
      <c r="CY28" s="612"/>
      <c r="CZ28" s="615">
        <v>8.1999999999999993</v>
      </c>
      <c r="DA28" s="640"/>
      <c r="DB28" s="640"/>
      <c r="DC28" s="645"/>
      <c r="DD28" s="619">
        <v>1887436</v>
      </c>
      <c r="DE28" s="611"/>
      <c r="DF28" s="611"/>
      <c r="DG28" s="611"/>
      <c r="DH28" s="611"/>
      <c r="DI28" s="611"/>
      <c r="DJ28" s="611"/>
      <c r="DK28" s="612"/>
      <c r="DL28" s="619">
        <v>1887436</v>
      </c>
      <c r="DM28" s="611"/>
      <c r="DN28" s="611"/>
      <c r="DO28" s="611"/>
      <c r="DP28" s="611"/>
      <c r="DQ28" s="611"/>
      <c r="DR28" s="611"/>
      <c r="DS28" s="611"/>
      <c r="DT28" s="611"/>
      <c r="DU28" s="611"/>
      <c r="DV28" s="612"/>
      <c r="DW28" s="615">
        <v>14.5</v>
      </c>
      <c r="DX28" s="640"/>
      <c r="DY28" s="640"/>
      <c r="DZ28" s="640"/>
      <c r="EA28" s="640"/>
      <c r="EB28" s="640"/>
      <c r="EC28" s="641"/>
    </row>
    <row r="29" spans="2:133" ht="11.25" customHeight="1" x14ac:dyDescent="0.15">
      <c r="B29" s="607" t="s">
        <v>306</v>
      </c>
      <c r="C29" s="608"/>
      <c r="D29" s="608"/>
      <c r="E29" s="608"/>
      <c r="F29" s="608"/>
      <c r="G29" s="608"/>
      <c r="H29" s="608"/>
      <c r="I29" s="608"/>
      <c r="J29" s="608"/>
      <c r="K29" s="608"/>
      <c r="L29" s="608"/>
      <c r="M29" s="608"/>
      <c r="N29" s="608"/>
      <c r="O29" s="608"/>
      <c r="P29" s="608"/>
      <c r="Q29" s="609"/>
      <c r="R29" s="610">
        <v>42074</v>
      </c>
      <c r="S29" s="611"/>
      <c r="T29" s="611"/>
      <c r="U29" s="611"/>
      <c r="V29" s="611"/>
      <c r="W29" s="611"/>
      <c r="X29" s="611"/>
      <c r="Y29" s="612"/>
      <c r="Z29" s="613">
        <v>0.2</v>
      </c>
      <c r="AA29" s="613"/>
      <c r="AB29" s="613"/>
      <c r="AC29" s="613"/>
      <c r="AD29" s="614" t="s">
        <v>132</v>
      </c>
      <c r="AE29" s="614"/>
      <c r="AF29" s="614"/>
      <c r="AG29" s="614"/>
      <c r="AH29" s="614"/>
      <c r="AI29" s="614"/>
      <c r="AJ29" s="614"/>
      <c r="AK29" s="614"/>
      <c r="AL29" s="615" t="s">
        <v>132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72</v>
      </c>
      <c r="CG29" s="608"/>
      <c r="CH29" s="608"/>
      <c r="CI29" s="608"/>
      <c r="CJ29" s="608"/>
      <c r="CK29" s="608"/>
      <c r="CL29" s="608"/>
      <c r="CM29" s="608"/>
      <c r="CN29" s="608"/>
      <c r="CO29" s="608"/>
      <c r="CP29" s="608"/>
      <c r="CQ29" s="609"/>
      <c r="CR29" s="610">
        <v>1887436</v>
      </c>
      <c r="CS29" s="643"/>
      <c r="CT29" s="643"/>
      <c r="CU29" s="643"/>
      <c r="CV29" s="643"/>
      <c r="CW29" s="643"/>
      <c r="CX29" s="643"/>
      <c r="CY29" s="644"/>
      <c r="CZ29" s="615">
        <v>8.1999999999999993</v>
      </c>
      <c r="DA29" s="640"/>
      <c r="DB29" s="640"/>
      <c r="DC29" s="645"/>
      <c r="DD29" s="619">
        <v>1887436</v>
      </c>
      <c r="DE29" s="643"/>
      <c r="DF29" s="643"/>
      <c r="DG29" s="643"/>
      <c r="DH29" s="643"/>
      <c r="DI29" s="643"/>
      <c r="DJ29" s="643"/>
      <c r="DK29" s="644"/>
      <c r="DL29" s="619">
        <v>1887436</v>
      </c>
      <c r="DM29" s="643"/>
      <c r="DN29" s="643"/>
      <c r="DO29" s="643"/>
      <c r="DP29" s="643"/>
      <c r="DQ29" s="643"/>
      <c r="DR29" s="643"/>
      <c r="DS29" s="643"/>
      <c r="DT29" s="643"/>
      <c r="DU29" s="643"/>
      <c r="DV29" s="644"/>
      <c r="DW29" s="615">
        <v>14.5</v>
      </c>
      <c r="DX29" s="640"/>
      <c r="DY29" s="640"/>
      <c r="DZ29" s="640"/>
      <c r="EA29" s="640"/>
      <c r="EB29" s="640"/>
      <c r="EC29" s="641"/>
    </row>
    <row r="30" spans="2:133" ht="11.25" customHeight="1" x14ac:dyDescent="0.15">
      <c r="B30" s="607" t="s">
        <v>308</v>
      </c>
      <c r="C30" s="608"/>
      <c r="D30" s="608"/>
      <c r="E30" s="608"/>
      <c r="F30" s="608"/>
      <c r="G30" s="608"/>
      <c r="H30" s="608"/>
      <c r="I30" s="608"/>
      <c r="J30" s="608"/>
      <c r="K30" s="608"/>
      <c r="L30" s="608"/>
      <c r="M30" s="608"/>
      <c r="N30" s="608"/>
      <c r="O30" s="608"/>
      <c r="P30" s="608"/>
      <c r="Q30" s="609"/>
      <c r="R30" s="610">
        <v>4429228</v>
      </c>
      <c r="S30" s="611"/>
      <c r="T30" s="611"/>
      <c r="U30" s="611"/>
      <c r="V30" s="611"/>
      <c r="W30" s="611"/>
      <c r="X30" s="611"/>
      <c r="Y30" s="612"/>
      <c r="Z30" s="613">
        <v>18.100000000000001</v>
      </c>
      <c r="AA30" s="613"/>
      <c r="AB30" s="613"/>
      <c r="AC30" s="613"/>
      <c r="AD30" s="614" t="s">
        <v>140</v>
      </c>
      <c r="AE30" s="614"/>
      <c r="AF30" s="614"/>
      <c r="AG30" s="614"/>
      <c r="AH30" s="614"/>
      <c r="AI30" s="614"/>
      <c r="AJ30" s="614"/>
      <c r="AK30" s="614"/>
      <c r="AL30" s="615" t="s">
        <v>132</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1825568</v>
      </c>
      <c r="CS30" s="611"/>
      <c r="CT30" s="611"/>
      <c r="CU30" s="611"/>
      <c r="CV30" s="611"/>
      <c r="CW30" s="611"/>
      <c r="CX30" s="611"/>
      <c r="CY30" s="612"/>
      <c r="CZ30" s="615">
        <v>7.9</v>
      </c>
      <c r="DA30" s="640"/>
      <c r="DB30" s="640"/>
      <c r="DC30" s="645"/>
      <c r="DD30" s="619">
        <v>1825568</v>
      </c>
      <c r="DE30" s="611"/>
      <c r="DF30" s="611"/>
      <c r="DG30" s="611"/>
      <c r="DH30" s="611"/>
      <c r="DI30" s="611"/>
      <c r="DJ30" s="611"/>
      <c r="DK30" s="612"/>
      <c r="DL30" s="619">
        <v>1825568</v>
      </c>
      <c r="DM30" s="611"/>
      <c r="DN30" s="611"/>
      <c r="DO30" s="611"/>
      <c r="DP30" s="611"/>
      <c r="DQ30" s="611"/>
      <c r="DR30" s="611"/>
      <c r="DS30" s="611"/>
      <c r="DT30" s="611"/>
      <c r="DU30" s="611"/>
      <c r="DV30" s="612"/>
      <c r="DW30" s="615">
        <v>14</v>
      </c>
      <c r="DX30" s="640"/>
      <c r="DY30" s="640"/>
      <c r="DZ30" s="640"/>
      <c r="EA30" s="640"/>
      <c r="EB30" s="640"/>
      <c r="EC30" s="641"/>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132</v>
      </c>
      <c r="S31" s="611"/>
      <c r="T31" s="611"/>
      <c r="U31" s="611"/>
      <c r="V31" s="611"/>
      <c r="W31" s="611"/>
      <c r="X31" s="611"/>
      <c r="Y31" s="612"/>
      <c r="Z31" s="613" t="s">
        <v>132</v>
      </c>
      <c r="AA31" s="613"/>
      <c r="AB31" s="613"/>
      <c r="AC31" s="613"/>
      <c r="AD31" s="614" t="s">
        <v>132</v>
      </c>
      <c r="AE31" s="614"/>
      <c r="AF31" s="614"/>
      <c r="AG31" s="614"/>
      <c r="AH31" s="614"/>
      <c r="AI31" s="614"/>
      <c r="AJ31" s="614"/>
      <c r="AK31" s="614"/>
      <c r="AL31" s="615" t="s">
        <v>236</v>
      </c>
      <c r="AM31" s="616"/>
      <c r="AN31" s="616"/>
      <c r="AO31" s="617"/>
      <c r="AP31" s="658" t="s">
        <v>313</v>
      </c>
      <c r="AQ31" s="659"/>
      <c r="AR31" s="659"/>
      <c r="AS31" s="659"/>
      <c r="AT31" s="664" t="s">
        <v>314</v>
      </c>
      <c r="AU31" s="212"/>
      <c r="AV31" s="212"/>
      <c r="AW31" s="212"/>
      <c r="AX31" s="596" t="s">
        <v>189</v>
      </c>
      <c r="AY31" s="597"/>
      <c r="AZ31" s="597"/>
      <c r="BA31" s="597"/>
      <c r="BB31" s="597"/>
      <c r="BC31" s="597"/>
      <c r="BD31" s="597"/>
      <c r="BE31" s="597"/>
      <c r="BF31" s="598"/>
      <c r="BG31" s="657">
        <v>98.9</v>
      </c>
      <c r="BH31" s="654"/>
      <c r="BI31" s="654"/>
      <c r="BJ31" s="654"/>
      <c r="BK31" s="654"/>
      <c r="BL31" s="654"/>
      <c r="BM31" s="605">
        <v>94.1</v>
      </c>
      <c r="BN31" s="654"/>
      <c r="BO31" s="654"/>
      <c r="BP31" s="654"/>
      <c r="BQ31" s="655"/>
      <c r="BR31" s="657">
        <v>98.7</v>
      </c>
      <c r="BS31" s="654"/>
      <c r="BT31" s="654"/>
      <c r="BU31" s="654"/>
      <c r="BV31" s="654"/>
      <c r="BW31" s="654"/>
      <c r="BX31" s="605">
        <v>92.5</v>
      </c>
      <c r="BY31" s="654"/>
      <c r="BZ31" s="654"/>
      <c r="CA31" s="654"/>
      <c r="CB31" s="655"/>
      <c r="CD31" s="650"/>
      <c r="CE31" s="651"/>
      <c r="CF31" s="607" t="s">
        <v>315</v>
      </c>
      <c r="CG31" s="608"/>
      <c r="CH31" s="608"/>
      <c r="CI31" s="608"/>
      <c r="CJ31" s="608"/>
      <c r="CK31" s="608"/>
      <c r="CL31" s="608"/>
      <c r="CM31" s="608"/>
      <c r="CN31" s="608"/>
      <c r="CO31" s="608"/>
      <c r="CP31" s="608"/>
      <c r="CQ31" s="609"/>
      <c r="CR31" s="610">
        <v>61868</v>
      </c>
      <c r="CS31" s="643"/>
      <c r="CT31" s="643"/>
      <c r="CU31" s="643"/>
      <c r="CV31" s="643"/>
      <c r="CW31" s="643"/>
      <c r="CX31" s="643"/>
      <c r="CY31" s="644"/>
      <c r="CZ31" s="615">
        <v>0.3</v>
      </c>
      <c r="DA31" s="640"/>
      <c r="DB31" s="640"/>
      <c r="DC31" s="645"/>
      <c r="DD31" s="619">
        <v>61868</v>
      </c>
      <c r="DE31" s="643"/>
      <c r="DF31" s="643"/>
      <c r="DG31" s="643"/>
      <c r="DH31" s="643"/>
      <c r="DI31" s="643"/>
      <c r="DJ31" s="643"/>
      <c r="DK31" s="644"/>
      <c r="DL31" s="619">
        <v>61868</v>
      </c>
      <c r="DM31" s="643"/>
      <c r="DN31" s="643"/>
      <c r="DO31" s="643"/>
      <c r="DP31" s="643"/>
      <c r="DQ31" s="643"/>
      <c r="DR31" s="643"/>
      <c r="DS31" s="643"/>
      <c r="DT31" s="643"/>
      <c r="DU31" s="643"/>
      <c r="DV31" s="644"/>
      <c r="DW31" s="615">
        <v>0.5</v>
      </c>
      <c r="DX31" s="640"/>
      <c r="DY31" s="640"/>
      <c r="DZ31" s="640"/>
      <c r="EA31" s="640"/>
      <c r="EB31" s="640"/>
      <c r="EC31" s="641"/>
    </row>
    <row r="32" spans="2:133" ht="11.25" customHeight="1" x14ac:dyDescent="0.15">
      <c r="B32" s="607" t="s">
        <v>316</v>
      </c>
      <c r="C32" s="608"/>
      <c r="D32" s="608"/>
      <c r="E32" s="608"/>
      <c r="F32" s="608"/>
      <c r="G32" s="608"/>
      <c r="H32" s="608"/>
      <c r="I32" s="608"/>
      <c r="J32" s="608"/>
      <c r="K32" s="608"/>
      <c r="L32" s="608"/>
      <c r="M32" s="608"/>
      <c r="N32" s="608"/>
      <c r="O32" s="608"/>
      <c r="P32" s="608"/>
      <c r="Q32" s="609"/>
      <c r="R32" s="610">
        <v>1379486</v>
      </c>
      <c r="S32" s="611"/>
      <c r="T32" s="611"/>
      <c r="U32" s="611"/>
      <c r="V32" s="611"/>
      <c r="W32" s="611"/>
      <c r="X32" s="611"/>
      <c r="Y32" s="612"/>
      <c r="Z32" s="613">
        <v>5.6</v>
      </c>
      <c r="AA32" s="613"/>
      <c r="AB32" s="613"/>
      <c r="AC32" s="613"/>
      <c r="AD32" s="614" t="s">
        <v>132</v>
      </c>
      <c r="AE32" s="614"/>
      <c r="AF32" s="614"/>
      <c r="AG32" s="614"/>
      <c r="AH32" s="614"/>
      <c r="AI32" s="614"/>
      <c r="AJ32" s="614"/>
      <c r="AK32" s="614"/>
      <c r="AL32" s="615" t="s">
        <v>236</v>
      </c>
      <c r="AM32" s="616"/>
      <c r="AN32" s="616"/>
      <c r="AO32" s="617"/>
      <c r="AP32" s="660"/>
      <c r="AQ32" s="661"/>
      <c r="AR32" s="661"/>
      <c r="AS32" s="661"/>
      <c r="AT32" s="665"/>
      <c r="AU32" s="208" t="s">
        <v>317</v>
      </c>
      <c r="AX32" s="607" t="s">
        <v>318</v>
      </c>
      <c r="AY32" s="608"/>
      <c r="AZ32" s="608"/>
      <c r="BA32" s="608"/>
      <c r="BB32" s="608"/>
      <c r="BC32" s="608"/>
      <c r="BD32" s="608"/>
      <c r="BE32" s="608"/>
      <c r="BF32" s="609"/>
      <c r="BG32" s="667">
        <v>98.7</v>
      </c>
      <c r="BH32" s="643"/>
      <c r="BI32" s="643"/>
      <c r="BJ32" s="643"/>
      <c r="BK32" s="643"/>
      <c r="BL32" s="643"/>
      <c r="BM32" s="616">
        <v>94.8</v>
      </c>
      <c r="BN32" s="643"/>
      <c r="BO32" s="643"/>
      <c r="BP32" s="643"/>
      <c r="BQ32" s="656"/>
      <c r="BR32" s="667">
        <v>98.8</v>
      </c>
      <c r="BS32" s="643"/>
      <c r="BT32" s="643"/>
      <c r="BU32" s="643"/>
      <c r="BV32" s="643"/>
      <c r="BW32" s="643"/>
      <c r="BX32" s="616">
        <v>93.7</v>
      </c>
      <c r="BY32" s="643"/>
      <c r="BZ32" s="643"/>
      <c r="CA32" s="643"/>
      <c r="CB32" s="656"/>
      <c r="CD32" s="652"/>
      <c r="CE32" s="653"/>
      <c r="CF32" s="607" t="s">
        <v>319</v>
      </c>
      <c r="CG32" s="608"/>
      <c r="CH32" s="608"/>
      <c r="CI32" s="608"/>
      <c r="CJ32" s="608"/>
      <c r="CK32" s="608"/>
      <c r="CL32" s="608"/>
      <c r="CM32" s="608"/>
      <c r="CN32" s="608"/>
      <c r="CO32" s="608"/>
      <c r="CP32" s="608"/>
      <c r="CQ32" s="609"/>
      <c r="CR32" s="610" t="s">
        <v>236</v>
      </c>
      <c r="CS32" s="611"/>
      <c r="CT32" s="611"/>
      <c r="CU32" s="611"/>
      <c r="CV32" s="611"/>
      <c r="CW32" s="611"/>
      <c r="CX32" s="611"/>
      <c r="CY32" s="612"/>
      <c r="CZ32" s="615" t="s">
        <v>132</v>
      </c>
      <c r="DA32" s="640"/>
      <c r="DB32" s="640"/>
      <c r="DC32" s="645"/>
      <c r="DD32" s="619" t="s">
        <v>236</v>
      </c>
      <c r="DE32" s="611"/>
      <c r="DF32" s="611"/>
      <c r="DG32" s="611"/>
      <c r="DH32" s="611"/>
      <c r="DI32" s="611"/>
      <c r="DJ32" s="611"/>
      <c r="DK32" s="612"/>
      <c r="DL32" s="619" t="s">
        <v>132</v>
      </c>
      <c r="DM32" s="611"/>
      <c r="DN32" s="611"/>
      <c r="DO32" s="611"/>
      <c r="DP32" s="611"/>
      <c r="DQ32" s="611"/>
      <c r="DR32" s="611"/>
      <c r="DS32" s="611"/>
      <c r="DT32" s="611"/>
      <c r="DU32" s="611"/>
      <c r="DV32" s="612"/>
      <c r="DW32" s="615" t="s">
        <v>140</v>
      </c>
      <c r="DX32" s="640"/>
      <c r="DY32" s="640"/>
      <c r="DZ32" s="640"/>
      <c r="EA32" s="640"/>
      <c r="EB32" s="640"/>
      <c r="EC32" s="641"/>
    </row>
    <row r="33" spans="2:133" ht="11.25" customHeight="1" x14ac:dyDescent="0.15">
      <c r="B33" s="607" t="s">
        <v>320</v>
      </c>
      <c r="C33" s="608"/>
      <c r="D33" s="608"/>
      <c r="E33" s="608"/>
      <c r="F33" s="608"/>
      <c r="G33" s="608"/>
      <c r="H33" s="608"/>
      <c r="I33" s="608"/>
      <c r="J33" s="608"/>
      <c r="K33" s="608"/>
      <c r="L33" s="608"/>
      <c r="M33" s="608"/>
      <c r="N33" s="608"/>
      <c r="O33" s="608"/>
      <c r="P33" s="608"/>
      <c r="Q33" s="609"/>
      <c r="R33" s="610">
        <v>35611</v>
      </c>
      <c r="S33" s="611"/>
      <c r="T33" s="611"/>
      <c r="U33" s="611"/>
      <c r="V33" s="611"/>
      <c r="W33" s="611"/>
      <c r="X33" s="611"/>
      <c r="Y33" s="612"/>
      <c r="Z33" s="613">
        <v>0.1</v>
      </c>
      <c r="AA33" s="613"/>
      <c r="AB33" s="613"/>
      <c r="AC33" s="613"/>
      <c r="AD33" s="614">
        <v>4153</v>
      </c>
      <c r="AE33" s="614"/>
      <c r="AF33" s="614"/>
      <c r="AG33" s="614"/>
      <c r="AH33" s="614"/>
      <c r="AI33" s="614"/>
      <c r="AJ33" s="614"/>
      <c r="AK33" s="614"/>
      <c r="AL33" s="615">
        <v>0</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98.9</v>
      </c>
      <c r="BH33" s="669"/>
      <c r="BI33" s="669"/>
      <c r="BJ33" s="669"/>
      <c r="BK33" s="669"/>
      <c r="BL33" s="669"/>
      <c r="BM33" s="670">
        <v>93</v>
      </c>
      <c r="BN33" s="669"/>
      <c r="BO33" s="669"/>
      <c r="BP33" s="669"/>
      <c r="BQ33" s="671"/>
      <c r="BR33" s="668">
        <v>98.6</v>
      </c>
      <c r="BS33" s="669"/>
      <c r="BT33" s="669"/>
      <c r="BU33" s="669"/>
      <c r="BV33" s="669"/>
      <c r="BW33" s="669"/>
      <c r="BX33" s="670">
        <v>90.9</v>
      </c>
      <c r="BY33" s="669"/>
      <c r="BZ33" s="669"/>
      <c r="CA33" s="669"/>
      <c r="CB33" s="671"/>
      <c r="CD33" s="607" t="s">
        <v>322</v>
      </c>
      <c r="CE33" s="608"/>
      <c r="CF33" s="608"/>
      <c r="CG33" s="608"/>
      <c r="CH33" s="608"/>
      <c r="CI33" s="608"/>
      <c r="CJ33" s="608"/>
      <c r="CK33" s="608"/>
      <c r="CL33" s="608"/>
      <c r="CM33" s="608"/>
      <c r="CN33" s="608"/>
      <c r="CO33" s="608"/>
      <c r="CP33" s="608"/>
      <c r="CQ33" s="609"/>
      <c r="CR33" s="610">
        <v>10674084</v>
      </c>
      <c r="CS33" s="643"/>
      <c r="CT33" s="643"/>
      <c r="CU33" s="643"/>
      <c r="CV33" s="643"/>
      <c r="CW33" s="643"/>
      <c r="CX33" s="643"/>
      <c r="CY33" s="644"/>
      <c r="CZ33" s="615">
        <v>46.3</v>
      </c>
      <c r="DA33" s="640"/>
      <c r="DB33" s="640"/>
      <c r="DC33" s="645"/>
      <c r="DD33" s="619">
        <v>9166144</v>
      </c>
      <c r="DE33" s="643"/>
      <c r="DF33" s="643"/>
      <c r="DG33" s="643"/>
      <c r="DH33" s="643"/>
      <c r="DI33" s="643"/>
      <c r="DJ33" s="643"/>
      <c r="DK33" s="644"/>
      <c r="DL33" s="619">
        <v>6369935</v>
      </c>
      <c r="DM33" s="643"/>
      <c r="DN33" s="643"/>
      <c r="DO33" s="643"/>
      <c r="DP33" s="643"/>
      <c r="DQ33" s="643"/>
      <c r="DR33" s="643"/>
      <c r="DS33" s="643"/>
      <c r="DT33" s="643"/>
      <c r="DU33" s="643"/>
      <c r="DV33" s="644"/>
      <c r="DW33" s="615">
        <v>48.8</v>
      </c>
      <c r="DX33" s="640"/>
      <c r="DY33" s="640"/>
      <c r="DZ33" s="640"/>
      <c r="EA33" s="640"/>
      <c r="EB33" s="640"/>
      <c r="EC33" s="641"/>
    </row>
    <row r="34" spans="2:133" ht="11.25" customHeight="1" x14ac:dyDescent="0.15">
      <c r="B34" s="607" t="s">
        <v>323</v>
      </c>
      <c r="C34" s="608"/>
      <c r="D34" s="608"/>
      <c r="E34" s="608"/>
      <c r="F34" s="608"/>
      <c r="G34" s="608"/>
      <c r="H34" s="608"/>
      <c r="I34" s="608"/>
      <c r="J34" s="608"/>
      <c r="K34" s="608"/>
      <c r="L34" s="608"/>
      <c r="M34" s="608"/>
      <c r="N34" s="608"/>
      <c r="O34" s="608"/>
      <c r="P34" s="608"/>
      <c r="Q34" s="609"/>
      <c r="R34" s="610">
        <v>107322</v>
      </c>
      <c r="S34" s="611"/>
      <c r="T34" s="611"/>
      <c r="U34" s="611"/>
      <c r="V34" s="611"/>
      <c r="W34" s="611"/>
      <c r="X34" s="611"/>
      <c r="Y34" s="612"/>
      <c r="Z34" s="613">
        <v>0.4</v>
      </c>
      <c r="AA34" s="613"/>
      <c r="AB34" s="613"/>
      <c r="AC34" s="613"/>
      <c r="AD34" s="614" t="s">
        <v>140</v>
      </c>
      <c r="AE34" s="614"/>
      <c r="AF34" s="614"/>
      <c r="AG34" s="614"/>
      <c r="AH34" s="614"/>
      <c r="AI34" s="614"/>
      <c r="AJ34" s="614"/>
      <c r="AK34" s="614"/>
      <c r="AL34" s="615" t="s">
        <v>140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324</v>
      </c>
      <c r="CE34" s="608"/>
      <c r="CF34" s="608"/>
      <c r="CG34" s="608"/>
      <c r="CH34" s="608"/>
      <c r="CI34" s="608"/>
      <c r="CJ34" s="608"/>
      <c r="CK34" s="608"/>
      <c r="CL34" s="608"/>
      <c r="CM34" s="608"/>
      <c r="CN34" s="608"/>
      <c r="CO34" s="608"/>
      <c r="CP34" s="608"/>
      <c r="CQ34" s="609"/>
      <c r="CR34" s="610">
        <v>4099821</v>
      </c>
      <c r="CS34" s="611"/>
      <c r="CT34" s="611"/>
      <c r="CU34" s="611"/>
      <c r="CV34" s="611"/>
      <c r="CW34" s="611"/>
      <c r="CX34" s="611"/>
      <c r="CY34" s="612"/>
      <c r="CZ34" s="615">
        <v>17.8</v>
      </c>
      <c r="DA34" s="640"/>
      <c r="DB34" s="640"/>
      <c r="DC34" s="645"/>
      <c r="DD34" s="619">
        <v>3194305</v>
      </c>
      <c r="DE34" s="611"/>
      <c r="DF34" s="611"/>
      <c r="DG34" s="611"/>
      <c r="DH34" s="611"/>
      <c r="DI34" s="611"/>
      <c r="DJ34" s="611"/>
      <c r="DK34" s="612"/>
      <c r="DL34" s="619">
        <v>2530609</v>
      </c>
      <c r="DM34" s="611"/>
      <c r="DN34" s="611"/>
      <c r="DO34" s="611"/>
      <c r="DP34" s="611"/>
      <c r="DQ34" s="611"/>
      <c r="DR34" s="611"/>
      <c r="DS34" s="611"/>
      <c r="DT34" s="611"/>
      <c r="DU34" s="611"/>
      <c r="DV34" s="612"/>
      <c r="DW34" s="615">
        <v>19.399999999999999</v>
      </c>
      <c r="DX34" s="640"/>
      <c r="DY34" s="640"/>
      <c r="DZ34" s="640"/>
      <c r="EA34" s="640"/>
      <c r="EB34" s="640"/>
      <c r="EC34" s="641"/>
    </row>
    <row r="35" spans="2:133" ht="11.25" customHeight="1" x14ac:dyDescent="0.15">
      <c r="B35" s="607" t="s">
        <v>325</v>
      </c>
      <c r="C35" s="608"/>
      <c r="D35" s="608"/>
      <c r="E35" s="608"/>
      <c r="F35" s="608"/>
      <c r="G35" s="608"/>
      <c r="H35" s="608"/>
      <c r="I35" s="608"/>
      <c r="J35" s="608"/>
      <c r="K35" s="608"/>
      <c r="L35" s="608"/>
      <c r="M35" s="608"/>
      <c r="N35" s="608"/>
      <c r="O35" s="608"/>
      <c r="P35" s="608"/>
      <c r="Q35" s="609"/>
      <c r="R35" s="610">
        <v>1368031</v>
      </c>
      <c r="S35" s="611"/>
      <c r="T35" s="611"/>
      <c r="U35" s="611"/>
      <c r="V35" s="611"/>
      <c r="W35" s="611"/>
      <c r="X35" s="611"/>
      <c r="Y35" s="612"/>
      <c r="Z35" s="613">
        <v>5.6</v>
      </c>
      <c r="AA35" s="613"/>
      <c r="AB35" s="613"/>
      <c r="AC35" s="613"/>
      <c r="AD35" s="614" t="s">
        <v>236</v>
      </c>
      <c r="AE35" s="614"/>
      <c r="AF35" s="614"/>
      <c r="AG35" s="614"/>
      <c r="AH35" s="614"/>
      <c r="AI35" s="614"/>
      <c r="AJ35" s="614"/>
      <c r="AK35" s="614"/>
      <c r="AL35" s="615" t="s">
        <v>236</v>
      </c>
      <c r="AM35" s="616"/>
      <c r="AN35" s="616"/>
      <c r="AO35" s="617"/>
      <c r="AP35" s="216"/>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271550</v>
      </c>
      <c r="CS35" s="643"/>
      <c r="CT35" s="643"/>
      <c r="CU35" s="643"/>
      <c r="CV35" s="643"/>
      <c r="CW35" s="643"/>
      <c r="CX35" s="643"/>
      <c r="CY35" s="644"/>
      <c r="CZ35" s="615">
        <v>1.2</v>
      </c>
      <c r="DA35" s="640"/>
      <c r="DB35" s="640"/>
      <c r="DC35" s="645"/>
      <c r="DD35" s="619">
        <v>257064</v>
      </c>
      <c r="DE35" s="643"/>
      <c r="DF35" s="643"/>
      <c r="DG35" s="643"/>
      <c r="DH35" s="643"/>
      <c r="DI35" s="643"/>
      <c r="DJ35" s="643"/>
      <c r="DK35" s="644"/>
      <c r="DL35" s="619">
        <v>187663</v>
      </c>
      <c r="DM35" s="643"/>
      <c r="DN35" s="643"/>
      <c r="DO35" s="643"/>
      <c r="DP35" s="643"/>
      <c r="DQ35" s="643"/>
      <c r="DR35" s="643"/>
      <c r="DS35" s="643"/>
      <c r="DT35" s="643"/>
      <c r="DU35" s="643"/>
      <c r="DV35" s="644"/>
      <c r="DW35" s="615">
        <v>1.4</v>
      </c>
      <c r="DX35" s="640"/>
      <c r="DY35" s="640"/>
      <c r="DZ35" s="640"/>
      <c r="EA35" s="640"/>
      <c r="EB35" s="640"/>
      <c r="EC35" s="641"/>
    </row>
    <row r="36" spans="2:133" ht="11.25" customHeight="1" x14ac:dyDescent="0.15">
      <c r="B36" s="607" t="s">
        <v>329</v>
      </c>
      <c r="C36" s="608"/>
      <c r="D36" s="608"/>
      <c r="E36" s="608"/>
      <c r="F36" s="608"/>
      <c r="G36" s="608"/>
      <c r="H36" s="608"/>
      <c r="I36" s="608"/>
      <c r="J36" s="608"/>
      <c r="K36" s="608"/>
      <c r="L36" s="608"/>
      <c r="M36" s="608"/>
      <c r="N36" s="608"/>
      <c r="O36" s="608"/>
      <c r="P36" s="608"/>
      <c r="Q36" s="609"/>
      <c r="R36" s="610">
        <v>1425471</v>
      </c>
      <c r="S36" s="611"/>
      <c r="T36" s="611"/>
      <c r="U36" s="611"/>
      <c r="V36" s="611"/>
      <c r="W36" s="611"/>
      <c r="X36" s="611"/>
      <c r="Y36" s="612"/>
      <c r="Z36" s="613">
        <v>5.8</v>
      </c>
      <c r="AA36" s="613"/>
      <c r="AB36" s="613"/>
      <c r="AC36" s="613"/>
      <c r="AD36" s="614" t="s">
        <v>132</v>
      </c>
      <c r="AE36" s="614"/>
      <c r="AF36" s="614"/>
      <c r="AG36" s="614"/>
      <c r="AH36" s="614"/>
      <c r="AI36" s="614"/>
      <c r="AJ36" s="614"/>
      <c r="AK36" s="614"/>
      <c r="AL36" s="615" t="s">
        <v>132</v>
      </c>
      <c r="AM36" s="616"/>
      <c r="AN36" s="616"/>
      <c r="AO36" s="617"/>
      <c r="AP36" s="216"/>
      <c r="AQ36" s="676" t="s">
        <v>330</v>
      </c>
      <c r="AR36" s="677"/>
      <c r="AS36" s="677"/>
      <c r="AT36" s="677"/>
      <c r="AU36" s="677"/>
      <c r="AV36" s="677"/>
      <c r="AW36" s="677"/>
      <c r="AX36" s="677"/>
      <c r="AY36" s="678"/>
      <c r="AZ36" s="599">
        <v>2078482</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219265</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3091838</v>
      </c>
      <c r="CS36" s="611"/>
      <c r="CT36" s="611"/>
      <c r="CU36" s="611"/>
      <c r="CV36" s="611"/>
      <c r="CW36" s="611"/>
      <c r="CX36" s="611"/>
      <c r="CY36" s="612"/>
      <c r="CZ36" s="615">
        <v>13.4</v>
      </c>
      <c r="DA36" s="640"/>
      <c r="DB36" s="640"/>
      <c r="DC36" s="645"/>
      <c r="DD36" s="619">
        <v>2969333</v>
      </c>
      <c r="DE36" s="611"/>
      <c r="DF36" s="611"/>
      <c r="DG36" s="611"/>
      <c r="DH36" s="611"/>
      <c r="DI36" s="611"/>
      <c r="DJ36" s="611"/>
      <c r="DK36" s="612"/>
      <c r="DL36" s="619">
        <v>2201360</v>
      </c>
      <c r="DM36" s="611"/>
      <c r="DN36" s="611"/>
      <c r="DO36" s="611"/>
      <c r="DP36" s="611"/>
      <c r="DQ36" s="611"/>
      <c r="DR36" s="611"/>
      <c r="DS36" s="611"/>
      <c r="DT36" s="611"/>
      <c r="DU36" s="611"/>
      <c r="DV36" s="612"/>
      <c r="DW36" s="615">
        <v>16.899999999999999</v>
      </c>
      <c r="DX36" s="640"/>
      <c r="DY36" s="640"/>
      <c r="DZ36" s="640"/>
      <c r="EA36" s="640"/>
      <c r="EB36" s="640"/>
      <c r="EC36" s="641"/>
    </row>
    <row r="37" spans="2:133" ht="11.25" customHeight="1" x14ac:dyDescent="0.15">
      <c r="B37" s="607" t="s">
        <v>333</v>
      </c>
      <c r="C37" s="608"/>
      <c r="D37" s="608"/>
      <c r="E37" s="608"/>
      <c r="F37" s="608"/>
      <c r="G37" s="608"/>
      <c r="H37" s="608"/>
      <c r="I37" s="608"/>
      <c r="J37" s="608"/>
      <c r="K37" s="608"/>
      <c r="L37" s="608"/>
      <c r="M37" s="608"/>
      <c r="N37" s="608"/>
      <c r="O37" s="608"/>
      <c r="P37" s="608"/>
      <c r="Q37" s="609"/>
      <c r="R37" s="610">
        <v>347333</v>
      </c>
      <c r="S37" s="611"/>
      <c r="T37" s="611"/>
      <c r="U37" s="611"/>
      <c r="V37" s="611"/>
      <c r="W37" s="611"/>
      <c r="X37" s="611"/>
      <c r="Y37" s="612"/>
      <c r="Z37" s="613">
        <v>1.4</v>
      </c>
      <c r="AA37" s="613"/>
      <c r="AB37" s="613"/>
      <c r="AC37" s="613"/>
      <c r="AD37" s="614">
        <v>7502</v>
      </c>
      <c r="AE37" s="614"/>
      <c r="AF37" s="614"/>
      <c r="AG37" s="614"/>
      <c r="AH37" s="614"/>
      <c r="AI37" s="614"/>
      <c r="AJ37" s="614"/>
      <c r="AK37" s="614"/>
      <c r="AL37" s="615">
        <v>0.1</v>
      </c>
      <c r="AM37" s="616"/>
      <c r="AN37" s="616"/>
      <c r="AO37" s="617"/>
      <c r="AQ37" s="673" t="s">
        <v>334</v>
      </c>
      <c r="AR37" s="674"/>
      <c r="AS37" s="674"/>
      <c r="AT37" s="674"/>
      <c r="AU37" s="674"/>
      <c r="AV37" s="674"/>
      <c r="AW37" s="674"/>
      <c r="AX37" s="674"/>
      <c r="AY37" s="675"/>
      <c r="AZ37" s="610">
        <v>157710</v>
      </c>
      <c r="BA37" s="611"/>
      <c r="BB37" s="611"/>
      <c r="BC37" s="611"/>
      <c r="BD37" s="643"/>
      <c r="BE37" s="643"/>
      <c r="BF37" s="656"/>
      <c r="BG37" s="607" t="s">
        <v>335</v>
      </c>
      <c r="BH37" s="608"/>
      <c r="BI37" s="608"/>
      <c r="BJ37" s="608"/>
      <c r="BK37" s="608"/>
      <c r="BL37" s="608"/>
      <c r="BM37" s="608"/>
      <c r="BN37" s="608"/>
      <c r="BO37" s="608"/>
      <c r="BP37" s="608"/>
      <c r="BQ37" s="608"/>
      <c r="BR37" s="608"/>
      <c r="BS37" s="608"/>
      <c r="BT37" s="608"/>
      <c r="BU37" s="609"/>
      <c r="BV37" s="610">
        <v>200475</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2136279</v>
      </c>
      <c r="CS37" s="643"/>
      <c r="CT37" s="643"/>
      <c r="CU37" s="643"/>
      <c r="CV37" s="643"/>
      <c r="CW37" s="643"/>
      <c r="CX37" s="643"/>
      <c r="CY37" s="644"/>
      <c r="CZ37" s="615">
        <v>9.3000000000000007</v>
      </c>
      <c r="DA37" s="640"/>
      <c r="DB37" s="640"/>
      <c r="DC37" s="645"/>
      <c r="DD37" s="619">
        <v>2116750</v>
      </c>
      <c r="DE37" s="643"/>
      <c r="DF37" s="643"/>
      <c r="DG37" s="643"/>
      <c r="DH37" s="643"/>
      <c r="DI37" s="643"/>
      <c r="DJ37" s="643"/>
      <c r="DK37" s="644"/>
      <c r="DL37" s="619">
        <v>1994971</v>
      </c>
      <c r="DM37" s="643"/>
      <c r="DN37" s="643"/>
      <c r="DO37" s="643"/>
      <c r="DP37" s="643"/>
      <c r="DQ37" s="643"/>
      <c r="DR37" s="643"/>
      <c r="DS37" s="643"/>
      <c r="DT37" s="643"/>
      <c r="DU37" s="643"/>
      <c r="DV37" s="644"/>
      <c r="DW37" s="615">
        <v>15.3</v>
      </c>
      <c r="DX37" s="640"/>
      <c r="DY37" s="640"/>
      <c r="DZ37" s="640"/>
      <c r="EA37" s="640"/>
      <c r="EB37" s="640"/>
      <c r="EC37" s="641"/>
    </row>
    <row r="38" spans="2:133" ht="11.25" customHeight="1" x14ac:dyDescent="0.15">
      <c r="B38" s="607" t="s">
        <v>337</v>
      </c>
      <c r="C38" s="608"/>
      <c r="D38" s="608"/>
      <c r="E38" s="608"/>
      <c r="F38" s="608"/>
      <c r="G38" s="608"/>
      <c r="H38" s="608"/>
      <c r="I38" s="608"/>
      <c r="J38" s="608"/>
      <c r="K38" s="608"/>
      <c r="L38" s="608"/>
      <c r="M38" s="608"/>
      <c r="N38" s="608"/>
      <c r="O38" s="608"/>
      <c r="P38" s="608"/>
      <c r="Q38" s="609"/>
      <c r="R38" s="610">
        <v>1243719</v>
      </c>
      <c r="S38" s="611"/>
      <c r="T38" s="611"/>
      <c r="U38" s="611"/>
      <c r="V38" s="611"/>
      <c r="W38" s="611"/>
      <c r="X38" s="611"/>
      <c r="Y38" s="612"/>
      <c r="Z38" s="613">
        <v>5.0999999999999996</v>
      </c>
      <c r="AA38" s="613"/>
      <c r="AB38" s="613"/>
      <c r="AC38" s="613"/>
      <c r="AD38" s="614" t="s">
        <v>236</v>
      </c>
      <c r="AE38" s="614"/>
      <c r="AF38" s="614"/>
      <c r="AG38" s="614"/>
      <c r="AH38" s="614"/>
      <c r="AI38" s="614"/>
      <c r="AJ38" s="614"/>
      <c r="AK38" s="614"/>
      <c r="AL38" s="615" t="s">
        <v>236</v>
      </c>
      <c r="AM38" s="616"/>
      <c r="AN38" s="616"/>
      <c r="AO38" s="617"/>
      <c r="AQ38" s="673" t="s">
        <v>338</v>
      </c>
      <c r="AR38" s="674"/>
      <c r="AS38" s="674"/>
      <c r="AT38" s="674"/>
      <c r="AU38" s="674"/>
      <c r="AV38" s="674"/>
      <c r="AW38" s="674"/>
      <c r="AX38" s="674"/>
      <c r="AY38" s="675"/>
      <c r="AZ38" s="610">
        <v>107092</v>
      </c>
      <c r="BA38" s="611"/>
      <c r="BB38" s="611"/>
      <c r="BC38" s="611"/>
      <c r="BD38" s="643"/>
      <c r="BE38" s="643"/>
      <c r="BF38" s="656"/>
      <c r="BG38" s="607" t="s">
        <v>339</v>
      </c>
      <c r="BH38" s="608"/>
      <c r="BI38" s="608"/>
      <c r="BJ38" s="608"/>
      <c r="BK38" s="608"/>
      <c r="BL38" s="608"/>
      <c r="BM38" s="608"/>
      <c r="BN38" s="608"/>
      <c r="BO38" s="608"/>
      <c r="BP38" s="608"/>
      <c r="BQ38" s="608"/>
      <c r="BR38" s="608"/>
      <c r="BS38" s="608"/>
      <c r="BT38" s="608"/>
      <c r="BU38" s="609"/>
      <c r="BV38" s="610">
        <v>7578</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1813680</v>
      </c>
      <c r="CS38" s="611"/>
      <c r="CT38" s="611"/>
      <c r="CU38" s="611"/>
      <c r="CV38" s="611"/>
      <c r="CW38" s="611"/>
      <c r="CX38" s="611"/>
      <c r="CY38" s="612"/>
      <c r="CZ38" s="615">
        <v>7.9</v>
      </c>
      <c r="DA38" s="640"/>
      <c r="DB38" s="640"/>
      <c r="DC38" s="645"/>
      <c r="DD38" s="619">
        <v>1500377</v>
      </c>
      <c r="DE38" s="611"/>
      <c r="DF38" s="611"/>
      <c r="DG38" s="611"/>
      <c r="DH38" s="611"/>
      <c r="DI38" s="611"/>
      <c r="DJ38" s="611"/>
      <c r="DK38" s="612"/>
      <c r="DL38" s="619">
        <v>1450303</v>
      </c>
      <c r="DM38" s="611"/>
      <c r="DN38" s="611"/>
      <c r="DO38" s="611"/>
      <c r="DP38" s="611"/>
      <c r="DQ38" s="611"/>
      <c r="DR38" s="611"/>
      <c r="DS38" s="611"/>
      <c r="DT38" s="611"/>
      <c r="DU38" s="611"/>
      <c r="DV38" s="612"/>
      <c r="DW38" s="615">
        <v>11.1</v>
      </c>
      <c r="DX38" s="640"/>
      <c r="DY38" s="640"/>
      <c r="DZ38" s="640"/>
      <c r="EA38" s="640"/>
      <c r="EB38" s="640"/>
      <c r="EC38" s="641"/>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236</v>
      </c>
      <c r="S39" s="611"/>
      <c r="T39" s="611"/>
      <c r="U39" s="611"/>
      <c r="V39" s="611"/>
      <c r="W39" s="611"/>
      <c r="X39" s="611"/>
      <c r="Y39" s="612"/>
      <c r="Z39" s="613" t="s">
        <v>236</v>
      </c>
      <c r="AA39" s="613"/>
      <c r="AB39" s="613"/>
      <c r="AC39" s="613"/>
      <c r="AD39" s="614" t="s">
        <v>132</v>
      </c>
      <c r="AE39" s="614"/>
      <c r="AF39" s="614"/>
      <c r="AG39" s="614"/>
      <c r="AH39" s="614"/>
      <c r="AI39" s="614"/>
      <c r="AJ39" s="614"/>
      <c r="AK39" s="614"/>
      <c r="AL39" s="615" t="s">
        <v>236</v>
      </c>
      <c r="AM39" s="616"/>
      <c r="AN39" s="616"/>
      <c r="AO39" s="617"/>
      <c r="AQ39" s="673" t="s">
        <v>342</v>
      </c>
      <c r="AR39" s="674"/>
      <c r="AS39" s="674"/>
      <c r="AT39" s="674"/>
      <c r="AU39" s="674"/>
      <c r="AV39" s="674"/>
      <c r="AW39" s="674"/>
      <c r="AX39" s="674"/>
      <c r="AY39" s="675"/>
      <c r="AZ39" s="610" t="s">
        <v>236</v>
      </c>
      <c r="BA39" s="611"/>
      <c r="BB39" s="611"/>
      <c r="BC39" s="611"/>
      <c r="BD39" s="643"/>
      <c r="BE39" s="643"/>
      <c r="BF39" s="656"/>
      <c r="BG39" s="607" t="s">
        <v>343</v>
      </c>
      <c r="BH39" s="608"/>
      <c r="BI39" s="608"/>
      <c r="BJ39" s="608"/>
      <c r="BK39" s="608"/>
      <c r="BL39" s="608"/>
      <c r="BM39" s="608"/>
      <c r="BN39" s="608"/>
      <c r="BO39" s="608"/>
      <c r="BP39" s="608"/>
      <c r="BQ39" s="608"/>
      <c r="BR39" s="608"/>
      <c r="BS39" s="608"/>
      <c r="BT39" s="608"/>
      <c r="BU39" s="609"/>
      <c r="BV39" s="610">
        <v>11881</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1259431</v>
      </c>
      <c r="CS39" s="643"/>
      <c r="CT39" s="643"/>
      <c r="CU39" s="643"/>
      <c r="CV39" s="643"/>
      <c r="CW39" s="643"/>
      <c r="CX39" s="643"/>
      <c r="CY39" s="644"/>
      <c r="CZ39" s="615">
        <v>5.5</v>
      </c>
      <c r="DA39" s="640"/>
      <c r="DB39" s="640"/>
      <c r="DC39" s="645"/>
      <c r="DD39" s="619">
        <v>1155801</v>
      </c>
      <c r="DE39" s="643"/>
      <c r="DF39" s="643"/>
      <c r="DG39" s="643"/>
      <c r="DH39" s="643"/>
      <c r="DI39" s="643"/>
      <c r="DJ39" s="643"/>
      <c r="DK39" s="644"/>
      <c r="DL39" s="619" t="s">
        <v>140</v>
      </c>
      <c r="DM39" s="643"/>
      <c r="DN39" s="643"/>
      <c r="DO39" s="643"/>
      <c r="DP39" s="643"/>
      <c r="DQ39" s="643"/>
      <c r="DR39" s="643"/>
      <c r="DS39" s="643"/>
      <c r="DT39" s="643"/>
      <c r="DU39" s="643"/>
      <c r="DV39" s="644"/>
      <c r="DW39" s="615" t="s">
        <v>132</v>
      </c>
      <c r="DX39" s="640"/>
      <c r="DY39" s="640"/>
      <c r="DZ39" s="640"/>
      <c r="EA39" s="640"/>
      <c r="EB39" s="640"/>
      <c r="EC39" s="641"/>
    </row>
    <row r="40" spans="2:133" ht="11.25" customHeight="1" x14ac:dyDescent="0.15">
      <c r="B40" s="607" t="s">
        <v>345</v>
      </c>
      <c r="C40" s="608"/>
      <c r="D40" s="608"/>
      <c r="E40" s="608"/>
      <c r="F40" s="608"/>
      <c r="G40" s="608"/>
      <c r="H40" s="608"/>
      <c r="I40" s="608"/>
      <c r="J40" s="608"/>
      <c r="K40" s="608"/>
      <c r="L40" s="608"/>
      <c r="M40" s="608"/>
      <c r="N40" s="608"/>
      <c r="O40" s="608"/>
      <c r="P40" s="608"/>
      <c r="Q40" s="609"/>
      <c r="R40" s="610">
        <v>285219</v>
      </c>
      <c r="S40" s="611"/>
      <c r="T40" s="611"/>
      <c r="U40" s="611"/>
      <c r="V40" s="611"/>
      <c r="W40" s="611"/>
      <c r="X40" s="611"/>
      <c r="Y40" s="612"/>
      <c r="Z40" s="613">
        <v>1.2</v>
      </c>
      <c r="AA40" s="613"/>
      <c r="AB40" s="613"/>
      <c r="AC40" s="613"/>
      <c r="AD40" s="614" t="s">
        <v>132</v>
      </c>
      <c r="AE40" s="614"/>
      <c r="AF40" s="614"/>
      <c r="AG40" s="614"/>
      <c r="AH40" s="614"/>
      <c r="AI40" s="614"/>
      <c r="AJ40" s="614"/>
      <c r="AK40" s="614"/>
      <c r="AL40" s="615" t="s">
        <v>132</v>
      </c>
      <c r="AM40" s="616"/>
      <c r="AN40" s="616"/>
      <c r="AO40" s="617"/>
      <c r="AQ40" s="673" t="s">
        <v>346</v>
      </c>
      <c r="AR40" s="674"/>
      <c r="AS40" s="674"/>
      <c r="AT40" s="674"/>
      <c r="AU40" s="674"/>
      <c r="AV40" s="674"/>
      <c r="AW40" s="674"/>
      <c r="AX40" s="674"/>
      <c r="AY40" s="675"/>
      <c r="AZ40" s="610" t="s">
        <v>132</v>
      </c>
      <c r="BA40" s="611"/>
      <c r="BB40" s="611"/>
      <c r="BC40" s="611"/>
      <c r="BD40" s="643"/>
      <c r="BE40" s="643"/>
      <c r="BF40" s="656"/>
      <c r="BG40" s="660" t="s">
        <v>347</v>
      </c>
      <c r="BH40" s="661"/>
      <c r="BI40" s="661"/>
      <c r="BJ40" s="661"/>
      <c r="BK40" s="661"/>
      <c r="BL40" s="217"/>
      <c r="BM40" s="608" t="s">
        <v>348</v>
      </c>
      <c r="BN40" s="608"/>
      <c r="BO40" s="608"/>
      <c r="BP40" s="608"/>
      <c r="BQ40" s="608"/>
      <c r="BR40" s="608"/>
      <c r="BS40" s="608"/>
      <c r="BT40" s="608"/>
      <c r="BU40" s="609"/>
      <c r="BV40" s="610">
        <v>120</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137764</v>
      </c>
      <c r="CS40" s="611"/>
      <c r="CT40" s="611"/>
      <c r="CU40" s="611"/>
      <c r="CV40" s="611"/>
      <c r="CW40" s="611"/>
      <c r="CX40" s="611"/>
      <c r="CY40" s="612"/>
      <c r="CZ40" s="615">
        <v>0.6</v>
      </c>
      <c r="DA40" s="640"/>
      <c r="DB40" s="640"/>
      <c r="DC40" s="645"/>
      <c r="DD40" s="619">
        <v>89264</v>
      </c>
      <c r="DE40" s="611"/>
      <c r="DF40" s="611"/>
      <c r="DG40" s="611"/>
      <c r="DH40" s="611"/>
      <c r="DI40" s="611"/>
      <c r="DJ40" s="611"/>
      <c r="DK40" s="612"/>
      <c r="DL40" s="619" t="s">
        <v>132</v>
      </c>
      <c r="DM40" s="611"/>
      <c r="DN40" s="611"/>
      <c r="DO40" s="611"/>
      <c r="DP40" s="611"/>
      <c r="DQ40" s="611"/>
      <c r="DR40" s="611"/>
      <c r="DS40" s="611"/>
      <c r="DT40" s="611"/>
      <c r="DU40" s="611"/>
      <c r="DV40" s="612"/>
      <c r="DW40" s="615" t="s">
        <v>140</v>
      </c>
      <c r="DX40" s="640"/>
      <c r="DY40" s="640"/>
      <c r="DZ40" s="640"/>
      <c r="EA40" s="640"/>
      <c r="EB40" s="640"/>
      <c r="EC40" s="641"/>
    </row>
    <row r="41" spans="2:133" ht="11.25" customHeight="1" x14ac:dyDescent="0.15">
      <c r="B41" s="631" t="s">
        <v>350</v>
      </c>
      <c r="C41" s="632"/>
      <c r="D41" s="632"/>
      <c r="E41" s="632"/>
      <c r="F41" s="632"/>
      <c r="G41" s="632"/>
      <c r="H41" s="632"/>
      <c r="I41" s="632"/>
      <c r="J41" s="632"/>
      <c r="K41" s="632"/>
      <c r="L41" s="632"/>
      <c r="M41" s="632"/>
      <c r="N41" s="632"/>
      <c r="O41" s="632"/>
      <c r="P41" s="632"/>
      <c r="Q41" s="633"/>
      <c r="R41" s="682">
        <v>24422241</v>
      </c>
      <c r="S41" s="683"/>
      <c r="T41" s="683"/>
      <c r="U41" s="683"/>
      <c r="V41" s="683"/>
      <c r="W41" s="683"/>
      <c r="X41" s="683"/>
      <c r="Y41" s="687"/>
      <c r="Z41" s="688">
        <v>100</v>
      </c>
      <c r="AA41" s="688"/>
      <c r="AB41" s="688"/>
      <c r="AC41" s="688"/>
      <c r="AD41" s="689">
        <v>12764412</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419658</v>
      </c>
      <c r="BA41" s="611"/>
      <c r="BB41" s="611"/>
      <c r="BC41" s="611"/>
      <c r="BD41" s="643"/>
      <c r="BE41" s="643"/>
      <c r="BF41" s="656"/>
      <c r="BG41" s="660"/>
      <c r="BH41" s="661"/>
      <c r="BI41" s="661"/>
      <c r="BJ41" s="661"/>
      <c r="BK41" s="661"/>
      <c r="BL41" s="217"/>
      <c r="BM41" s="608" t="s">
        <v>352</v>
      </c>
      <c r="BN41" s="608"/>
      <c r="BO41" s="608"/>
      <c r="BP41" s="608"/>
      <c r="BQ41" s="608"/>
      <c r="BR41" s="608"/>
      <c r="BS41" s="608"/>
      <c r="BT41" s="608"/>
      <c r="BU41" s="609"/>
      <c r="BV41" s="610" t="s">
        <v>140</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132</v>
      </c>
      <c r="CS41" s="643"/>
      <c r="CT41" s="643"/>
      <c r="CU41" s="643"/>
      <c r="CV41" s="643"/>
      <c r="CW41" s="643"/>
      <c r="CX41" s="643"/>
      <c r="CY41" s="644"/>
      <c r="CZ41" s="615" t="s">
        <v>132</v>
      </c>
      <c r="DA41" s="640"/>
      <c r="DB41" s="640"/>
      <c r="DC41" s="645"/>
      <c r="DD41" s="619" t="s">
        <v>132</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354</v>
      </c>
      <c r="AR42" s="680"/>
      <c r="AS42" s="680"/>
      <c r="AT42" s="680"/>
      <c r="AU42" s="680"/>
      <c r="AV42" s="680"/>
      <c r="AW42" s="680"/>
      <c r="AX42" s="680"/>
      <c r="AY42" s="681"/>
      <c r="AZ42" s="682">
        <v>1394022</v>
      </c>
      <c r="BA42" s="683"/>
      <c r="BB42" s="683"/>
      <c r="BC42" s="683"/>
      <c r="BD42" s="669"/>
      <c r="BE42" s="669"/>
      <c r="BF42" s="671"/>
      <c r="BG42" s="662"/>
      <c r="BH42" s="663"/>
      <c r="BI42" s="663"/>
      <c r="BJ42" s="663"/>
      <c r="BK42" s="663"/>
      <c r="BL42" s="218"/>
      <c r="BM42" s="632" t="s">
        <v>355</v>
      </c>
      <c r="BN42" s="632"/>
      <c r="BO42" s="632"/>
      <c r="BP42" s="632"/>
      <c r="BQ42" s="632"/>
      <c r="BR42" s="632"/>
      <c r="BS42" s="632"/>
      <c r="BT42" s="632"/>
      <c r="BU42" s="633"/>
      <c r="BV42" s="682">
        <v>338</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2103456</v>
      </c>
      <c r="CS42" s="643"/>
      <c r="CT42" s="643"/>
      <c r="CU42" s="643"/>
      <c r="CV42" s="643"/>
      <c r="CW42" s="643"/>
      <c r="CX42" s="643"/>
      <c r="CY42" s="644"/>
      <c r="CZ42" s="615">
        <v>9.1</v>
      </c>
      <c r="DA42" s="640"/>
      <c r="DB42" s="640"/>
      <c r="DC42" s="645"/>
      <c r="DD42" s="619">
        <v>543153</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218582</v>
      </c>
      <c r="CS43" s="643"/>
      <c r="CT43" s="643"/>
      <c r="CU43" s="643"/>
      <c r="CV43" s="643"/>
      <c r="CW43" s="643"/>
      <c r="CX43" s="643"/>
      <c r="CY43" s="644"/>
      <c r="CZ43" s="615">
        <v>0.9</v>
      </c>
      <c r="DA43" s="640"/>
      <c r="DB43" s="640"/>
      <c r="DC43" s="645"/>
      <c r="DD43" s="619">
        <v>218582</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360</v>
      </c>
      <c r="CG44" s="608"/>
      <c r="CH44" s="608"/>
      <c r="CI44" s="608"/>
      <c r="CJ44" s="608"/>
      <c r="CK44" s="608"/>
      <c r="CL44" s="608"/>
      <c r="CM44" s="608"/>
      <c r="CN44" s="608"/>
      <c r="CO44" s="608"/>
      <c r="CP44" s="608"/>
      <c r="CQ44" s="609"/>
      <c r="CR44" s="610">
        <v>2103456</v>
      </c>
      <c r="CS44" s="611"/>
      <c r="CT44" s="611"/>
      <c r="CU44" s="611"/>
      <c r="CV44" s="611"/>
      <c r="CW44" s="611"/>
      <c r="CX44" s="611"/>
      <c r="CY44" s="612"/>
      <c r="CZ44" s="615">
        <v>9.1</v>
      </c>
      <c r="DA44" s="616"/>
      <c r="DB44" s="616"/>
      <c r="DC44" s="622"/>
      <c r="DD44" s="619">
        <v>543153</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1044711</v>
      </c>
      <c r="CS45" s="643"/>
      <c r="CT45" s="643"/>
      <c r="CU45" s="643"/>
      <c r="CV45" s="643"/>
      <c r="CW45" s="643"/>
      <c r="CX45" s="643"/>
      <c r="CY45" s="644"/>
      <c r="CZ45" s="615">
        <v>4.5</v>
      </c>
      <c r="DA45" s="640"/>
      <c r="DB45" s="640"/>
      <c r="DC45" s="645"/>
      <c r="DD45" s="619">
        <v>163866</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1055021</v>
      </c>
      <c r="CS46" s="611"/>
      <c r="CT46" s="611"/>
      <c r="CU46" s="611"/>
      <c r="CV46" s="611"/>
      <c r="CW46" s="611"/>
      <c r="CX46" s="611"/>
      <c r="CY46" s="612"/>
      <c r="CZ46" s="615">
        <v>4.5999999999999996</v>
      </c>
      <c r="DA46" s="616"/>
      <c r="DB46" s="616"/>
      <c r="DC46" s="622"/>
      <c r="DD46" s="619">
        <v>375563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t="s">
        <v>140</v>
      </c>
      <c r="CS47" s="643"/>
      <c r="CT47" s="643"/>
      <c r="CU47" s="643"/>
      <c r="CV47" s="643"/>
      <c r="CW47" s="643"/>
      <c r="CX47" s="643"/>
      <c r="CY47" s="644"/>
      <c r="CZ47" s="615" t="s">
        <v>140</v>
      </c>
      <c r="DA47" s="640"/>
      <c r="DB47" s="640"/>
      <c r="DC47" s="645"/>
      <c r="DD47" s="619" t="s">
        <v>132</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365</v>
      </c>
      <c r="CG48" s="608"/>
      <c r="CH48" s="608"/>
      <c r="CI48" s="608"/>
      <c r="CJ48" s="608"/>
      <c r="CK48" s="608"/>
      <c r="CL48" s="608"/>
      <c r="CM48" s="608"/>
      <c r="CN48" s="608"/>
      <c r="CO48" s="608"/>
      <c r="CP48" s="608"/>
      <c r="CQ48" s="609"/>
      <c r="CR48" s="610" t="s">
        <v>140</v>
      </c>
      <c r="CS48" s="611"/>
      <c r="CT48" s="611"/>
      <c r="CU48" s="611"/>
      <c r="CV48" s="611"/>
      <c r="CW48" s="611"/>
      <c r="CX48" s="611"/>
      <c r="CY48" s="612"/>
      <c r="CZ48" s="615" t="s">
        <v>140</v>
      </c>
      <c r="DA48" s="616"/>
      <c r="DB48" s="616"/>
      <c r="DC48" s="622"/>
      <c r="DD48" s="619" t="s">
        <v>140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366</v>
      </c>
      <c r="CE49" s="632"/>
      <c r="CF49" s="632"/>
      <c r="CG49" s="632"/>
      <c r="CH49" s="632"/>
      <c r="CI49" s="632"/>
      <c r="CJ49" s="632"/>
      <c r="CK49" s="632"/>
      <c r="CL49" s="632"/>
      <c r="CM49" s="632"/>
      <c r="CN49" s="632"/>
      <c r="CO49" s="632"/>
      <c r="CP49" s="632"/>
      <c r="CQ49" s="633"/>
      <c r="CR49" s="682">
        <v>23070931</v>
      </c>
      <c r="CS49" s="669"/>
      <c r="CT49" s="669"/>
      <c r="CU49" s="669"/>
      <c r="CV49" s="669"/>
      <c r="CW49" s="669"/>
      <c r="CX49" s="669"/>
      <c r="CY49" s="698"/>
      <c r="CZ49" s="690">
        <v>100</v>
      </c>
      <c r="DA49" s="699"/>
      <c r="DB49" s="699"/>
      <c r="DC49" s="700"/>
      <c r="DD49" s="701">
        <v>15802716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Q8SfFu6TCDKgcxZVr2u0saPTmXrT1oVs5s2I79jpGElpmvaXBgcXq1ciJi0mi94l0N9lnHjR+4bGCL0l6GgzaQ==" saltValue="z4PLs/V1S/mHx503n6uv6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86" sqref="AP86:AT86"/>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389</v>
      </c>
      <c r="C7" s="737"/>
      <c r="D7" s="737"/>
      <c r="E7" s="737"/>
      <c r="F7" s="737"/>
      <c r="G7" s="737"/>
      <c r="H7" s="737"/>
      <c r="I7" s="737"/>
      <c r="J7" s="737"/>
      <c r="K7" s="737"/>
      <c r="L7" s="737"/>
      <c r="M7" s="737"/>
      <c r="N7" s="737"/>
      <c r="O7" s="737"/>
      <c r="P7" s="738"/>
      <c r="Q7" s="739">
        <v>24440</v>
      </c>
      <c r="R7" s="740"/>
      <c r="S7" s="740"/>
      <c r="T7" s="740"/>
      <c r="U7" s="740"/>
      <c r="V7" s="740">
        <v>23089</v>
      </c>
      <c r="W7" s="740"/>
      <c r="X7" s="740"/>
      <c r="Y7" s="740"/>
      <c r="Z7" s="740"/>
      <c r="AA7" s="740">
        <v>1351</v>
      </c>
      <c r="AB7" s="740"/>
      <c r="AC7" s="740"/>
      <c r="AD7" s="740"/>
      <c r="AE7" s="741"/>
      <c r="AF7" s="742">
        <v>1203</v>
      </c>
      <c r="AG7" s="743"/>
      <c r="AH7" s="743"/>
      <c r="AI7" s="743"/>
      <c r="AJ7" s="744"/>
      <c r="AK7" s="745">
        <v>40</v>
      </c>
      <c r="AL7" s="746"/>
      <c r="AM7" s="746"/>
      <c r="AN7" s="746"/>
      <c r="AO7" s="746"/>
      <c r="AP7" s="746">
        <v>20906</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391</v>
      </c>
      <c r="B23" s="776" t="s">
        <v>392</v>
      </c>
      <c r="C23" s="777"/>
      <c r="D23" s="777"/>
      <c r="E23" s="777"/>
      <c r="F23" s="777"/>
      <c r="G23" s="777"/>
      <c r="H23" s="777"/>
      <c r="I23" s="777"/>
      <c r="J23" s="777"/>
      <c r="K23" s="777"/>
      <c r="L23" s="777"/>
      <c r="M23" s="777"/>
      <c r="N23" s="777"/>
      <c r="O23" s="777"/>
      <c r="P23" s="778"/>
      <c r="Q23" s="779">
        <v>24440</v>
      </c>
      <c r="R23" s="780"/>
      <c r="S23" s="780"/>
      <c r="T23" s="780"/>
      <c r="U23" s="780"/>
      <c r="V23" s="780">
        <v>23089</v>
      </c>
      <c r="W23" s="780"/>
      <c r="X23" s="780"/>
      <c r="Y23" s="780"/>
      <c r="Z23" s="780"/>
      <c r="AA23" s="780">
        <v>1351</v>
      </c>
      <c r="AB23" s="780"/>
      <c r="AC23" s="780"/>
      <c r="AD23" s="780"/>
      <c r="AE23" s="781"/>
      <c r="AF23" s="782">
        <v>1203</v>
      </c>
      <c r="AG23" s="780"/>
      <c r="AH23" s="780"/>
      <c r="AI23" s="780"/>
      <c r="AJ23" s="783"/>
      <c r="AK23" s="784"/>
      <c r="AL23" s="785"/>
      <c r="AM23" s="785"/>
      <c r="AN23" s="785"/>
      <c r="AO23" s="785"/>
      <c r="AP23" s="780">
        <v>20906</v>
      </c>
      <c r="AQ23" s="780"/>
      <c r="AR23" s="780"/>
      <c r="AS23" s="780"/>
      <c r="AT23" s="780"/>
      <c r="AU23" s="796"/>
      <c r="AV23" s="796"/>
      <c r="AW23" s="796"/>
      <c r="AX23" s="796"/>
      <c r="AY23" s="797"/>
      <c r="AZ23" s="798" t="s">
        <v>132</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372</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379</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403</v>
      </c>
      <c r="C28" s="737"/>
      <c r="D28" s="737"/>
      <c r="E28" s="737"/>
      <c r="F28" s="737"/>
      <c r="G28" s="737"/>
      <c r="H28" s="737"/>
      <c r="I28" s="737"/>
      <c r="J28" s="737"/>
      <c r="K28" s="737"/>
      <c r="L28" s="737"/>
      <c r="M28" s="737"/>
      <c r="N28" s="737"/>
      <c r="O28" s="737"/>
      <c r="P28" s="738"/>
      <c r="Q28" s="809">
        <v>6106</v>
      </c>
      <c r="R28" s="810"/>
      <c r="S28" s="810"/>
      <c r="T28" s="810"/>
      <c r="U28" s="810"/>
      <c r="V28" s="810">
        <v>5887</v>
      </c>
      <c r="W28" s="810"/>
      <c r="X28" s="810"/>
      <c r="Y28" s="810"/>
      <c r="Z28" s="810"/>
      <c r="AA28" s="810">
        <v>219</v>
      </c>
      <c r="AB28" s="810"/>
      <c r="AC28" s="810"/>
      <c r="AD28" s="810"/>
      <c r="AE28" s="811"/>
      <c r="AF28" s="812">
        <v>219</v>
      </c>
      <c r="AG28" s="810"/>
      <c r="AH28" s="810"/>
      <c r="AI28" s="810"/>
      <c r="AJ28" s="813"/>
      <c r="AK28" s="814">
        <v>404</v>
      </c>
      <c r="AL28" s="815"/>
      <c r="AM28" s="815"/>
      <c r="AN28" s="815"/>
      <c r="AO28" s="815"/>
      <c r="AP28" s="815" t="s">
        <v>573</v>
      </c>
      <c r="AQ28" s="815"/>
      <c r="AR28" s="815"/>
      <c r="AS28" s="815"/>
      <c r="AT28" s="815"/>
      <c r="AU28" s="815" t="s">
        <v>573</v>
      </c>
      <c r="AV28" s="815"/>
      <c r="AW28" s="815"/>
      <c r="AX28" s="815"/>
      <c r="AY28" s="815"/>
      <c r="AZ28" s="815" t="s">
        <v>573</v>
      </c>
      <c r="BA28" s="815"/>
      <c r="BB28" s="815"/>
      <c r="BC28" s="815"/>
      <c r="BD28" s="815"/>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404</v>
      </c>
      <c r="C29" s="768"/>
      <c r="D29" s="768"/>
      <c r="E29" s="768"/>
      <c r="F29" s="768"/>
      <c r="G29" s="768"/>
      <c r="H29" s="768"/>
      <c r="I29" s="768"/>
      <c r="J29" s="768"/>
      <c r="K29" s="768"/>
      <c r="L29" s="768"/>
      <c r="M29" s="768"/>
      <c r="N29" s="768"/>
      <c r="O29" s="768"/>
      <c r="P29" s="769"/>
      <c r="Q29" s="770">
        <v>4270</v>
      </c>
      <c r="R29" s="771"/>
      <c r="S29" s="771"/>
      <c r="T29" s="771"/>
      <c r="U29" s="771"/>
      <c r="V29" s="771">
        <v>4050</v>
      </c>
      <c r="W29" s="771"/>
      <c r="X29" s="771"/>
      <c r="Y29" s="771"/>
      <c r="Z29" s="771"/>
      <c r="AA29" s="771">
        <v>221</v>
      </c>
      <c r="AB29" s="771"/>
      <c r="AC29" s="771"/>
      <c r="AD29" s="771"/>
      <c r="AE29" s="772"/>
      <c r="AF29" s="773">
        <v>221</v>
      </c>
      <c r="AG29" s="774"/>
      <c r="AH29" s="774"/>
      <c r="AI29" s="774"/>
      <c r="AJ29" s="775"/>
      <c r="AK29" s="819">
        <v>668</v>
      </c>
      <c r="AL29" s="816"/>
      <c r="AM29" s="816"/>
      <c r="AN29" s="816"/>
      <c r="AO29" s="816"/>
      <c r="AP29" s="816" t="s">
        <v>573</v>
      </c>
      <c r="AQ29" s="816"/>
      <c r="AR29" s="816"/>
      <c r="AS29" s="816"/>
      <c r="AT29" s="816"/>
      <c r="AU29" s="816" t="s">
        <v>573</v>
      </c>
      <c r="AV29" s="816"/>
      <c r="AW29" s="816"/>
      <c r="AX29" s="816"/>
      <c r="AY29" s="816"/>
      <c r="AZ29" s="816" t="s">
        <v>573</v>
      </c>
      <c r="BA29" s="816"/>
      <c r="BB29" s="816"/>
      <c r="BC29" s="816"/>
      <c r="BD29" s="816"/>
      <c r="BE29" s="817"/>
      <c r="BF29" s="817"/>
      <c r="BG29" s="817"/>
      <c r="BH29" s="817"/>
      <c r="BI29" s="818"/>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405</v>
      </c>
      <c r="C30" s="768"/>
      <c r="D30" s="768"/>
      <c r="E30" s="768"/>
      <c r="F30" s="768"/>
      <c r="G30" s="768"/>
      <c r="H30" s="768"/>
      <c r="I30" s="768"/>
      <c r="J30" s="768"/>
      <c r="K30" s="768"/>
      <c r="L30" s="768"/>
      <c r="M30" s="768"/>
      <c r="N30" s="768"/>
      <c r="O30" s="768"/>
      <c r="P30" s="769"/>
      <c r="Q30" s="770">
        <v>899</v>
      </c>
      <c r="R30" s="771"/>
      <c r="S30" s="771"/>
      <c r="T30" s="771"/>
      <c r="U30" s="771"/>
      <c r="V30" s="771">
        <v>895</v>
      </c>
      <c r="W30" s="771"/>
      <c r="X30" s="771"/>
      <c r="Y30" s="771"/>
      <c r="Z30" s="771"/>
      <c r="AA30" s="771">
        <v>4</v>
      </c>
      <c r="AB30" s="771"/>
      <c r="AC30" s="771"/>
      <c r="AD30" s="771"/>
      <c r="AE30" s="772"/>
      <c r="AF30" s="773">
        <v>4</v>
      </c>
      <c r="AG30" s="774"/>
      <c r="AH30" s="774"/>
      <c r="AI30" s="774"/>
      <c r="AJ30" s="775"/>
      <c r="AK30" s="819">
        <v>128</v>
      </c>
      <c r="AL30" s="816"/>
      <c r="AM30" s="816"/>
      <c r="AN30" s="816"/>
      <c r="AO30" s="816"/>
      <c r="AP30" s="816" t="s">
        <v>573</v>
      </c>
      <c r="AQ30" s="816"/>
      <c r="AR30" s="816"/>
      <c r="AS30" s="816"/>
      <c r="AT30" s="816"/>
      <c r="AU30" s="816" t="s">
        <v>573</v>
      </c>
      <c r="AV30" s="816"/>
      <c r="AW30" s="816"/>
      <c r="AX30" s="816"/>
      <c r="AY30" s="816"/>
      <c r="AZ30" s="816" t="s">
        <v>573</v>
      </c>
      <c r="BA30" s="816"/>
      <c r="BB30" s="816"/>
      <c r="BC30" s="816"/>
      <c r="BD30" s="816"/>
      <c r="BE30" s="817"/>
      <c r="BF30" s="817"/>
      <c r="BG30" s="817"/>
      <c r="BH30" s="817"/>
      <c r="BI30" s="818"/>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406</v>
      </c>
      <c r="C31" s="768"/>
      <c r="D31" s="768"/>
      <c r="E31" s="768"/>
      <c r="F31" s="768"/>
      <c r="G31" s="768"/>
      <c r="H31" s="768"/>
      <c r="I31" s="768"/>
      <c r="J31" s="768"/>
      <c r="K31" s="768"/>
      <c r="L31" s="768"/>
      <c r="M31" s="768"/>
      <c r="N31" s="768"/>
      <c r="O31" s="768"/>
      <c r="P31" s="769"/>
      <c r="Q31" s="770">
        <v>605</v>
      </c>
      <c r="R31" s="771"/>
      <c r="S31" s="771"/>
      <c r="T31" s="771"/>
      <c r="U31" s="771"/>
      <c r="V31" s="771">
        <v>571</v>
      </c>
      <c r="W31" s="771"/>
      <c r="X31" s="771"/>
      <c r="Y31" s="771"/>
      <c r="Z31" s="771"/>
      <c r="AA31" s="771">
        <v>34</v>
      </c>
      <c r="AB31" s="771"/>
      <c r="AC31" s="771"/>
      <c r="AD31" s="771"/>
      <c r="AE31" s="772"/>
      <c r="AF31" s="773">
        <v>1065</v>
      </c>
      <c r="AG31" s="774"/>
      <c r="AH31" s="774"/>
      <c r="AI31" s="774"/>
      <c r="AJ31" s="775"/>
      <c r="AK31" s="819">
        <v>105</v>
      </c>
      <c r="AL31" s="816"/>
      <c r="AM31" s="816"/>
      <c r="AN31" s="816"/>
      <c r="AO31" s="816"/>
      <c r="AP31" s="816">
        <v>1165</v>
      </c>
      <c r="AQ31" s="816"/>
      <c r="AR31" s="816"/>
      <c r="AS31" s="816"/>
      <c r="AT31" s="816"/>
      <c r="AU31" s="816" t="s">
        <v>573</v>
      </c>
      <c r="AV31" s="816"/>
      <c r="AW31" s="816"/>
      <c r="AX31" s="816"/>
      <c r="AY31" s="816"/>
      <c r="AZ31" s="816" t="s">
        <v>573</v>
      </c>
      <c r="BA31" s="816"/>
      <c r="BB31" s="816"/>
      <c r="BC31" s="816"/>
      <c r="BD31" s="816"/>
      <c r="BE31" s="817" t="s">
        <v>407</v>
      </c>
      <c r="BF31" s="817"/>
      <c r="BG31" s="817"/>
      <c r="BH31" s="817"/>
      <c r="BI31" s="818"/>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408</v>
      </c>
      <c r="C32" s="768"/>
      <c r="D32" s="768"/>
      <c r="E32" s="768"/>
      <c r="F32" s="768"/>
      <c r="G32" s="768"/>
      <c r="H32" s="768"/>
      <c r="I32" s="768"/>
      <c r="J32" s="768"/>
      <c r="K32" s="768"/>
      <c r="L32" s="768"/>
      <c r="M32" s="768"/>
      <c r="N32" s="768"/>
      <c r="O32" s="768"/>
      <c r="P32" s="769"/>
      <c r="Q32" s="770">
        <v>1428</v>
      </c>
      <c r="R32" s="771"/>
      <c r="S32" s="771"/>
      <c r="T32" s="771"/>
      <c r="U32" s="771"/>
      <c r="V32" s="771">
        <v>1350</v>
      </c>
      <c r="W32" s="771"/>
      <c r="X32" s="771"/>
      <c r="Y32" s="771"/>
      <c r="Z32" s="771"/>
      <c r="AA32" s="771">
        <v>78</v>
      </c>
      <c r="AB32" s="771"/>
      <c r="AC32" s="771"/>
      <c r="AD32" s="771"/>
      <c r="AE32" s="772"/>
      <c r="AF32" s="773">
        <v>575</v>
      </c>
      <c r="AG32" s="774"/>
      <c r="AH32" s="774"/>
      <c r="AI32" s="774"/>
      <c r="AJ32" s="775"/>
      <c r="AK32" s="819">
        <v>158</v>
      </c>
      <c r="AL32" s="816"/>
      <c r="AM32" s="816"/>
      <c r="AN32" s="816"/>
      <c r="AO32" s="816"/>
      <c r="AP32" s="816">
        <v>1574</v>
      </c>
      <c r="AQ32" s="816"/>
      <c r="AR32" s="816"/>
      <c r="AS32" s="816"/>
      <c r="AT32" s="816"/>
      <c r="AU32" s="816">
        <v>546</v>
      </c>
      <c r="AV32" s="816"/>
      <c r="AW32" s="816"/>
      <c r="AX32" s="816"/>
      <c r="AY32" s="816"/>
      <c r="AZ32" s="816" t="s">
        <v>573</v>
      </c>
      <c r="BA32" s="816"/>
      <c r="BB32" s="816"/>
      <c r="BC32" s="816"/>
      <c r="BD32" s="816"/>
      <c r="BE32" s="817" t="s">
        <v>407</v>
      </c>
      <c r="BF32" s="817"/>
      <c r="BG32" s="817"/>
      <c r="BH32" s="817"/>
      <c r="BI32" s="818"/>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19"/>
      <c r="AL33" s="816"/>
      <c r="AM33" s="816"/>
      <c r="AN33" s="816"/>
      <c r="AO33" s="816"/>
      <c r="AP33" s="816"/>
      <c r="AQ33" s="816"/>
      <c r="AR33" s="816"/>
      <c r="AS33" s="816"/>
      <c r="AT33" s="816"/>
      <c r="AU33" s="816"/>
      <c r="AV33" s="816"/>
      <c r="AW33" s="816"/>
      <c r="AX33" s="816"/>
      <c r="AY33" s="816"/>
      <c r="AZ33" s="820"/>
      <c r="BA33" s="820"/>
      <c r="BB33" s="820"/>
      <c r="BC33" s="820"/>
      <c r="BD33" s="820"/>
      <c r="BE33" s="817"/>
      <c r="BF33" s="817"/>
      <c r="BG33" s="817"/>
      <c r="BH33" s="817"/>
      <c r="BI33" s="818"/>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19"/>
      <c r="AL34" s="816"/>
      <c r="AM34" s="816"/>
      <c r="AN34" s="816"/>
      <c r="AO34" s="816"/>
      <c r="AP34" s="816"/>
      <c r="AQ34" s="816"/>
      <c r="AR34" s="816"/>
      <c r="AS34" s="816"/>
      <c r="AT34" s="816"/>
      <c r="AU34" s="816"/>
      <c r="AV34" s="816"/>
      <c r="AW34" s="816"/>
      <c r="AX34" s="816"/>
      <c r="AY34" s="816"/>
      <c r="AZ34" s="820"/>
      <c r="BA34" s="820"/>
      <c r="BB34" s="820"/>
      <c r="BC34" s="820"/>
      <c r="BD34" s="820"/>
      <c r="BE34" s="817"/>
      <c r="BF34" s="817"/>
      <c r="BG34" s="817"/>
      <c r="BH34" s="817"/>
      <c r="BI34" s="818"/>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19"/>
      <c r="AL35" s="816"/>
      <c r="AM35" s="816"/>
      <c r="AN35" s="816"/>
      <c r="AO35" s="816"/>
      <c r="AP35" s="816"/>
      <c r="AQ35" s="816"/>
      <c r="AR35" s="816"/>
      <c r="AS35" s="816"/>
      <c r="AT35" s="816"/>
      <c r="AU35" s="816"/>
      <c r="AV35" s="816"/>
      <c r="AW35" s="816"/>
      <c r="AX35" s="816"/>
      <c r="AY35" s="816"/>
      <c r="AZ35" s="820"/>
      <c r="BA35" s="820"/>
      <c r="BB35" s="820"/>
      <c r="BC35" s="820"/>
      <c r="BD35" s="820"/>
      <c r="BE35" s="817"/>
      <c r="BF35" s="817"/>
      <c r="BG35" s="817"/>
      <c r="BH35" s="817"/>
      <c r="BI35" s="818"/>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19"/>
      <c r="AL36" s="816"/>
      <c r="AM36" s="816"/>
      <c r="AN36" s="816"/>
      <c r="AO36" s="816"/>
      <c r="AP36" s="816"/>
      <c r="AQ36" s="816"/>
      <c r="AR36" s="816"/>
      <c r="AS36" s="816"/>
      <c r="AT36" s="816"/>
      <c r="AU36" s="816"/>
      <c r="AV36" s="816"/>
      <c r="AW36" s="816"/>
      <c r="AX36" s="816"/>
      <c r="AY36" s="816"/>
      <c r="AZ36" s="820"/>
      <c r="BA36" s="820"/>
      <c r="BB36" s="820"/>
      <c r="BC36" s="820"/>
      <c r="BD36" s="820"/>
      <c r="BE36" s="817"/>
      <c r="BF36" s="817"/>
      <c r="BG36" s="817"/>
      <c r="BH36" s="817"/>
      <c r="BI36" s="818"/>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19"/>
      <c r="AL37" s="816"/>
      <c r="AM37" s="816"/>
      <c r="AN37" s="816"/>
      <c r="AO37" s="816"/>
      <c r="AP37" s="816"/>
      <c r="AQ37" s="816"/>
      <c r="AR37" s="816"/>
      <c r="AS37" s="816"/>
      <c r="AT37" s="816"/>
      <c r="AU37" s="816"/>
      <c r="AV37" s="816"/>
      <c r="AW37" s="816"/>
      <c r="AX37" s="816"/>
      <c r="AY37" s="816"/>
      <c r="AZ37" s="820"/>
      <c r="BA37" s="820"/>
      <c r="BB37" s="820"/>
      <c r="BC37" s="820"/>
      <c r="BD37" s="820"/>
      <c r="BE37" s="817"/>
      <c r="BF37" s="817"/>
      <c r="BG37" s="817"/>
      <c r="BH37" s="817"/>
      <c r="BI37" s="818"/>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19"/>
      <c r="AL38" s="816"/>
      <c r="AM38" s="816"/>
      <c r="AN38" s="816"/>
      <c r="AO38" s="816"/>
      <c r="AP38" s="816"/>
      <c r="AQ38" s="816"/>
      <c r="AR38" s="816"/>
      <c r="AS38" s="816"/>
      <c r="AT38" s="816"/>
      <c r="AU38" s="816"/>
      <c r="AV38" s="816"/>
      <c r="AW38" s="816"/>
      <c r="AX38" s="816"/>
      <c r="AY38" s="816"/>
      <c r="AZ38" s="820"/>
      <c r="BA38" s="820"/>
      <c r="BB38" s="820"/>
      <c r="BC38" s="820"/>
      <c r="BD38" s="820"/>
      <c r="BE38" s="817"/>
      <c r="BF38" s="817"/>
      <c r="BG38" s="817"/>
      <c r="BH38" s="817"/>
      <c r="BI38" s="818"/>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19"/>
      <c r="AL39" s="816"/>
      <c r="AM39" s="816"/>
      <c r="AN39" s="816"/>
      <c r="AO39" s="816"/>
      <c r="AP39" s="816"/>
      <c r="AQ39" s="816"/>
      <c r="AR39" s="816"/>
      <c r="AS39" s="816"/>
      <c r="AT39" s="816"/>
      <c r="AU39" s="816"/>
      <c r="AV39" s="816"/>
      <c r="AW39" s="816"/>
      <c r="AX39" s="816"/>
      <c r="AY39" s="816"/>
      <c r="AZ39" s="820"/>
      <c r="BA39" s="820"/>
      <c r="BB39" s="820"/>
      <c r="BC39" s="820"/>
      <c r="BD39" s="820"/>
      <c r="BE39" s="817"/>
      <c r="BF39" s="817"/>
      <c r="BG39" s="817"/>
      <c r="BH39" s="817"/>
      <c r="BI39" s="818"/>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19"/>
      <c r="AL40" s="816"/>
      <c r="AM40" s="816"/>
      <c r="AN40" s="816"/>
      <c r="AO40" s="816"/>
      <c r="AP40" s="816"/>
      <c r="AQ40" s="816"/>
      <c r="AR40" s="816"/>
      <c r="AS40" s="816"/>
      <c r="AT40" s="816"/>
      <c r="AU40" s="816"/>
      <c r="AV40" s="816"/>
      <c r="AW40" s="816"/>
      <c r="AX40" s="816"/>
      <c r="AY40" s="816"/>
      <c r="AZ40" s="820"/>
      <c r="BA40" s="820"/>
      <c r="BB40" s="820"/>
      <c r="BC40" s="820"/>
      <c r="BD40" s="820"/>
      <c r="BE40" s="817"/>
      <c r="BF40" s="817"/>
      <c r="BG40" s="817"/>
      <c r="BH40" s="817"/>
      <c r="BI40" s="818"/>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19"/>
      <c r="AL41" s="816"/>
      <c r="AM41" s="816"/>
      <c r="AN41" s="816"/>
      <c r="AO41" s="816"/>
      <c r="AP41" s="816"/>
      <c r="AQ41" s="816"/>
      <c r="AR41" s="816"/>
      <c r="AS41" s="816"/>
      <c r="AT41" s="816"/>
      <c r="AU41" s="816"/>
      <c r="AV41" s="816"/>
      <c r="AW41" s="816"/>
      <c r="AX41" s="816"/>
      <c r="AY41" s="816"/>
      <c r="AZ41" s="820"/>
      <c r="BA41" s="820"/>
      <c r="BB41" s="820"/>
      <c r="BC41" s="820"/>
      <c r="BD41" s="820"/>
      <c r="BE41" s="817"/>
      <c r="BF41" s="817"/>
      <c r="BG41" s="817"/>
      <c r="BH41" s="817"/>
      <c r="BI41" s="818"/>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19"/>
      <c r="AL42" s="816"/>
      <c r="AM42" s="816"/>
      <c r="AN42" s="816"/>
      <c r="AO42" s="816"/>
      <c r="AP42" s="816"/>
      <c r="AQ42" s="816"/>
      <c r="AR42" s="816"/>
      <c r="AS42" s="816"/>
      <c r="AT42" s="816"/>
      <c r="AU42" s="816"/>
      <c r="AV42" s="816"/>
      <c r="AW42" s="816"/>
      <c r="AX42" s="816"/>
      <c r="AY42" s="816"/>
      <c r="AZ42" s="820"/>
      <c r="BA42" s="820"/>
      <c r="BB42" s="820"/>
      <c r="BC42" s="820"/>
      <c r="BD42" s="820"/>
      <c r="BE42" s="817"/>
      <c r="BF42" s="817"/>
      <c r="BG42" s="817"/>
      <c r="BH42" s="817"/>
      <c r="BI42" s="818"/>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19"/>
      <c r="AL43" s="816"/>
      <c r="AM43" s="816"/>
      <c r="AN43" s="816"/>
      <c r="AO43" s="816"/>
      <c r="AP43" s="816"/>
      <c r="AQ43" s="816"/>
      <c r="AR43" s="816"/>
      <c r="AS43" s="816"/>
      <c r="AT43" s="816"/>
      <c r="AU43" s="816"/>
      <c r="AV43" s="816"/>
      <c r="AW43" s="816"/>
      <c r="AX43" s="816"/>
      <c r="AY43" s="816"/>
      <c r="AZ43" s="820"/>
      <c r="BA43" s="820"/>
      <c r="BB43" s="820"/>
      <c r="BC43" s="820"/>
      <c r="BD43" s="820"/>
      <c r="BE43" s="817"/>
      <c r="BF43" s="817"/>
      <c r="BG43" s="817"/>
      <c r="BH43" s="817"/>
      <c r="BI43" s="818"/>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19"/>
      <c r="AL44" s="816"/>
      <c r="AM44" s="816"/>
      <c r="AN44" s="816"/>
      <c r="AO44" s="816"/>
      <c r="AP44" s="816"/>
      <c r="AQ44" s="816"/>
      <c r="AR44" s="816"/>
      <c r="AS44" s="816"/>
      <c r="AT44" s="816"/>
      <c r="AU44" s="816"/>
      <c r="AV44" s="816"/>
      <c r="AW44" s="816"/>
      <c r="AX44" s="816"/>
      <c r="AY44" s="816"/>
      <c r="AZ44" s="820"/>
      <c r="BA44" s="820"/>
      <c r="BB44" s="820"/>
      <c r="BC44" s="820"/>
      <c r="BD44" s="820"/>
      <c r="BE44" s="817"/>
      <c r="BF44" s="817"/>
      <c r="BG44" s="817"/>
      <c r="BH44" s="817"/>
      <c r="BI44" s="818"/>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19"/>
      <c r="AL45" s="816"/>
      <c r="AM45" s="816"/>
      <c r="AN45" s="816"/>
      <c r="AO45" s="816"/>
      <c r="AP45" s="816"/>
      <c r="AQ45" s="816"/>
      <c r="AR45" s="816"/>
      <c r="AS45" s="816"/>
      <c r="AT45" s="816"/>
      <c r="AU45" s="816"/>
      <c r="AV45" s="816"/>
      <c r="AW45" s="816"/>
      <c r="AX45" s="816"/>
      <c r="AY45" s="816"/>
      <c r="AZ45" s="820"/>
      <c r="BA45" s="820"/>
      <c r="BB45" s="820"/>
      <c r="BC45" s="820"/>
      <c r="BD45" s="820"/>
      <c r="BE45" s="817"/>
      <c r="BF45" s="817"/>
      <c r="BG45" s="817"/>
      <c r="BH45" s="817"/>
      <c r="BI45" s="818"/>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19"/>
      <c r="AL46" s="816"/>
      <c r="AM46" s="816"/>
      <c r="AN46" s="816"/>
      <c r="AO46" s="816"/>
      <c r="AP46" s="816"/>
      <c r="AQ46" s="816"/>
      <c r="AR46" s="816"/>
      <c r="AS46" s="816"/>
      <c r="AT46" s="816"/>
      <c r="AU46" s="816"/>
      <c r="AV46" s="816"/>
      <c r="AW46" s="816"/>
      <c r="AX46" s="816"/>
      <c r="AY46" s="816"/>
      <c r="AZ46" s="820"/>
      <c r="BA46" s="820"/>
      <c r="BB46" s="820"/>
      <c r="BC46" s="820"/>
      <c r="BD46" s="820"/>
      <c r="BE46" s="817"/>
      <c r="BF46" s="817"/>
      <c r="BG46" s="817"/>
      <c r="BH46" s="817"/>
      <c r="BI46" s="818"/>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19"/>
      <c r="AL47" s="816"/>
      <c r="AM47" s="816"/>
      <c r="AN47" s="816"/>
      <c r="AO47" s="816"/>
      <c r="AP47" s="816"/>
      <c r="AQ47" s="816"/>
      <c r="AR47" s="816"/>
      <c r="AS47" s="816"/>
      <c r="AT47" s="816"/>
      <c r="AU47" s="816"/>
      <c r="AV47" s="816"/>
      <c r="AW47" s="816"/>
      <c r="AX47" s="816"/>
      <c r="AY47" s="816"/>
      <c r="AZ47" s="820"/>
      <c r="BA47" s="820"/>
      <c r="BB47" s="820"/>
      <c r="BC47" s="820"/>
      <c r="BD47" s="820"/>
      <c r="BE47" s="817"/>
      <c r="BF47" s="817"/>
      <c r="BG47" s="817"/>
      <c r="BH47" s="817"/>
      <c r="BI47" s="818"/>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19"/>
      <c r="AL48" s="816"/>
      <c r="AM48" s="816"/>
      <c r="AN48" s="816"/>
      <c r="AO48" s="816"/>
      <c r="AP48" s="816"/>
      <c r="AQ48" s="816"/>
      <c r="AR48" s="816"/>
      <c r="AS48" s="816"/>
      <c r="AT48" s="816"/>
      <c r="AU48" s="816"/>
      <c r="AV48" s="816"/>
      <c r="AW48" s="816"/>
      <c r="AX48" s="816"/>
      <c r="AY48" s="816"/>
      <c r="AZ48" s="820"/>
      <c r="BA48" s="820"/>
      <c r="BB48" s="820"/>
      <c r="BC48" s="820"/>
      <c r="BD48" s="820"/>
      <c r="BE48" s="817"/>
      <c r="BF48" s="817"/>
      <c r="BG48" s="817"/>
      <c r="BH48" s="817"/>
      <c r="BI48" s="818"/>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19"/>
      <c r="AL49" s="816"/>
      <c r="AM49" s="816"/>
      <c r="AN49" s="816"/>
      <c r="AO49" s="816"/>
      <c r="AP49" s="816"/>
      <c r="AQ49" s="816"/>
      <c r="AR49" s="816"/>
      <c r="AS49" s="816"/>
      <c r="AT49" s="816"/>
      <c r="AU49" s="816"/>
      <c r="AV49" s="816"/>
      <c r="AW49" s="816"/>
      <c r="AX49" s="816"/>
      <c r="AY49" s="816"/>
      <c r="AZ49" s="820"/>
      <c r="BA49" s="820"/>
      <c r="BB49" s="820"/>
      <c r="BC49" s="820"/>
      <c r="BD49" s="820"/>
      <c r="BE49" s="817"/>
      <c r="BF49" s="817"/>
      <c r="BG49" s="817"/>
      <c r="BH49" s="817"/>
      <c r="BI49" s="818"/>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1"/>
      <c r="R50" s="822"/>
      <c r="S50" s="822"/>
      <c r="T50" s="822"/>
      <c r="U50" s="822"/>
      <c r="V50" s="822"/>
      <c r="W50" s="822"/>
      <c r="X50" s="822"/>
      <c r="Y50" s="822"/>
      <c r="Z50" s="822"/>
      <c r="AA50" s="822"/>
      <c r="AB50" s="822"/>
      <c r="AC50" s="822"/>
      <c r="AD50" s="822"/>
      <c r="AE50" s="823"/>
      <c r="AF50" s="773"/>
      <c r="AG50" s="774"/>
      <c r="AH50" s="774"/>
      <c r="AI50" s="774"/>
      <c r="AJ50" s="775"/>
      <c r="AK50" s="825"/>
      <c r="AL50" s="822"/>
      <c r="AM50" s="822"/>
      <c r="AN50" s="822"/>
      <c r="AO50" s="822"/>
      <c r="AP50" s="822"/>
      <c r="AQ50" s="822"/>
      <c r="AR50" s="822"/>
      <c r="AS50" s="822"/>
      <c r="AT50" s="822"/>
      <c r="AU50" s="822"/>
      <c r="AV50" s="822"/>
      <c r="AW50" s="822"/>
      <c r="AX50" s="822"/>
      <c r="AY50" s="822"/>
      <c r="AZ50" s="824"/>
      <c r="BA50" s="824"/>
      <c r="BB50" s="824"/>
      <c r="BC50" s="824"/>
      <c r="BD50" s="824"/>
      <c r="BE50" s="817"/>
      <c r="BF50" s="817"/>
      <c r="BG50" s="817"/>
      <c r="BH50" s="817"/>
      <c r="BI50" s="818"/>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1"/>
      <c r="R51" s="822"/>
      <c r="S51" s="822"/>
      <c r="T51" s="822"/>
      <c r="U51" s="822"/>
      <c r="V51" s="822"/>
      <c r="W51" s="822"/>
      <c r="X51" s="822"/>
      <c r="Y51" s="822"/>
      <c r="Z51" s="822"/>
      <c r="AA51" s="822"/>
      <c r="AB51" s="822"/>
      <c r="AC51" s="822"/>
      <c r="AD51" s="822"/>
      <c r="AE51" s="823"/>
      <c r="AF51" s="773"/>
      <c r="AG51" s="774"/>
      <c r="AH51" s="774"/>
      <c r="AI51" s="774"/>
      <c r="AJ51" s="775"/>
      <c r="AK51" s="825"/>
      <c r="AL51" s="822"/>
      <c r="AM51" s="822"/>
      <c r="AN51" s="822"/>
      <c r="AO51" s="822"/>
      <c r="AP51" s="822"/>
      <c r="AQ51" s="822"/>
      <c r="AR51" s="822"/>
      <c r="AS51" s="822"/>
      <c r="AT51" s="822"/>
      <c r="AU51" s="822"/>
      <c r="AV51" s="822"/>
      <c r="AW51" s="822"/>
      <c r="AX51" s="822"/>
      <c r="AY51" s="822"/>
      <c r="AZ51" s="824"/>
      <c r="BA51" s="824"/>
      <c r="BB51" s="824"/>
      <c r="BC51" s="824"/>
      <c r="BD51" s="824"/>
      <c r="BE51" s="817"/>
      <c r="BF51" s="817"/>
      <c r="BG51" s="817"/>
      <c r="BH51" s="817"/>
      <c r="BI51" s="818"/>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1"/>
      <c r="R52" s="822"/>
      <c r="S52" s="822"/>
      <c r="T52" s="822"/>
      <c r="U52" s="822"/>
      <c r="V52" s="822"/>
      <c r="W52" s="822"/>
      <c r="X52" s="822"/>
      <c r="Y52" s="822"/>
      <c r="Z52" s="822"/>
      <c r="AA52" s="822"/>
      <c r="AB52" s="822"/>
      <c r="AC52" s="822"/>
      <c r="AD52" s="822"/>
      <c r="AE52" s="823"/>
      <c r="AF52" s="773"/>
      <c r="AG52" s="774"/>
      <c r="AH52" s="774"/>
      <c r="AI52" s="774"/>
      <c r="AJ52" s="775"/>
      <c r="AK52" s="825"/>
      <c r="AL52" s="822"/>
      <c r="AM52" s="822"/>
      <c r="AN52" s="822"/>
      <c r="AO52" s="822"/>
      <c r="AP52" s="822"/>
      <c r="AQ52" s="822"/>
      <c r="AR52" s="822"/>
      <c r="AS52" s="822"/>
      <c r="AT52" s="822"/>
      <c r="AU52" s="822"/>
      <c r="AV52" s="822"/>
      <c r="AW52" s="822"/>
      <c r="AX52" s="822"/>
      <c r="AY52" s="822"/>
      <c r="AZ52" s="824"/>
      <c r="BA52" s="824"/>
      <c r="BB52" s="824"/>
      <c r="BC52" s="824"/>
      <c r="BD52" s="824"/>
      <c r="BE52" s="817"/>
      <c r="BF52" s="817"/>
      <c r="BG52" s="817"/>
      <c r="BH52" s="817"/>
      <c r="BI52" s="818"/>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1"/>
      <c r="R53" s="822"/>
      <c r="S53" s="822"/>
      <c r="T53" s="822"/>
      <c r="U53" s="822"/>
      <c r="V53" s="822"/>
      <c r="W53" s="822"/>
      <c r="X53" s="822"/>
      <c r="Y53" s="822"/>
      <c r="Z53" s="822"/>
      <c r="AA53" s="822"/>
      <c r="AB53" s="822"/>
      <c r="AC53" s="822"/>
      <c r="AD53" s="822"/>
      <c r="AE53" s="823"/>
      <c r="AF53" s="773"/>
      <c r="AG53" s="774"/>
      <c r="AH53" s="774"/>
      <c r="AI53" s="774"/>
      <c r="AJ53" s="775"/>
      <c r="AK53" s="825"/>
      <c r="AL53" s="822"/>
      <c r="AM53" s="822"/>
      <c r="AN53" s="822"/>
      <c r="AO53" s="822"/>
      <c r="AP53" s="822"/>
      <c r="AQ53" s="822"/>
      <c r="AR53" s="822"/>
      <c r="AS53" s="822"/>
      <c r="AT53" s="822"/>
      <c r="AU53" s="822"/>
      <c r="AV53" s="822"/>
      <c r="AW53" s="822"/>
      <c r="AX53" s="822"/>
      <c r="AY53" s="822"/>
      <c r="AZ53" s="824"/>
      <c r="BA53" s="824"/>
      <c r="BB53" s="824"/>
      <c r="BC53" s="824"/>
      <c r="BD53" s="824"/>
      <c r="BE53" s="817"/>
      <c r="BF53" s="817"/>
      <c r="BG53" s="817"/>
      <c r="BH53" s="817"/>
      <c r="BI53" s="818"/>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1"/>
      <c r="R54" s="822"/>
      <c r="S54" s="822"/>
      <c r="T54" s="822"/>
      <c r="U54" s="822"/>
      <c r="V54" s="822"/>
      <c r="W54" s="822"/>
      <c r="X54" s="822"/>
      <c r="Y54" s="822"/>
      <c r="Z54" s="822"/>
      <c r="AA54" s="822"/>
      <c r="AB54" s="822"/>
      <c r="AC54" s="822"/>
      <c r="AD54" s="822"/>
      <c r="AE54" s="823"/>
      <c r="AF54" s="773"/>
      <c r="AG54" s="774"/>
      <c r="AH54" s="774"/>
      <c r="AI54" s="774"/>
      <c r="AJ54" s="775"/>
      <c r="AK54" s="825"/>
      <c r="AL54" s="822"/>
      <c r="AM54" s="822"/>
      <c r="AN54" s="822"/>
      <c r="AO54" s="822"/>
      <c r="AP54" s="822"/>
      <c r="AQ54" s="822"/>
      <c r="AR54" s="822"/>
      <c r="AS54" s="822"/>
      <c r="AT54" s="822"/>
      <c r="AU54" s="822"/>
      <c r="AV54" s="822"/>
      <c r="AW54" s="822"/>
      <c r="AX54" s="822"/>
      <c r="AY54" s="822"/>
      <c r="AZ54" s="824"/>
      <c r="BA54" s="824"/>
      <c r="BB54" s="824"/>
      <c r="BC54" s="824"/>
      <c r="BD54" s="824"/>
      <c r="BE54" s="817"/>
      <c r="BF54" s="817"/>
      <c r="BG54" s="817"/>
      <c r="BH54" s="817"/>
      <c r="BI54" s="818"/>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1"/>
      <c r="R55" s="822"/>
      <c r="S55" s="822"/>
      <c r="T55" s="822"/>
      <c r="U55" s="822"/>
      <c r="V55" s="822"/>
      <c r="W55" s="822"/>
      <c r="X55" s="822"/>
      <c r="Y55" s="822"/>
      <c r="Z55" s="822"/>
      <c r="AA55" s="822"/>
      <c r="AB55" s="822"/>
      <c r="AC55" s="822"/>
      <c r="AD55" s="822"/>
      <c r="AE55" s="823"/>
      <c r="AF55" s="773"/>
      <c r="AG55" s="774"/>
      <c r="AH55" s="774"/>
      <c r="AI55" s="774"/>
      <c r="AJ55" s="775"/>
      <c r="AK55" s="825"/>
      <c r="AL55" s="822"/>
      <c r="AM55" s="822"/>
      <c r="AN55" s="822"/>
      <c r="AO55" s="822"/>
      <c r="AP55" s="822"/>
      <c r="AQ55" s="822"/>
      <c r="AR55" s="822"/>
      <c r="AS55" s="822"/>
      <c r="AT55" s="822"/>
      <c r="AU55" s="822"/>
      <c r="AV55" s="822"/>
      <c r="AW55" s="822"/>
      <c r="AX55" s="822"/>
      <c r="AY55" s="822"/>
      <c r="AZ55" s="824"/>
      <c r="BA55" s="824"/>
      <c r="BB55" s="824"/>
      <c r="BC55" s="824"/>
      <c r="BD55" s="824"/>
      <c r="BE55" s="817"/>
      <c r="BF55" s="817"/>
      <c r="BG55" s="817"/>
      <c r="BH55" s="817"/>
      <c r="BI55" s="818"/>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1"/>
      <c r="R56" s="822"/>
      <c r="S56" s="822"/>
      <c r="T56" s="822"/>
      <c r="U56" s="822"/>
      <c r="V56" s="822"/>
      <c r="W56" s="822"/>
      <c r="X56" s="822"/>
      <c r="Y56" s="822"/>
      <c r="Z56" s="822"/>
      <c r="AA56" s="822"/>
      <c r="AB56" s="822"/>
      <c r="AC56" s="822"/>
      <c r="AD56" s="822"/>
      <c r="AE56" s="823"/>
      <c r="AF56" s="773"/>
      <c r="AG56" s="774"/>
      <c r="AH56" s="774"/>
      <c r="AI56" s="774"/>
      <c r="AJ56" s="775"/>
      <c r="AK56" s="825"/>
      <c r="AL56" s="822"/>
      <c r="AM56" s="822"/>
      <c r="AN56" s="822"/>
      <c r="AO56" s="822"/>
      <c r="AP56" s="822"/>
      <c r="AQ56" s="822"/>
      <c r="AR56" s="822"/>
      <c r="AS56" s="822"/>
      <c r="AT56" s="822"/>
      <c r="AU56" s="822"/>
      <c r="AV56" s="822"/>
      <c r="AW56" s="822"/>
      <c r="AX56" s="822"/>
      <c r="AY56" s="822"/>
      <c r="AZ56" s="824"/>
      <c r="BA56" s="824"/>
      <c r="BB56" s="824"/>
      <c r="BC56" s="824"/>
      <c r="BD56" s="824"/>
      <c r="BE56" s="817"/>
      <c r="BF56" s="817"/>
      <c r="BG56" s="817"/>
      <c r="BH56" s="817"/>
      <c r="BI56" s="818"/>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1"/>
      <c r="R57" s="822"/>
      <c r="S57" s="822"/>
      <c r="T57" s="822"/>
      <c r="U57" s="822"/>
      <c r="V57" s="822"/>
      <c r="W57" s="822"/>
      <c r="X57" s="822"/>
      <c r="Y57" s="822"/>
      <c r="Z57" s="822"/>
      <c r="AA57" s="822"/>
      <c r="AB57" s="822"/>
      <c r="AC57" s="822"/>
      <c r="AD57" s="822"/>
      <c r="AE57" s="823"/>
      <c r="AF57" s="773"/>
      <c r="AG57" s="774"/>
      <c r="AH57" s="774"/>
      <c r="AI57" s="774"/>
      <c r="AJ57" s="775"/>
      <c r="AK57" s="825"/>
      <c r="AL57" s="822"/>
      <c r="AM57" s="822"/>
      <c r="AN57" s="822"/>
      <c r="AO57" s="822"/>
      <c r="AP57" s="822"/>
      <c r="AQ57" s="822"/>
      <c r="AR57" s="822"/>
      <c r="AS57" s="822"/>
      <c r="AT57" s="822"/>
      <c r="AU57" s="822"/>
      <c r="AV57" s="822"/>
      <c r="AW57" s="822"/>
      <c r="AX57" s="822"/>
      <c r="AY57" s="822"/>
      <c r="AZ57" s="824"/>
      <c r="BA57" s="824"/>
      <c r="BB57" s="824"/>
      <c r="BC57" s="824"/>
      <c r="BD57" s="824"/>
      <c r="BE57" s="817"/>
      <c r="BF57" s="817"/>
      <c r="BG57" s="817"/>
      <c r="BH57" s="817"/>
      <c r="BI57" s="818"/>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1"/>
      <c r="R58" s="822"/>
      <c r="S58" s="822"/>
      <c r="T58" s="822"/>
      <c r="U58" s="822"/>
      <c r="V58" s="822"/>
      <c r="W58" s="822"/>
      <c r="X58" s="822"/>
      <c r="Y58" s="822"/>
      <c r="Z58" s="822"/>
      <c r="AA58" s="822"/>
      <c r="AB58" s="822"/>
      <c r="AC58" s="822"/>
      <c r="AD58" s="822"/>
      <c r="AE58" s="823"/>
      <c r="AF58" s="773"/>
      <c r="AG58" s="774"/>
      <c r="AH58" s="774"/>
      <c r="AI58" s="774"/>
      <c r="AJ58" s="775"/>
      <c r="AK58" s="825"/>
      <c r="AL58" s="822"/>
      <c r="AM58" s="822"/>
      <c r="AN58" s="822"/>
      <c r="AO58" s="822"/>
      <c r="AP58" s="822"/>
      <c r="AQ58" s="822"/>
      <c r="AR58" s="822"/>
      <c r="AS58" s="822"/>
      <c r="AT58" s="822"/>
      <c r="AU58" s="822"/>
      <c r="AV58" s="822"/>
      <c r="AW58" s="822"/>
      <c r="AX58" s="822"/>
      <c r="AY58" s="822"/>
      <c r="AZ58" s="824"/>
      <c r="BA58" s="824"/>
      <c r="BB58" s="824"/>
      <c r="BC58" s="824"/>
      <c r="BD58" s="824"/>
      <c r="BE58" s="817"/>
      <c r="BF58" s="817"/>
      <c r="BG58" s="817"/>
      <c r="BH58" s="817"/>
      <c r="BI58" s="818"/>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1"/>
      <c r="R59" s="822"/>
      <c r="S59" s="822"/>
      <c r="T59" s="822"/>
      <c r="U59" s="822"/>
      <c r="V59" s="822"/>
      <c r="W59" s="822"/>
      <c r="X59" s="822"/>
      <c r="Y59" s="822"/>
      <c r="Z59" s="822"/>
      <c r="AA59" s="822"/>
      <c r="AB59" s="822"/>
      <c r="AC59" s="822"/>
      <c r="AD59" s="822"/>
      <c r="AE59" s="823"/>
      <c r="AF59" s="773"/>
      <c r="AG59" s="774"/>
      <c r="AH59" s="774"/>
      <c r="AI59" s="774"/>
      <c r="AJ59" s="775"/>
      <c r="AK59" s="825"/>
      <c r="AL59" s="822"/>
      <c r="AM59" s="822"/>
      <c r="AN59" s="822"/>
      <c r="AO59" s="822"/>
      <c r="AP59" s="822"/>
      <c r="AQ59" s="822"/>
      <c r="AR59" s="822"/>
      <c r="AS59" s="822"/>
      <c r="AT59" s="822"/>
      <c r="AU59" s="822"/>
      <c r="AV59" s="822"/>
      <c r="AW59" s="822"/>
      <c r="AX59" s="822"/>
      <c r="AY59" s="822"/>
      <c r="AZ59" s="824"/>
      <c r="BA59" s="824"/>
      <c r="BB59" s="824"/>
      <c r="BC59" s="824"/>
      <c r="BD59" s="824"/>
      <c r="BE59" s="817"/>
      <c r="BF59" s="817"/>
      <c r="BG59" s="817"/>
      <c r="BH59" s="817"/>
      <c r="BI59" s="818"/>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1"/>
      <c r="R60" s="822"/>
      <c r="S60" s="822"/>
      <c r="T60" s="822"/>
      <c r="U60" s="822"/>
      <c r="V60" s="822"/>
      <c r="W60" s="822"/>
      <c r="X60" s="822"/>
      <c r="Y60" s="822"/>
      <c r="Z60" s="822"/>
      <c r="AA60" s="822"/>
      <c r="AB60" s="822"/>
      <c r="AC60" s="822"/>
      <c r="AD60" s="822"/>
      <c r="AE60" s="823"/>
      <c r="AF60" s="773"/>
      <c r="AG60" s="774"/>
      <c r="AH60" s="774"/>
      <c r="AI60" s="774"/>
      <c r="AJ60" s="775"/>
      <c r="AK60" s="825"/>
      <c r="AL60" s="822"/>
      <c r="AM60" s="822"/>
      <c r="AN60" s="822"/>
      <c r="AO60" s="822"/>
      <c r="AP60" s="822"/>
      <c r="AQ60" s="822"/>
      <c r="AR60" s="822"/>
      <c r="AS60" s="822"/>
      <c r="AT60" s="822"/>
      <c r="AU60" s="822"/>
      <c r="AV60" s="822"/>
      <c r="AW60" s="822"/>
      <c r="AX60" s="822"/>
      <c r="AY60" s="822"/>
      <c r="AZ60" s="824"/>
      <c r="BA60" s="824"/>
      <c r="BB60" s="824"/>
      <c r="BC60" s="824"/>
      <c r="BD60" s="824"/>
      <c r="BE60" s="817"/>
      <c r="BF60" s="817"/>
      <c r="BG60" s="817"/>
      <c r="BH60" s="817"/>
      <c r="BI60" s="818"/>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1"/>
      <c r="R61" s="822"/>
      <c r="S61" s="822"/>
      <c r="T61" s="822"/>
      <c r="U61" s="822"/>
      <c r="V61" s="822"/>
      <c r="W61" s="822"/>
      <c r="X61" s="822"/>
      <c r="Y61" s="822"/>
      <c r="Z61" s="822"/>
      <c r="AA61" s="822"/>
      <c r="AB61" s="822"/>
      <c r="AC61" s="822"/>
      <c r="AD61" s="822"/>
      <c r="AE61" s="823"/>
      <c r="AF61" s="773"/>
      <c r="AG61" s="774"/>
      <c r="AH61" s="774"/>
      <c r="AI61" s="774"/>
      <c r="AJ61" s="775"/>
      <c r="AK61" s="825"/>
      <c r="AL61" s="822"/>
      <c r="AM61" s="822"/>
      <c r="AN61" s="822"/>
      <c r="AO61" s="822"/>
      <c r="AP61" s="822"/>
      <c r="AQ61" s="822"/>
      <c r="AR61" s="822"/>
      <c r="AS61" s="822"/>
      <c r="AT61" s="822"/>
      <c r="AU61" s="822"/>
      <c r="AV61" s="822"/>
      <c r="AW61" s="822"/>
      <c r="AX61" s="822"/>
      <c r="AY61" s="822"/>
      <c r="AZ61" s="824"/>
      <c r="BA61" s="824"/>
      <c r="BB61" s="824"/>
      <c r="BC61" s="824"/>
      <c r="BD61" s="824"/>
      <c r="BE61" s="817"/>
      <c r="BF61" s="817"/>
      <c r="BG61" s="817"/>
      <c r="BH61" s="817"/>
      <c r="BI61" s="818"/>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1"/>
      <c r="R62" s="822"/>
      <c r="S62" s="822"/>
      <c r="T62" s="822"/>
      <c r="U62" s="822"/>
      <c r="V62" s="822"/>
      <c r="W62" s="822"/>
      <c r="X62" s="822"/>
      <c r="Y62" s="822"/>
      <c r="Z62" s="822"/>
      <c r="AA62" s="822"/>
      <c r="AB62" s="822"/>
      <c r="AC62" s="822"/>
      <c r="AD62" s="822"/>
      <c r="AE62" s="823"/>
      <c r="AF62" s="773"/>
      <c r="AG62" s="774"/>
      <c r="AH62" s="774"/>
      <c r="AI62" s="774"/>
      <c r="AJ62" s="775"/>
      <c r="AK62" s="825"/>
      <c r="AL62" s="822"/>
      <c r="AM62" s="822"/>
      <c r="AN62" s="822"/>
      <c r="AO62" s="822"/>
      <c r="AP62" s="822"/>
      <c r="AQ62" s="822"/>
      <c r="AR62" s="822"/>
      <c r="AS62" s="822"/>
      <c r="AT62" s="822"/>
      <c r="AU62" s="822"/>
      <c r="AV62" s="822"/>
      <c r="AW62" s="822"/>
      <c r="AX62" s="822"/>
      <c r="AY62" s="822"/>
      <c r="AZ62" s="824"/>
      <c r="BA62" s="824"/>
      <c r="BB62" s="824"/>
      <c r="BC62" s="824"/>
      <c r="BD62" s="824"/>
      <c r="BE62" s="817"/>
      <c r="BF62" s="817"/>
      <c r="BG62" s="817"/>
      <c r="BH62" s="817"/>
      <c r="BI62" s="818"/>
      <c r="BJ62" s="833" t="s">
        <v>409</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391</v>
      </c>
      <c r="B63" s="776" t="s">
        <v>410</v>
      </c>
      <c r="C63" s="777"/>
      <c r="D63" s="777"/>
      <c r="E63" s="777"/>
      <c r="F63" s="777"/>
      <c r="G63" s="777"/>
      <c r="H63" s="777"/>
      <c r="I63" s="777"/>
      <c r="J63" s="777"/>
      <c r="K63" s="777"/>
      <c r="L63" s="777"/>
      <c r="M63" s="777"/>
      <c r="N63" s="777"/>
      <c r="O63" s="777"/>
      <c r="P63" s="778"/>
      <c r="Q63" s="826"/>
      <c r="R63" s="827"/>
      <c r="S63" s="827"/>
      <c r="T63" s="827"/>
      <c r="U63" s="827"/>
      <c r="V63" s="827"/>
      <c r="W63" s="827"/>
      <c r="X63" s="827"/>
      <c r="Y63" s="827"/>
      <c r="Z63" s="827"/>
      <c r="AA63" s="827"/>
      <c r="AB63" s="827"/>
      <c r="AC63" s="827"/>
      <c r="AD63" s="827"/>
      <c r="AE63" s="828"/>
      <c r="AF63" s="829">
        <v>2083</v>
      </c>
      <c r="AG63" s="830"/>
      <c r="AH63" s="830"/>
      <c r="AI63" s="830"/>
      <c r="AJ63" s="831"/>
      <c r="AK63" s="832"/>
      <c r="AL63" s="827"/>
      <c r="AM63" s="827"/>
      <c r="AN63" s="827"/>
      <c r="AO63" s="827"/>
      <c r="AP63" s="830">
        <v>2739</v>
      </c>
      <c r="AQ63" s="830"/>
      <c r="AR63" s="830"/>
      <c r="AS63" s="830"/>
      <c r="AT63" s="830"/>
      <c r="AU63" s="830">
        <v>546</v>
      </c>
      <c r="AV63" s="830"/>
      <c r="AW63" s="830"/>
      <c r="AX63" s="830"/>
      <c r="AY63" s="830"/>
      <c r="AZ63" s="834"/>
      <c r="BA63" s="834"/>
      <c r="BB63" s="834"/>
      <c r="BC63" s="834"/>
      <c r="BD63" s="834"/>
      <c r="BE63" s="835"/>
      <c r="BF63" s="835"/>
      <c r="BG63" s="835"/>
      <c r="BH63" s="835"/>
      <c r="BI63" s="836"/>
      <c r="BJ63" s="837" t="s">
        <v>132</v>
      </c>
      <c r="BK63" s="838"/>
      <c r="BL63" s="838"/>
      <c r="BM63" s="838"/>
      <c r="BN63" s="839"/>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412</v>
      </c>
      <c r="B66" s="715"/>
      <c r="C66" s="715"/>
      <c r="D66" s="715"/>
      <c r="E66" s="715"/>
      <c r="F66" s="715"/>
      <c r="G66" s="715"/>
      <c r="H66" s="715"/>
      <c r="I66" s="715"/>
      <c r="J66" s="715"/>
      <c r="K66" s="715"/>
      <c r="L66" s="715"/>
      <c r="M66" s="715"/>
      <c r="N66" s="715"/>
      <c r="O66" s="715"/>
      <c r="P66" s="716"/>
      <c r="Q66" s="720" t="s">
        <v>395</v>
      </c>
      <c r="R66" s="721"/>
      <c r="S66" s="721"/>
      <c r="T66" s="721"/>
      <c r="U66" s="722"/>
      <c r="V66" s="720" t="s">
        <v>413</v>
      </c>
      <c r="W66" s="721"/>
      <c r="X66" s="721"/>
      <c r="Y66" s="721"/>
      <c r="Z66" s="722"/>
      <c r="AA66" s="720" t="s">
        <v>414</v>
      </c>
      <c r="AB66" s="721"/>
      <c r="AC66" s="721"/>
      <c r="AD66" s="721"/>
      <c r="AE66" s="722"/>
      <c r="AF66" s="840" t="s">
        <v>398</v>
      </c>
      <c r="AG66" s="802"/>
      <c r="AH66" s="802"/>
      <c r="AI66" s="802"/>
      <c r="AJ66" s="841"/>
      <c r="AK66" s="720" t="s">
        <v>415</v>
      </c>
      <c r="AL66" s="715"/>
      <c r="AM66" s="715"/>
      <c r="AN66" s="715"/>
      <c r="AO66" s="716"/>
      <c r="AP66" s="720" t="s">
        <v>416</v>
      </c>
      <c r="AQ66" s="721"/>
      <c r="AR66" s="721"/>
      <c r="AS66" s="721"/>
      <c r="AT66" s="722"/>
      <c r="AU66" s="720" t="s">
        <v>417</v>
      </c>
      <c r="AV66" s="721"/>
      <c r="AW66" s="721"/>
      <c r="AX66" s="721"/>
      <c r="AY66" s="722"/>
      <c r="AZ66" s="720" t="s">
        <v>379</v>
      </c>
      <c r="BA66" s="721"/>
      <c r="BB66" s="721"/>
      <c r="BC66" s="721"/>
      <c r="BD66" s="727"/>
      <c r="BE66" s="235"/>
      <c r="BF66" s="235"/>
      <c r="BG66" s="235"/>
      <c r="BH66" s="235"/>
      <c r="BI66" s="235"/>
      <c r="BJ66" s="235"/>
      <c r="BK66" s="235"/>
      <c r="BL66" s="235"/>
      <c r="BM66" s="235"/>
      <c r="BN66" s="235"/>
      <c r="BO66" s="235"/>
      <c r="BP66" s="235"/>
      <c r="BQ66" s="232">
        <v>60</v>
      </c>
      <c r="BR66" s="237"/>
      <c r="BS66" s="845"/>
      <c r="BT66" s="846"/>
      <c r="BU66" s="846"/>
      <c r="BV66" s="846"/>
      <c r="BW66" s="846"/>
      <c r="BX66" s="846"/>
      <c r="BY66" s="846"/>
      <c r="BZ66" s="846"/>
      <c r="CA66" s="846"/>
      <c r="CB66" s="846"/>
      <c r="CC66" s="846"/>
      <c r="CD66" s="846"/>
      <c r="CE66" s="846"/>
      <c r="CF66" s="846"/>
      <c r="CG66" s="851"/>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2"/>
      <c r="AG67" s="805"/>
      <c r="AH67" s="805"/>
      <c r="AI67" s="805"/>
      <c r="AJ67" s="843"/>
      <c r="AK67" s="844"/>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5"/>
      <c r="BT67" s="846"/>
      <c r="BU67" s="846"/>
      <c r="BV67" s="846"/>
      <c r="BW67" s="846"/>
      <c r="BX67" s="846"/>
      <c r="BY67" s="846"/>
      <c r="BZ67" s="846"/>
      <c r="CA67" s="846"/>
      <c r="CB67" s="846"/>
      <c r="CC67" s="846"/>
      <c r="CD67" s="846"/>
      <c r="CE67" s="846"/>
      <c r="CF67" s="846"/>
      <c r="CG67" s="851"/>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224"/>
    </row>
    <row r="68" spans="1:131" ht="26.25" customHeight="1" thickTop="1" x14ac:dyDescent="0.15">
      <c r="A68" s="230">
        <v>1</v>
      </c>
      <c r="B68" s="855" t="s">
        <v>574</v>
      </c>
      <c r="C68" s="856"/>
      <c r="D68" s="856"/>
      <c r="E68" s="856"/>
      <c r="F68" s="856"/>
      <c r="G68" s="856"/>
      <c r="H68" s="856"/>
      <c r="I68" s="856"/>
      <c r="J68" s="856"/>
      <c r="K68" s="856"/>
      <c r="L68" s="856"/>
      <c r="M68" s="856"/>
      <c r="N68" s="856"/>
      <c r="O68" s="856"/>
      <c r="P68" s="857"/>
      <c r="Q68" s="858">
        <v>21460</v>
      </c>
      <c r="R68" s="852"/>
      <c r="S68" s="852"/>
      <c r="T68" s="852"/>
      <c r="U68" s="852"/>
      <c r="V68" s="852">
        <v>20757</v>
      </c>
      <c r="W68" s="852"/>
      <c r="X68" s="852"/>
      <c r="Y68" s="852"/>
      <c r="Z68" s="852"/>
      <c r="AA68" s="852">
        <v>704</v>
      </c>
      <c r="AB68" s="852"/>
      <c r="AC68" s="852"/>
      <c r="AD68" s="852"/>
      <c r="AE68" s="852"/>
      <c r="AF68" s="852">
        <v>704</v>
      </c>
      <c r="AG68" s="852"/>
      <c r="AH68" s="852"/>
      <c r="AI68" s="852"/>
      <c r="AJ68" s="852"/>
      <c r="AK68" s="852">
        <v>118</v>
      </c>
      <c r="AL68" s="852"/>
      <c r="AM68" s="852"/>
      <c r="AN68" s="852"/>
      <c r="AO68" s="852"/>
      <c r="AP68" s="852" t="s">
        <v>573</v>
      </c>
      <c r="AQ68" s="852"/>
      <c r="AR68" s="852"/>
      <c r="AS68" s="852"/>
      <c r="AT68" s="852"/>
      <c r="AU68" s="852" t="s">
        <v>573</v>
      </c>
      <c r="AV68" s="852"/>
      <c r="AW68" s="852"/>
      <c r="AX68" s="852"/>
      <c r="AY68" s="852"/>
      <c r="AZ68" s="853"/>
      <c r="BA68" s="853"/>
      <c r="BB68" s="853"/>
      <c r="BC68" s="853"/>
      <c r="BD68" s="854"/>
      <c r="BE68" s="235"/>
      <c r="BF68" s="235"/>
      <c r="BG68" s="235"/>
      <c r="BH68" s="235"/>
      <c r="BI68" s="235"/>
      <c r="BJ68" s="235"/>
      <c r="BK68" s="235"/>
      <c r="BL68" s="235"/>
      <c r="BM68" s="235"/>
      <c r="BN68" s="235"/>
      <c r="BO68" s="235"/>
      <c r="BP68" s="235"/>
      <c r="BQ68" s="232">
        <v>62</v>
      </c>
      <c r="BR68" s="237"/>
      <c r="BS68" s="845"/>
      <c r="BT68" s="846"/>
      <c r="BU68" s="846"/>
      <c r="BV68" s="846"/>
      <c r="BW68" s="846"/>
      <c r="BX68" s="846"/>
      <c r="BY68" s="846"/>
      <c r="BZ68" s="846"/>
      <c r="CA68" s="846"/>
      <c r="CB68" s="846"/>
      <c r="CC68" s="846"/>
      <c r="CD68" s="846"/>
      <c r="CE68" s="846"/>
      <c r="CF68" s="846"/>
      <c r="CG68" s="851"/>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224"/>
    </row>
    <row r="69" spans="1:131" ht="26.25" customHeight="1" x14ac:dyDescent="0.15">
      <c r="A69" s="232">
        <v>2</v>
      </c>
      <c r="B69" s="859" t="s">
        <v>575</v>
      </c>
      <c r="C69" s="860"/>
      <c r="D69" s="860"/>
      <c r="E69" s="860"/>
      <c r="F69" s="860"/>
      <c r="G69" s="860"/>
      <c r="H69" s="860"/>
      <c r="I69" s="860"/>
      <c r="J69" s="860"/>
      <c r="K69" s="860"/>
      <c r="L69" s="860"/>
      <c r="M69" s="860"/>
      <c r="N69" s="860"/>
      <c r="O69" s="860"/>
      <c r="P69" s="861"/>
      <c r="Q69" s="862">
        <v>179</v>
      </c>
      <c r="R69" s="816"/>
      <c r="S69" s="816"/>
      <c r="T69" s="816"/>
      <c r="U69" s="816"/>
      <c r="V69" s="816">
        <v>133</v>
      </c>
      <c r="W69" s="816"/>
      <c r="X69" s="816"/>
      <c r="Y69" s="816"/>
      <c r="Z69" s="816"/>
      <c r="AA69" s="816">
        <v>47</v>
      </c>
      <c r="AB69" s="816"/>
      <c r="AC69" s="816"/>
      <c r="AD69" s="816"/>
      <c r="AE69" s="816"/>
      <c r="AF69" s="816">
        <v>47</v>
      </c>
      <c r="AG69" s="816"/>
      <c r="AH69" s="816"/>
      <c r="AI69" s="816"/>
      <c r="AJ69" s="816"/>
      <c r="AK69" s="816" t="s">
        <v>573</v>
      </c>
      <c r="AL69" s="816"/>
      <c r="AM69" s="816"/>
      <c r="AN69" s="816"/>
      <c r="AO69" s="816"/>
      <c r="AP69" s="816" t="s">
        <v>573</v>
      </c>
      <c r="AQ69" s="816"/>
      <c r="AR69" s="816"/>
      <c r="AS69" s="816"/>
      <c r="AT69" s="816"/>
      <c r="AU69" s="816" t="s">
        <v>573</v>
      </c>
      <c r="AV69" s="816"/>
      <c r="AW69" s="816"/>
      <c r="AX69" s="816"/>
      <c r="AY69" s="816"/>
      <c r="AZ69" s="817"/>
      <c r="BA69" s="817"/>
      <c r="BB69" s="817"/>
      <c r="BC69" s="817"/>
      <c r="BD69" s="818"/>
      <c r="BE69" s="235"/>
      <c r="BF69" s="235"/>
      <c r="BG69" s="235"/>
      <c r="BH69" s="235"/>
      <c r="BI69" s="235"/>
      <c r="BJ69" s="235"/>
      <c r="BK69" s="235"/>
      <c r="BL69" s="235"/>
      <c r="BM69" s="235"/>
      <c r="BN69" s="235"/>
      <c r="BO69" s="235"/>
      <c r="BP69" s="235"/>
      <c r="BQ69" s="232">
        <v>63</v>
      </c>
      <c r="BR69" s="237"/>
      <c r="BS69" s="845"/>
      <c r="BT69" s="846"/>
      <c r="BU69" s="846"/>
      <c r="BV69" s="846"/>
      <c r="BW69" s="846"/>
      <c r="BX69" s="846"/>
      <c r="BY69" s="846"/>
      <c r="BZ69" s="846"/>
      <c r="CA69" s="846"/>
      <c r="CB69" s="846"/>
      <c r="CC69" s="846"/>
      <c r="CD69" s="846"/>
      <c r="CE69" s="846"/>
      <c r="CF69" s="846"/>
      <c r="CG69" s="851"/>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224"/>
    </row>
    <row r="70" spans="1:131" ht="26.25" customHeight="1" x14ac:dyDescent="0.15">
      <c r="A70" s="232">
        <v>3</v>
      </c>
      <c r="B70" s="859" t="s">
        <v>576</v>
      </c>
      <c r="C70" s="860"/>
      <c r="D70" s="860"/>
      <c r="E70" s="860"/>
      <c r="F70" s="860"/>
      <c r="G70" s="860"/>
      <c r="H70" s="860"/>
      <c r="I70" s="860"/>
      <c r="J70" s="860"/>
      <c r="K70" s="860"/>
      <c r="L70" s="860"/>
      <c r="M70" s="860"/>
      <c r="N70" s="860"/>
      <c r="O70" s="860"/>
      <c r="P70" s="861"/>
      <c r="Q70" s="862">
        <v>107</v>
      </c>
      <c r="R70" s="816"/>
      <c r="S70" s="816"/>
      <c r="T70" s="816"/>
      <c r="U70" s="816"/>
      <c r="V70" s="816">
        <v>106</v>
      </c>
      <c r="W70" s="816"/>
      <c r="X70" s="816"/>
      <c r="Y70" s="816"/>
      <c r="Z70" s="816"/>
      <c r="AA70" s="816">
        <v>1</v>
      </c>
      <c r="AB70" s="816"/>
      <c r="AC70" s="816"/>
      <c r="AD70" s="816"/>
      <c r="AE70" s="816"/>
      <c r="AF70" s="816">
        <v>1</v>
      </c>
      <c r="AG70" s="816"/>
      <c r="AH70" s="816"/>
      <c r="AI70" s="816"/>
      <c r="AJ70" s="816"/>
      <c r="AK70" s="816">
        <v>8</v>
      </c>
      <c r="AL70" s="816"/>
      <c r="AM70" s="816"/>
      <c r="AN70" s="816"/>
      <c r="AO70" s="816"/>
      <c r="AP70" s="816" t="s">
        <v>573</v>
      </c>
      <c r="AQ70" s="816"/>
      <c r="AR70" s="816"/>
      <c r="AS70" s="816"/>
      <c r="AT70" s="816"/>
      <c r="AU70" s="816" t="s">
        <v>573</v>
      </c>
      <c r="AV70" s="816"/>
      <c r="AW70" s="816"/>
      <c r="AX70" s="816"/>
      <c r="AY70" s="816"/>
      <c r="AZ70" s="817"/>
      <c r="BA70" s="817"/>
      <c r="BB70" s="817"/>
      <c r="BC70" s="817"/>
      <c r="BD70" s="818"/>
      <c r="BE70" s="235"/>
      <c r="BF70" s="235"/>
      <c r="BG70" s="235"/>
      <c r="BH70" s="235"/>
      <c r="BI70" s="235"/>
      <c r="BJ70" s="235"/>
      <c r="BK70" s="235"/>
      <c r="BL70" s="235"/>
      <c r="BM70" s="235"/>
      <c r="BN70" s="235"/>
      <c r="BO70" s="235"/>
      <c r="BP70" s="235"/>
      <c r="BQ70" s="232">
        <v>64</v>
      </c>
      <c r="BR70" s="237"/>
      <c r="BS70" s="845"/>
      <c r="BT70" s="846"/>
      <c r="BU70" s="846"/>
      <c r="BV70" s="846"/>
      <c r="BW70" s="846"/>
      <c r="BX70" s="846"/>
      <c r="BY70" s="846"/>
      <c r="BZ70" s="846"/>
      <c r="CA70" s="846"/>
      <c r="CB70" s="846"/>
      <c r="CC70" s="846"/>
      <c r="CD70" s="846"/>
      <c r="CE70" s="846"/>
      <c r="CF70" s="846"/>
      <c r="CG70" s="851"/>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224"/>
    </row>
    <row r="71" spans="1:131" ht="26.25" customHeight="1" x14ac:dyDescent="0.15">
      <c r="A71" s="232">
        <v>4</v>
      </c>
      <c r="B71" s="859" t="s">
        <v>577</v>
      </c>
      <c r="C71" s="860"/>
      <c r="D71" s="860"/>
      <c r="E71" s="860"/>
      <c r="F71" s="860"/>
      <c r="G71" s="860"/>
      <c r="H71" s="860"/>
      <c r="I71" s="860"/>
      <c r="J71" s="860"/>
      <c r="K71" s="860"/>
      <c r="L71" s="860"/>
      <c r="M71" s="860"/>
      <c r="N71" s="860"/>
      <c r="O71" s="860"/>
      <c r="P71" s="861"/>
      <c r="Q71" s="862">
        <v>101</v>
      </c>
      <c r="R71" s="816"/>
      <c r="S71" s="816"/>
      <c r="T71" s="816"/>
      <c r="U71" s="816"/>
      <c r="V71" s="816">
        <v>61</v>
      </c>
      <c r="W71" s="816"/>
      <c r="X71" s="816"/>
      <c r="Y71" s="816"/>
      <c r="Z71" s="816"/>
      <c r="AA71" s="816">
        <v>40</v>
      </c>
      <c r="AB71" s="816"/>
      <c r="AC71" s="816"/>
      <c r="AD71" s="816"/>
      <c r="AE71" s="816"/>
      <c r="AF71" s="816">
        <v>40</v>
      </c>
      <c r="AG71" s="816"/>
      <c r="AH71" s="816"/>
      <c r="AI71" s="816"/>
      <c r="AJ71" s="816"/>
      <c r="AK71" s="816" t="s">
        <v>573</v>
      </c>
      <c r="AL71" s="816"/>
      <c r="AM71" s="816"/>
      <c r="AN71" s="816"/>
      <c r="AO71" s="816"/>
      <c r="AP71" s="816" t="s">
        <v>573</v>
      </c>
      <c r="AQ71" s="816"/>
      <c r="AR71" s="816"/>
      <c r="AS71" s="816"/>
      <c r="AT71" s="816"/>
      <c r="AU71" s="816" t="s">
        <v>573</v>
      </c>
      <c r="AV71" s="816"/>
      <c r="AW71" s="816"/>
      <c r="AX71" s="816"/>
      <c r="AY71" s="816"/>
      <c r="AZ71" s="817"/>
      <c r="BA71" s="817"/>
      <c r="BB71" s="817"/>
      <c r="BC71" s="817"/>
      <c r="BD71" s="818"/>
      <c r="BE71" s="235"/>
      <c r="BF71" s="235"/>
      <c r="BG71" s="235"/>
      <c r="BH71" s="235"/>
      <c r="BI71" s="235"/>
      <c r="BJ71" s="235"/>
      <c r="BK71" s="235"/>
      <c r="BL71" s="235"/>
      <c r="BM71" s="235"/>
      <c r="BN71" s="235"/>
      <c r="BO71" s="235"/>
      <c r="BP71" s="235"/>
      <c r="BQ71" s="232">
        <v>65</v>
      </c>
      <c r="BR71" s="237"/>
      <c r="BS71" s="845"/>
      <c r="BT71" s="846"/>
      <c r="BU71" s="846"/>
      <c r="BV71" s="846"/>
      <c r="BW71" s="846"/>
      <c r="BX71" s="846"/>
      <c r="BY71" s="846"/>
      <c r="BZ71" s="846"/>
      <c r="CA71" s="846"/>
      <c r="CB71" s="846"/>
      <c r="CC71" s="846"/>
      <c r="CD71" s="846"/>
      <c r="CE71" s="846"/>
      <c r="CF71" s="846"/>
      <c r="CG71" s="851"/>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224"/>
    </row>
    <row r="72" spans="1:131" ht="26.25" customHeight="1" x14ac:dyDescent="0.15">
      <c r="A72" s="232">
        <v>5</v>
      </c>
      <c r="B72" s="859" t="s">
        <v>578</v>
      </c>
      <c r="C72" s="860"/>
      <c r="D72" s="860"/>
      <c r="E72" s="860"/>
      <c r="F72" s="860"/>
      <c r="G72" s="860"/>
      <c r="H72" s="860"/>
      <c r="I72" s="860"/>
      <c r="J72" s="860"/>
      <c r="K72" s="860"/>
      <c r="L72" s="860"/>
      <c r="M72" s="860"/>
      <c r="N72" s="860"/>
      <c r="O72" s="860"/>
      <c r="P72" s="861"/>
      <c r="Q72" s="862">
        <v>187</v>
      </c>
      <c r="R72" s="816"/>
      <c r="S72" s="816"/>
      <c r="T72" s="816"/>
      <c r="U72" s="816"/>
      <c r="V72" s="816">
        <v>182</v>
      </c>
      <c r="W72" s="816"/>
      <c r="X72" s="816"/>
      <c r="Y72" s="816"/>
      <c r="Z72" s="816"/>
      <c r="AA72" s="816">
        <v>5</v>
      </c>
      <c r="AB72" s="816"/>
      <c r="AC72" s="816"/>
      <c r="AD72" s="816"/>
      <c r="AE72" s="816"/>
      <c r="AF72" s="816">
        <v>5</v>
      </c>
      <c r="AG72" s="816"/>
      <c r="AH72" s="816"/>
      <c r="AI72" s="816"/>
      <c r="AJ72" s="816"/>
      <c r="AK72" s="816">
        <v>8</v>
      </c>
      <c r="AL72" s="816"/>
      <c r="AM72" s="816"/>
      <c r="AN72" s="816"/>
      <c r="AO72" s="816"/>
      <c r="AP72" s="816" t="s">
        <v>573</v>
      </c>
      <c r="AQ72" s="816"/>
      <c r="AR72" s="816"/>
      <c r="AS72" s="816"/>
      <c r="AT72" s="816"/>
      <c r="AU72" s="816" t="s">
        <v>573</v>
      </c>
      <c r="AV72" s="816"/>
      <c r="AW72" s="816"/>
      <c r="AX72" s="816"/>
      <c r="AY72" s="816"/>
      <c r="AZ72" s="817"/>
      <c r="BA72" s="817"/>
      <c r="BB72" s="817"/>
      <c r="BC72" s="817"/>
      <c r="BD72" s="818"/>
      <c r="BE72" s="235"/>
      <c r="BF72" s="235"/>
      <c r="BG72" s="235"/>
      <c r="BH72" s="235"/>
      <c r="BI72" s="235"/>
      <c r="BJ72" s="235"/>
      <c r="BK72" s="235"/>
      <c r="BL72" s="235"/>
      <c r="BM72" s="235"/>
      <c r="BN72" s="235"/>
      <c r="BO72" s="235"/>
      <c r="BP72" s="235"/>
      <c r="BQ72" s="232">
        <v>66</v>
      </c>
      <c r="BR72" s="237"/>
      <c r="BS72" s="845"/>
      <c r="BT72" s="846"/>
      <c r="BU72" s="846"/>
      <c r="BV72" s="846"/>
      <c r="BW72" s="846"/>
      <c r="BX72" s="846"/>
      <c r="BY72" s="846"/>
      <c r="BZ72" s="846"/>
      <c r="CA72" s="846"/>
      <c r="CB72" s="846"/>
      <c r="CC72" s="846"/>
      <c r="CD72" s="846"/>
      <c r="CE72" s="846"/>
      <c r="CF72" s="846"/>
      <c r="CG72" s="851"/>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224"/>
    </row>
    <row r="73" spans="1:131" ht="26.25" customHeight="1" x14ac:dyDescent="0.15">
      <c r="A73" s="232">
        <v>6</v>
      </c>
      <c r="B73" s="859" t="s">
        <v>579</v>
      </c>
      <c r="C73" s="860"/>
      <c r="D73" s="860"/>
      <c r="E73" s="860"/>
      <c r="F73" s="860"/>
      <c r="G73" s="860"/>
      <c r="H73" s="860"/>
      <c r="I73" s="860"/>
      <c r="J73" s="860"/>
      <c r="K73" s="860"/>
      <c r="L73" s="860"/>
      <c r="M73" s="860"/>
      <c r="N73" s="860"/>
      <c r="O73" s="860"/>
      <c r="P73" s="861"/>
      <c r="Q73" s="862">
        <v>3676</v>
      </c>
      <c r="R73" s="816"/>
      <c r="S73" s="816"/>
      <c r="T73" s="816"/>
      <c r="U73" s="816"/>
      <c r="V73" s="816">
        <v>3460</v>
      </c>
      <c r="W73" s="816"/>
      <c r="X73" s="816"/>
      <c r="Y73" s="816"/>
      <c r="Z73" s="816"/>
      <c r="AA73" s="816">
        <v>216</v>
      </c>
      <c r="AB73" s="816"/>
      <c r="AC73" s="816"/>
      <c r="AD73" s="816"/>
      <c r="AE73" s="816"/>
      <c r="AF73" s="816">
        <v>5121</v>
      </c>
      <c r="AG73" s="816"/>
      <c r="AH73" s="816"/>
      <c r="AI73" s="816"/>
      <c r="AJ73" s="816"/>
      <c r="AK73" s="816" t="s">
        <v>573</v>
      </c>
      <c r="AL73" s="816"/>
      <c r="AM73" s="816"/>
      <c r="AN73" s="816"/>
      <c r="AO73" s="816"/>
      <c r="AP73" s="816">
        <v>2913</v>
      </c>
      <c r="AQ73" s="816"/>
      <c r="AR73" s="816"/>
      <c r="AS73" s="816"/>
      <c r="AT73" s="816"/>
      <c r="AU73" s="816" t="s">
        <v>573</v>
      </c>
      <c r="AV73" s="816"/>
      <c r="AW73" s="816"/>
      <c r="AX73" s="816"/>
      <c r="AY73" s="816"/>
      <c r="AZ73" s="817"/>
      <c r="BA73" s="817"/>
      <c r="BB73" s="817"/>
      <c r="BC73" s="817"/>
      <c r="BD73" s="818"/>
      <c r="BE73" s="235"/>
      <c r="BF73" s="235"/>
      <c r="BG73" s="235"/>
      <c r="BH73" s="235"/>
      <c r="BI73" s="235"/>
      <c r="BJ73" s="235"/>
      <c r="BK73" s="235"/>
      <c r="BL73" s="235"/>
      <c r="BM73" s="235"/>
      <c r="BN73" s="235"/>
      <c r="BO73" s="235"/>
      <c r="BP73" s="235"/>
      <c r="BQ73" s="232">
        <v>67</v>
      </c>
      <c r="BR73" s="237"/>
      <c r="BS73" s="845"/>
      <c r="BT73" s="846"/>
      <c r="BU73" s="846"/>
      <c r="BV73" s="846"/>
      <c r="BW73" s="846"/>
      <c r="BX73" s="846"/>
      <c r="BY73" s="846"/>
      <c r="BZ73" s="846"/>
      <c r="CA73" s="846"/>
      <c r="CB73" s="846"/>
      <c r="CC73" s="846"/>
      <c r="CD73" s="846"/>
      <c r="CE73" s="846"/>
      <c r="CF73" s="846"/>
      <c r="CG73" s="851"/>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224"/>
    </row>
    <row r="74" spans="1:131" ht="26.25" customHeight="1" x14ac:dyDescent="0.15">
      <c r="A74" s="232">
        <v>7</v>
      </c>
      <c r="B74" s="859" t="s">
        <v>580</v>
      </c>
      <c r="C74" s="860"/>
      <c r="D74" s="860"/>
      <c r="E74" s="860"/>
      <c r="F74" s="860"/>
      <c r="G74" s="860"/>
      <c r="H74" s="860"/>
      <c r="I74" s="860"/>
      <c r="J74" s="860"/>
      <c r="K74" s="860"/>
      <c r="L74" s="860"/>
      <c r="M74" s="860"/>
      <c r="N74" s="860"/>
      <c r="O74" s="860"/>
      <c r="P74" s="861"/>
      <c r="Q74" s="862">
        <v>3286</v>
      </c>
      <c r="R74" s="816"/>
      <c r="S74" s="816"/>
      <c r="T74" s="816"/>
      <c r="U74" s="816"/>
      <c r="V74" s="816">
        <v>3184</v>
      </c>
      <c r="W74" s="816"/>
      <c r="X74" s="816"/>
      <c r="Y74" s="816"/>
      <c r="Z74" s="816"/>
      <c r="AA74" s="816">
        <v>101</v>
      </c>
      <c r="AB74" s="816"/>
      <c r="AC74" s="816"/>
      <c r="AD74" s="816"/>
      <c r="AE74" s="816"/>
      <c r="AF74" s="816">
        <v>50</v>
      </c>
      <c r="AG74" s="816"/>
      <c r="AH74" s="816"/>
      <c r="AI74" s="816"/>
      <c r="AJ74" s="816"/>
      <c r="AK74" s="816" t="s">
        <v>573</v>
      </c>
      <c r="AL74" s="816"/>
      <c r="AM74" s="816"/>
      <c r="AN74" s="816"/>
      <c r="AO74" s="816"/>
      <c r="AP74" s="816">
        <v>2077</v>
      </c>
      <c r="AQ74" s="816"/>
      <c r="AR74" s="816"/>
      <c r="AS74" s="816"/>
      <c r="AT74" s="816"/>
      <c r="AU74" s="816">
        <v>1161</v>
      </c>
      <c r="AV74" s="816"/>
      <c r="AW74" s="816"/>
      <c r="AX74" s="816"/>
      <c r="AY74" s="816"/>
      <c r="AZ74" s="817"/>
      <c r="BA74" s="817"/>
      <c r="BB74" s="817"/>
      <c r="BC74" s="817"/>
      <c r="BD74" s="818"/>
      <c r="BE74" s="235"/>
      <c r="BF74" s="235"/>
      <c r="BG74" s="235"/>
      <c r="BH74" s="235"/>
      <c r="BI74" s="235"/>
      <c r="BJ74" s="235"/>
      <c r="BK74" s="235"/>
      <c r="BL74" s="235"/>
      <c r="BM74" s="235"/>
      <c r="BN74" s="235"/>
      <c r="BO74" s="235"/>
      <c r="BP74" s="235"/>
      <c r="BQ74" s="232">
        <v>68</v>
      </c>
      <c r="BR74" s="237"/>
      <c r="BS74" s="845"/>
      <c r="BT74" s="846"/>
      <c r="BU74" s="846"/>
      <c r="BV74" s="846"/>
      <c r="BW74" s="846"/>
      <c r="BX74" s="846"/>
      <c r="BY74" s="846"/>
      <c r="BZ74" s="846"/>
      <c r="CA74" s="846"/>
      <c r="CB74" s="846"/>
      <c r="CC74" s="846"/>
      <c r="CD74" s="846"/>
      <c r="CE74" s="846"/>
      <c r="CF74" s="846"/>
      <c r="CG74" s="851"/>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224"/>
    </row>
    <row r="75" spans="1:131" ht="26.25" customHeight="1" x14ac:dyDescent="0.15">
      <c r="A75" s="232">
        <v>8</v>
      </c>
      <c r="B75" s="859" t="s">
        <v>581</v>
      </c>
      <c r="C75" s="860"/>
      <c r="D75" s="860"/>
      <c r="E75" s="860"/>
      <c r="F75" s="860"/>
      <c r="G75" s="860"/>
      <c r="H75" s="860"/>
      <c r="I75" s="860"/>
      <c r="J75" s="860"/>
      <c r="K75" s="860"/>
      <c r="L75" s="860"/>
      <c r="M75" s="860"/>
      <c r="N75" s="860"/>
      <c r="O75" s="860"/>
      <c r="P75" s="861"/>
      <c r="Q75" s="863">
        <v>3426</v>
      </c>
      <c r="R75" s="864"/>
      <c r="S75" s="864"/>
      <c r="T75" s="864"/>
      <c r="U75" s="819"/>
      <c r="V75" s="865">
        <v>3278</v>
      </c>
      <c r="W75" s="864"/>
      <c r="X75" s="864"/>
      <c r="Y75" s="864"/>
      <c r="Z75" s="819"/>
      <c r="AA75" s="865">
        <v>148</v>
      </c>
      <c r="AB75" s="864"/>
      <c r="AC75" s="864"/>
      <c r="AD75" s="864"/>
      <c r="AE75" s="819"/>
      <c r="AF75" s="865">
        <v>141</v>
      </c>
      <c r="AG75" s="864"/>
      <c r="AH75" s="864"/>
      <c r="AI75" s="864"/>
      <c r="AJ75" s="819"/>
      <c r="AK75" s="865" t="s">
        <v>573</v>
      </c>
      <c r="AL75" s="864"/>
      <c r="AM75" s="864"/>
      <c r="AN75" s="864"/>
      <c r="AO75" s="819"/>
      <c r="AP75" s="865">
        <v>1274</v>
      </c>
      <c r="AQ75" s="864"/>
      <c r="AR75" s="864"/>
      <c r="AS75" s="864"/>
      <c r="AT75" s="819"/>
      <c r="AU75" s="865">
        <v>430</v>
      </c>
      <c r="AV75" s="864"/>
      <c r="AW75" s="864"/>
      <c r="AX75" s="864"/>
      <c r="AY75" s="819"/>
      <c r="AZ75" s="817"/>
      <c r="BA75" s="817"/>
      <c r="BB75" s="817"/>
      <c r="BC75" s="817"/>
      <c r="BD75" s="818"/>
      <c r="BE75" s="235"/>
      <c r="BF75" s="235"/>
      <c r="BG75" s="235"/>
      <c r="BH75" s="235"/>
      <c r="BI75" s="235"/>
      <c r="BJ75" s="235"/>
      <c r="BK75" s="235"/>
      <c r="BL75" s="235"/>
      <c r="BM75" s="235"/>
      <c r="BN75" s="235"/>
      <c r="BO75" s="235"/>
      <c r="BP75" s="235"/>
      <c r="BQ75" s="232">
        <v>69</v>
      </c>
      <c r="BR75" s="237"/>
      <c r="BS75" s="845"/>
      <c r="BT75" s="846"/>
      <c r="BU75" s="846"/>
      <c r="BV75" s="846"/>
      <c r="BW75" s="846"/>
      <c r="BX75" s="846"/>
      <c r="BY75" s="846"/>
      <c r="BZ75" s="846"/>
      <c r="CA75" s="846"/>
      <c r="CB75" s="846"/>
      <c r="CC75" s="846"/>
      <c r="CD75" s="846"/>
      <c r="CE75" s="846"/>
      <c r="CF75" s="846"/>
      <c r="CG75" s="851"/>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224"/>
    </row>
    <row r="76" spans="1:131" ht="26.25" customHeight="1" x14ac:dyDescent="0.15">
      <c r="A76" s="232">
        <v>9</v>
      </c>
      <c r="B76" s="859" t="s">
        <v>582</v>
      </c>
      <c r="C76" s="860"/>
      <c r="D76" s="860"/>
      <c r="E76" s="860"/>
      <c r="F76" s="860"/>
      <c r="G76" s="860"/>
      <c r="H76" s="860"/>
      <c r="I76" s="860"/>
      <c r="J76" s="860"/>
      <c r="K76" s="860"/>
      <c r="L76" s="860"/>
      <c r="M76" s="860"/>
      <c r="N76" s="860"/>
      <c r="O76" s="860"/>
      <c r="P76" s="861"/>
      <c r="Q76" s="863">
        <v>86</v>
      </c>
      <c r="R76" s="864"/>
      <c r="S76" s="864"/>
      <c r="T76" s="864"/>
      <c r="U76" s="819"/>
      <c r="V76" s="865">
        <v>64</v>
      </c>
      <c r="W76" s="864"/>
      <c r="X76" s="864"/>
      <c r="Y76" s="864"/>
      <c r="Z76" s="819"/>
      <c r="AA76" s="865">
        <v>22</v>
      </c>
      <c r="AB76" s="864"/>
      <c r="AC76" s="864"/>
      <c r="AD76" s="864"/>
      <c r="AE76" s="819"/>
      <c r="AF76" s="865">
        <v>8</v>
      </c>
      <c r="AG76" s="864"/>
      <c r="AH76" s="864"/>
      <c r="AI76" s="864"/>
      <c r="AJ76" s="819"/>
      <c r="AK76" s="865" t="s">
        <v>573</v>
      </c>
      <c r="AL76" s="864"/>
      <c r="AM76" s="864"/>
      <c r="AN76" s="864"/>
      <c r="AO76" s="819"/>
      <c r="AP76" s="865">
        <v>111</v>
      </c>
      <c r="AQ76" s="864"/>
      <c r="AR76" s="864"/>
      <c r="AS76" s="864"/>
      <c r="AT76" s="819"/>
      <c r="AU76" s="865">
        <v>41</v>
      </c>
      <c r="AV76" s="864"/>
      <c r="AW76" s="864"/>
      <c r="AX76" s="864"/>
      <c r="AY76" s="819"/>
      <c r="AZ76" s="817"/>
      <c r="BA76" s="817"/>
      <c r="BB76" s="817"/>
      <c r="BC76" s="817"/>
      <c r="BD76" s="818"/>
      <c r="BE76" s="235"/>
      <c r="BF76" s="235"/>
      <c r="BG76" s="235"/>
      <c r="BH76" s="235"/>
      <c r="BI76" s="235"/>
      <c r="BJ76" s="235"/>
      <c r="BK76" s="235"/>
      <c r="BL76" s="235"/>
      <c r="BM76" s="235"/>
      <c r="BN76" s="235"/>
      <c r="BO76" s="235"/>
      <c r="BP76" s="235"/>
      <c r="BQ76" s="232">
        <v>70</v>
      </c>
      <c r="BR76" s="237"/>
      <c r="BS76" s="845"/>
      <c r="BT76" s="846"/>
      <c r="BU76" s="846"/>
      <c r="BV76" s="846"/>
      <c r="BW76" s="846"/>
      <c r="BX76" s="846"/>
      <c r="BY76" s="846"/>
      <c r="BZ76" s="846"/>
      <c r="CA76" s="846"/>
      <c r="CB76" s="846"/>
      <c r="CC76" s="846"/>
      <c r="CD76" s="846"/>
      <c r="CE76" s="846"/>
      <c r="CF76" s="846"/>
      <c r="CG76" s="851"/>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224"/>
    </row>
    <row r="77" spans="1:131" ht="26.25" customHeight="1" x14ac:dyDescent="0.15">
      <c r="A77" s="232">
        <v>10</v>
      </c>
      <c r="B77" s="859" t="s">
        <v>583</v>
      </c>
      <c r="C77" s="860"/>
      <c r="D77" s="860"/>
      <c r="E77" s="860"/>
      <c r="F77" s="860"/>
      <c r="G77" s="860"/>
      <c r="H77" s="860"/>
      <c r="I77" s="860"/>
      <c r="J77" s="860"/>
      <c r="K77" s="860"/>
      <c r="L77" s="860"/>
      <c r="M77" s="860"/>
      <c r="N77" s="860"/>
      <c r="O77" s="860"/>
      <c r="P77" s="861"/>
      <c r="Q77" s="863">
        <v>346</v>
      </c>
      <c r="R77" s="864"/>
      <c r="S77" s="864"/>
      <c r="T77" s="864"/>
      <c r="U77" s="819"/>
      <c r="V77" s="865">
        <v>327</v>
      </c>
      <c r="W77" s="864"/>
      <c r="X77" s="864"/>
      <c r="Y77" s="864"/>
      <c r="Z77" s="819"/>
      <c r="AA77" s="865">
        <v>19</v>
      </c>
      <c r="AB77" s="864"/>
      <c r="AC77" s="864"/>
      <c r="AD77" s="864"/>
      <c r="AE77" s="819"/>
      <c r="AF77" s="865">
        <v>19</v>
      </c>
      <c r="AG77" s="864"/>
      <c r="AH77" s="864"/>
      <c r="AI77" s="864"/>
      <c r="AJ77" s="819"/>
      <c r="AK77" s="865" t="s">
        <v>573</v>
      </c>
      <c r="AL77" s="864"/>
      <c r="AM77" s="864"/>
      <c r="AN77" s="864"/>
      <c r="AO77" s="819"/>
      <c r="AP77" s="865">
        <v>105</v>
      </c>
      <c r="AQ77" s="864"/>
      <c r="AR77" s="864"/>
      <c r="AS77" s="864"/>
      <c r="AT77" s="819"/>
      <c r="AU77" s="865">
        <v>39</v>
      </c>
      <c r="AV77" s="864"/>
      <c r="AW77" s="864"/>
      <c r="AX77" s="864"/>
      <c r="AY77" s="819"/>
      <c r="AZ77" s="817"/>
      <c r="BA77" s="817"/>
      <c r="BB77" s="817"/>
      <c r="BC77" s="817"/>
      <c r="BD77" s="818"/>
      <c r="BE77" s="235"/>
      <c r="BF77" s="235"/>
      <c r="BG77" s="235"/>
      <c r="BH77" s="235"/>
      <c r="BI77" s="235"/>
      <c r="BJ77" s="235"/>
      <c r="BK77" s="235"/>
      <c r="BL77" s="235"/>
      <c r="BM77" s="235"/>
      <c r="BN77" s="235"/>
      <c r="BO77" s="235"/>
      <c r="BP77" s="235"/>
      <c r="BQ77" s="232">
        <v>71</v>
      </c>
      <c r="BR77" s="237"/>
      <c r="BS77" s="845"/>
      <c r="BT77" s="846"/>
      <c r="BU77" s="846"/>
      <c r="BV77" s="846"/>
      <c r="BW77" s="846"/>
      <c r="BX77" s="846"/>
      <c r="BY77" s="846"/>
      <c r="BZ77" s="846"/>
      <c r="CA77" s="846"/>
      <c r="CB77" s="846"/>
      <c r="CC77" s="846"/>
      <c r="CD77" s="846"/>
      <c r="CE77" s="846"/>
      <c r="CF77" s="846"/>
      <c r="CG77" s="851"/>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224"/>
    </row>
    <row r="78" spans="1:131" ht="26.25" customHeight="1" x14ac:dyDescent="0.15">
      <c r="A78" s="232">
        <v>11</v>
      </c>
      <c r="B78" s="859" t="s">
        <v>584</v>
      </c>
      <c r="C78" s="860"/>
      <c r="D78" s="860"/>
      <c r="E78" s="860"/>
      <c r="F78" s="860"/>
      <c r="G78" s="860"/>
      <c r="H78" s="860"/>
      <c r="I78" s="860"/>
      <c r="J78" s="860"/>
      <c r="K78" s="860"/>
      <c r="L78" s="860"/>
      <c r="M78" s="860"/>
      <c r="N78" s="860"/>
      <c r="O78" s="860"/>
      <c r="P78" s="861"/>
      <c r="Q78" s="862">
        <v>570</v>
      </c>
      <c r="R78" s="816"/>
      <c r="S78" s="816"/>
      <c r="T78" s="816"/>
      <c r="U78" s="816"/>
      <c r="V78" s="816">
        <v>549</v>
      </c>
      <c r="W78" s="816"/>
      <c r="X78" s="816"/>
      <c r="Y78" s="816"/>
      <c r="Z78" s="816"/>
      <c r="AA78" s="816">
        <v>21</v>
      </c>
      <c r="AB78" s="816"/>
      <c r="AC78" s="816"/>
      <c r="AD78" s="816"/>
      <c r="AE78" s="816"/>
      <c r="AF78" s="816">
        <v>14</v>
      </c>
      <c r="AG78" s="816"/>
      <c r="AH78" s="816"/>
      <c r="AI78" s="816"/>
      <c r="AJ78" s="816"/>
      <c r="AK78" s="816" t="s">
        <v>573</v>
      </c>
      <c r="AL78" s="816"/>
      <c r="AM78" s="816"/>
      <c r="AN78" s="816"/>
      <c r="AO78" s="816"/>
      <c r="AP78" s="816">
        <v>460</v>
      </c>
      <c r="AQ78" s="816"/>
      <c r="AR78" s="816"/>
      <c r="AS78" s="816"/>
      <c r="AT78" s="816"/>
      <c r="AU78" s="816">
        <v>156</v>
      </c>
      <c r="AV78" s="816"/>
      <c r="AW78" s="816"/>
      <c r="AX78" s="816"/>
      <c r="AY78" s="816"/>
      <c r="AZ78" s="817"/>
      <c r="BA78" s="817"/>
      <c r="BB78" s="817"/>
      <c r="BC78" s="817"/>
      <c r="BD78" s="818"/>
      <c r="BE78" s="235"/>
      <c r="BF78" s="235"/>
      <c r="BG78" s="235"/>
      <c r="BH78" s="235"/>
      <c r="BI78" s="235"/>
      <c r="BJ78" s="224"/>
      <c r="BK78" s="224"/>
      <c r="BL78" s="224"/>
      <c r="BM78" s="224"/>
      <c r="BN78" s="224"/>
      <c r="BO78" s="235"/>
      <c r="BP78" s="235"/>
      <c r="BQ78" s="232">
        <v>72</v>
      </c>
      <c r="BR78" s="237"/>
      <c r="BS78" s="845"/>
      <c r="BT78" s="846"/>
      <c r="BU78" s="846"/>
      <c r="BV78" s="846"/>
      <c r="BW78" s="846"/>
      <c r="BX78" s="846"/>
      <c r="BY78" s="846"/>
      <c r="BZ78" s="846"/>
      <c r="CA78" s="846"/>
      <c r="CB78" s="846"/>
      <c r="CC78" s="846"/>
      <c r="CD78" s="846"/>
      <c r="CE78" s="846"/>
      <c r="CF78" s="846"/>
      <c r="CG78" s="851"/>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224"/>
    </row>
    <row r="79" spans="1:131" ht="26.25" customHeight="1" x14ac:dyDescent="0.15">
      <c r="A79" s="232">
        <v>12</v>
      </c>
      <c r="B79" s="859" t="s">
        <v>585</v>
      </c>
      <c r="C79" s="860"/>
      <c r="D79" s="860"/>
      <c r="E79" s="860"/>
      <c r="F79" s="860"/>
      <c r="G79" s="860"/>
      <c r="H79" s="860"/>
      <c r="I79" s="860"/>
      <c r="J79" s="860"/>
      <c r="K79" s="860"/>
      <c r="L79" s="860"/>
      <c r="M79" s="860"/>
      <c r="N79" s="860"/>
      <c r="O79" s="860"/>
      <c r="P79" s="861"/>
      <c r="Q79" s="862">
        <v>2510</v>
      </c>
      <c r="R79" s="816"/>
      <c r="S79" s="816"/>
      <c r="T79" s="816"/>
      <c r="U79" s="816"/>
      <c r="V79" s="816">
        <v>2402</v>
      </c>
      <c r="W79" s="816"/>
      <c r="X79" s="816"/>
      <c r="Y79" s="816"/>
      <c r="Z79" s="816"/>
      <c r="AA79" s="816">
        <v>108</v>
      </c>
      <c r="AB79" s="816"/>
      <c r="AC79" s="816"/>
      <c r="AD79" s="816"/>
      <c r="AE79" s="816"/>
      <c r="AF79" s="816">
        <v>108</v>
      </c>
      <c r="AG79" s="816"/>
      <c r="AH79" s="816"/>
      <c r="AI79" s="816"/>
      <c r="AJ79" s="816"/>
      <c r="AK79" s="816" t="s">
        <v>573</v>
      </c>
      <c r="AL79" s="816"/>
      <c r="AM79" s="816"/>
      <c r="AN79" s="816"/>
      <c r="AO79" s="816"/>
      <c r="AP79" s="816">
        <v>709</v>
      </c>
      <c r="AQ79" s="816"/>
      <c r="AR79" s="816"/>
      <c r="AS79" s="816"/>
      <c r="AT79" s="816"/>
      <c r="AU79" s="816">
        <v>235</v>
      </c>
      <c r="AV79" s="816"/>
      <c r="AW79" s="816"/>
      <c r="AX79" s="816"/>
      <c r="AY79" s="816"/>
      <c r="AZ79" s="817"/>
      <c r="BA79" s="817"/>
      <c r="BB79" s="817"/>
      <c r="BC79" s="817"/>
      <c r="BD79" s="818"/>
      <c r="BE79" s="235"/>
      <c r="BF79" s="235"/>
      <c r="BG79" s="235"/>
      <c r="BH79" s="235"/>
      <c r="BI79" s="235"/>
      <c r="BJ79" s="224"/>
      <c r="BK79" s="224"/>
      <c r="BL79" s="224"/>
      <c r="BM79" s="224"/>
      <c r="BN79" s="224"/>
      <c r="BO79" s="235"/>
      <c r="BP79" s="235"/>
      <c r="BQ79" s="232">
        <v>73</v>
      </c>
      <c r="BR79" s="237"/>
      <c r="BS79" s="845"/>
      <c r="BT79" s="846"/>
      <c r="BU79" s="846"/>
      <c r="BV79" s="846"/>
      <c r="BW79" s="846"/>
      <c r="BX79" s="846"/>
      <c r="BY79" s="846"/>
      <c r="BZ79" s="846"/>
      <c r="CA79" s="846"/>
      <c r="CB79" s="846"/>
      <c r="CC79" s="846"/>
      <c r="CD79" s="846"/>
      <c r="CE79" s="846"/>
      <c r="CF79" s="846"/>
      <c r="CG79" s="851"/>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224"/>
    </row>
    <row r="80" spans="1:131" ht="26.25" customHeight="1" x14ac:dyDescent="0.15">
      <c r="A80" s="232">
        <v>13</v>
      </c>
      <c r="B80" s="859" t="s">
        <v>586</v>
      </c>
      <c r="C80" s="860"/>
      <c r="D80" s="860"/>
      <c r="E80" s="860"/>
      <c r="F80" s="860"/>
      <c r="G80" s="860"/>
      <c r="H80" s="860"/>
      <c r="I80" s="860"/>
      <c r="J80" s="860"/>
      <c r="K80" s="860"/>
      <c r="L80" s="860"/>
      <c r="M80" s="860"/>
      <c r="N80" s="860"/>
      <c r="O80" s="860"/>
      <c r="P80" s="861"/>
      <c r="Q80" s="862">
        <v>4953</v>
      </c>
      <c r="R80" s="816"/>
      <c r="S80" s="816"/>
      <c r="T80" s="816"/>
      <c r="U80" s="816"/>
      <c r="V80" s="816">
        <v>4785</v>
      </c>
      <c r="W80" s="816"/>
      <c r="X80" s="816"/>
      <c r="Y80" s="816"/>
      <c r="Z80" s="816"/>
      <c r="AA80" s="816">
        <v>168</v>
      </c>
      <c r="AB80" s="816"/>
      <c r="AC80" s="816"/>
      <c r="AD80" s="816"/>
      <c r="AE80" s="816"/>
      <c r="AF80" s="816">
        <v>168</v>
      </c>
      <c r="AG80" s="816"/>
      <c r="AH80" s="816"/>
      <c r="AI80" s="816"/>
      <c r="AJ80" s="816"/>
      <c r="AK80" s="816">
        <v>50</v>
      </c>
      <c r="AL80" s="816"/>
      <c r="AM80" s="816"/>
      <c r="AN80" s="816"/>
      <c r="AO80" s="816"/>
      <c r="AP80" s="816">
        <v>2986</v>
      </c>
      <c r="AQ80" s="816"/>
      <c r="AR80" s="816"/>
      <c r="AS80" s="816"/>
      <c r="AT80" s="816"/>
      <c r="AU80" s="816">
        <v>63</v>
      </c>
      <c r="AV80" s="816"/>
      <c r="AW80" s="816"/>
      <c r="AX80" s="816"/>
      <c r="AY80" s="816"/>
      <c r="AZ80" s="817"/>
      <c r="BA80" s="817"/>
      <c r="BB80" s="817"/>
      <c r="BC80" s="817"/>
      <c r="BD80" s="818"/>
      <c r="BE80" s="235"/>
      <c r="BF80" s="235"/>
      <c r="BG80" s="235"/>
      <c r="BH80" s="235"/>
      <c r="BI80" s="235"/>
      <c r="BJ80" s="235"/>
      <c r="BK80" s="235"/>
      <c r="BL80" s="235"/>
      <c r="BM80" s="235"/>
      <c r="BN80" s="235"/>
      <c r="BO80" s="235"/>
      <c r="BP80" s="235"/>
      <c r="BQ80" s="232">
        <v>74</v>
      </c>
      <c r="BR80" s="237"/>
      <c r="BS80" s="845"/>
      <c r="BT80" s="846"/>
      <c r="BU80" s="846"/>
      <c r="BV80" s="846"/>
      <c r="BW80" s="846"/>
      <c r="BX80" s="846"/>
      <c r="BY80" s="846"/>
      <c r="BZ80" s="846"/>
      <c r="CA80" s="846"/>
      <c r="CB80" s="846"/>
      <c r="CC80" s="846"/>
      <c r="CD80" s="846"/>
      <c r="CE80" s="846"/>
      <c r="CF80" s="846"/>
      <c r="CG80" s="851"/>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224"/>
    </row>
    <row r="81" spans="1:131" ht="26.25" customHeight="1" x14ac:dyDescent="0.15">
      <c r="A81" s="232">
        <v>14</v>
      </c>
      <c r="B81" s="859" t="s">
        <v>587</v>
      </c>
      <c r="C81" s="860"/>
      <c r="D81" s="860"/>
      <c r="E81" s="860"/>
      <c r="F81" s="860"/>
      <c r="G81" s="860"/>
      <c r="H81" s="860"/>
      <c r="I81" s="860"/>
      <c r="J81" s="860"/>
      <c r="K81" s="860"/>
      <c r="L81" s="860"/>
      <c r="M81" s="860"/>
      <c r="N81" s="860"/>
      <c r="O81" s="860"/>
      <c r="P81" s="861"/>
      <c r="Q81" s="862">
        <v>2423</v>
      </c>
      <c r="R81" s="816"/>
      <c r="S81" s="816"/>
      <c r="T81" s="816"/>
      <c r="U81" s="816"/>
      <c r="V81" s="816">
        <v>2308</v>
      </c>
      <c r="W81" s="816"/>
      <c r="X81" s="816"/>
      <c r="Y81" s="816"/>
      <c r="Z81" s="816"/>
      <c r="AA81" s="816">
        <v>115</v>
      </c>
      <c r="AB81" s="816"/>
      <c r="AC81" s="816"/>
      <c r="AD81" s="816"/>
      <c r="AE81" s="816"/>
      <c r="AF81" s="816">
        <v>115</v>
      </c>
      <c r="AG81" s="816"/>
      <c r="AH81" s="816"/>
      <c r="AI81" s="816"/>
      <c r="AJ81" s="816"/>
      <c r="AK81" s="816">
        <v>130</v>
      </c>
      <c r="AL81" s="816"/>
      <c r="AM81" s="816"/>
      <c r="AN81" s="816"/>
      <c r="AO81" s="816"/>
      <c r="AP81" s="816" t="s">
        <v>573</v>
      </c>
      <c r="AQ81" s="816"/>
      <c r="AR81" s="816"/>
      <c r="AS81" s="816"/>
      <c r="AT81" s="816"/>
      <c r="AU81" s="816" t="s">
        <v>573</v>
      </c>
      <c r="AV81" s="816"/>
      <c r="AW81" s="816"/>
      <c r="AX81" s="816"/>
      <c r="AY81" s="816"/>
      <c r="AZ81" s="817"/>
      <c r="BA81" s="817"/>
      <c r="BB81" s="817"/>
      <c r="BC81" s="817"/>
      <c r="BD81" s="818"/>
      <c r="BE81" s="235"/>
      <c r="BF81" s="235"/>
      <c r="BG81" s="235"/>
      <c r="BH81" s="235"/>
      <c r="BI81" s="235"/>
      <c r="BJ81" s="235"/>
      <c r="BK81" s="235"/>
      <c r="BL81" s="235"/>
      <c r="BM81" s="235"/>
      <c r="BN81" s="235"/>
      <c r="BO81" s="235"/>
      <c r="BP81" s="235"/>
      <c r="BQ81" s="232">
        <v>75</v>
      </c>
      <c r="BR81" s="237"/>
      <c r="BS81" s="845"/>
      <c r="BT81" s="846"/>
      <c r="BU81" s="846"/>
      <c r="BV81" s="846"/>
      <c r="BW81" s="846"/>
      <c r="BX81" s="846"/>
      <c r="BY81" s="846"/>
      <c r="BZ81" s="846"/>
      <c r="CA81" s="846"/>
      <c r="CB81" s="846"/>
      <c r="CC81" s="846"/>
      <c r="CD81" s="846"/>
      <c r="CE81" s="846"/>
      <c r="CF81" s="846"/>
      <c r="CG81" s="851"/>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224"/>
    </row>
    <row r="82" spans="1:131" ht="26.25" customHeight="1" x14ac:dyDescent="0.15">
      <c r="A82" s="232">
        <v>15</v>
      </c>
      <c r="B82" s="859" t="s">
        <v>588</v>
      </c>
      <c r="C82" s="860"/>
      <c r="D82" s="860"/>
      <c r="E82" s="860"/>
      <c r="F82" s="860"/>
      <c r="G82" s="860"/>
      <c r="H82" s="860"/>
      <c r="I82" s="860"/>
      <c r="J82" s="860"/>
      <c r="K82" s="860"/>
      <c r="L82" s="860"/>
      <c r="M82" s="860"/>
      <c r="N82" s="860"/>
      <c r="O82" s="860"/>
      <c r="P82" s="861"/>
      <c r="Q82" s="862">
        <v>719774</v>
      </c>
      <c r="R82" s="816"/>
      <c r="S82" s="816"/>
      <c r="T82" s="816"/>
      <c r="U82" s="816"/>
      <c r="V82" s="816">
        <v>711648</v>
      </c>
      <c r="W82" s="816"/>
      <c r="X82" s="816"/>
      <c r="Y82" s="816"/>
      <c r="Z82" s="816"/>
      <c r="AA82" s="816">
        <v>8126</v>
      </c>
      <c r="AB82" s="816"/>
      <c r="AC82" s="816"/>
      <c r="AD82" s="816"/>
      <c r="AE82" s="816"/>
      <c r="AF82" s="816">
        <v>8126</v>
      </c>
      <c r="AG82" s="816"/>
      <c r="AH82" s="816"/>
      <c r="AI82" s="816"/>
      <c r="AJ82" s="816"/>
      <c r="AK82" s="816">
        <v>4022</v>
      </c>
      <c r="AL82" s="816"/>
      <c r="AM82" s="816"/>
      <c r="AN82" s="816"/>
      <c r="AO82" s="816"/>
      <c r="AP82" s="816" t="s">
        <v>573</v>
      </c>
      <c r="AQ82" s="816"/>
      <c r="AR82" s="816"/>
      <c r="AS82" s="816"/>
      <c r="AT82" s="816"/>
      <c r="AU82" s="816" t="s">
        <v>573</v>
      </c>
      <c r="AV82" s="816"/>
      <c r="AW82" s="816"/>
      <c r="AX82" s="816"/>
      <c r="AY82" s="816"/>
      <c r="AZ82" s="817"/>
      <c r="BA82" s="817"/>
      <c r="BB82" s="817"/>
      <c r="BC82" s="817"/>
      <c r="BD82" s="818"/>
      <c r="BE82" s="235"/>
      <c r="BF82" s="235"/>
      <c r="BG82" s="235"/>
      <c r="BH82" s="235"/>
      <c r="BI82" s="235"/>
      <c r="BJ82" s="235"/>
      <c r="BK82" s="235"/>
      <c r="BL82" s="235"/>
      <c r="BM82" s="235"/>
      <c r="BN82" s="235"/>
      <c r="BO82" s="235"/>
      <c r="BP82" s="235"/>
      <c r="BQ82" s="232">
        <v>76</v>
      </c>
      <c r="BR82" s="237"/>
      <c r="BS82" s="845"/>
      <c r="BT82" s="846"/>
      <c r="BU82" s="846"/>
      <c r="BV82" s="846"/>
      <c r="BW82" s="846"/>
      <c r="BX82" s="846"/>
      <c r="BY82" s="846"/>
      <c r="BZ82" s="846"/>
      <c r="CA82" s="846"/>
      <c r="CB82" s="846"/>
      <c r="CC82" s="846"/>
      <c r="CD82" s="846"/>
      <c r="CE82" s="846"/>
      <c r="CF82" s="846"/>
      <c r="CG82" s="851"/>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224"/>
    </row>
    <row r="83" spans="1:131" ht="26.25" customHeight="1" x14ac:dyDescent="0.15">
      <c r="A83" s="232">
        <v>16</v>
      </c>
      <c r="B83" s="859" t="s">
        <v>589</v>
      </c>
      <c r="C83" s="860"/>
      <c r="D83" s="860"/>
      <c r="E83" s="860"/>
      <c r="F83" s="860"/>
      <c r="G83" s="860"/>
      <c r="H83" s="860"/>
      <c r="I83" s="860"/>
      <c r="J83" s="860"/>
      <c r="K83" s="860"/>
      <c r="L83" s="860"/>
      <c r="M83" s="860"/>
      <c r="N83" s="860"/>
      <c r="O83" s="860"/>
      <c r="P83" s="861"/>
      <c r="Q83" s="862">
        <v>18</v>
      </c>
      <c r="R83" s="816"/>
      <c r="S83" s="816"/>
      <c r="T83" s="816"/>
      <c r="U83" s="816"/>
      <c r="V83" s="816">
        <v>13</v>
      </c>
      <c r="W83" s="816"/>
      <c r="X83" s="816"/>
      <c r="Y83" s="816"/>
      <c r="Z83" s="816"/>
      <c r="AA83" s="816">
        <v>5</v>
      </c>
      <c r="AB83" s="816"/>
      <c r="AC83" s="816"/>
      <c r="AD83" s="816"/>
      <c r="AE83" s="816"/>
      <c r="AF83" s="816">
        <v>5</v>
      </c>
      <c r="AG83" s="816"/>
      <c r="AH83" s="816"/>
      <c r="AI83" s="816"/>
      <c r="AJ83" s="816"/>
      <c r="AK83" s="816">
        <v>5</v>
      </c>
      <c r="AL83" s="816"/>
      <c r="AM83" s="816"/>
      <c r="AN83" s="816"/>
      <c r="AO83" s="816"/>
      <c r="AP83" s="816" t="s">
        <v>573</v>
      </c>
      <c r="AQ83" s="816"/>
      <c r="AR83" s="816"/>
      <c r="AS83" s="816"/>
      <c r="AT83" s="816"/>
      <c r="AU83" s="816" t="s">
        <v>573</v>
      </c>
      <c r="AV83" s="816"/>
      <c r="AW83" s="816"/>
      <c r="AX83" s="816"/>
      <c r="AY83" s="816"/>
      <c r="AZ83" s="817"/>
      <c r="BA83" s="817"/>
      <c r="BB83" s="817"/>
      <c r="BC83" s="817"/>
      <c r="BD83" s="818"/>
      <c r="BE83" s="235"/>
      <c r="BF83" s="235"/>
      <c r="BG83" s="235"/>
      <c r="BH83" s="235"/>
      <c r="BI83" s="235"/>
      <c r="BJ83" s="235"/>
      <c r="BK83" s="235"/>
      <c r="BL83" s="235"/>
      <c r="BM83" s="235"/>
      <c r="BN83" s="235"/>
      <c r="BO83" s="235"/>
      <c r="BP83" s="235"/>
      <c r="BQ83" s="232">
        <v>77</v>
      </c>
      <c r="BR83" s="237"/>
      <c r="BS83" s="845"/>
      <c r="BT83" s="846"/>
      <c r="BU83" s="846"/>
      <c r="BV83" s="846"/>
      <c r="BW83" s="846"/>
      <c r="BX83" s="846"/>
      <c r="BY83" s="846"/>
      <c r="BZ83" s="846"/>
      <c r="CA83" s="846"/>
      <c r="CB83" s="846"/>
      <c r="CC83" s="846"/>
      <c r="CD83" s="846"/>
      <c r="CE83" s="846"/>
      <c r="CF83" s="846"/>
      <c r="CG83" s="851"/>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224"/>
    </row>
    <row r="84" spans="1:131" ht="26.25" customHeight="1" x14ac:dyDescent="0.15">
      <c r="A84" s="232">
        <v>17</v>
      </c>
      <c r="B84" s="859"/>
      <c r="C84" s="860"/>
      <c r="D84" s="860"/>
      <c r="E84" s="860"/>
      <c r="F84" s="860"/>
      <c r="G84" s="860"/>
      <c r="H84" s="860"/>
      <c r="I84" s="860"/>
      <c r="J84" s="860"/>
      <c r="K84" s="860"/>
      <c r="L84" s="860"/>
      <c r="M84" s="860"/>
      <c r="N84" s="860"/>
      <c r="O84" s="860"/>
      <c r="P84" s="861"/>
      <c r="Q84" s="862"/>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17"/>
      <c r="BA84" s="817"/>
      <c r="BB84" s="817"/>
      <c r="BC84" s="817"/>
      <c r="BD84" s="818"/>
      <c r="BE84" s="235"/>
      <c r="BF84" s="235"/>
      <c r="BG84" s="235"/>
      <c r="BH84" s="235"/>
      <c r="BI84" s="235"/>
      <c r="BJ84" s="235"/>
      <c r="BK84" s="235"/>
      <c r="BL84" s="235"/>
      <c r="BM84" s="235"/>
      <c r="BN84" s="235"/>
      <c r="BO84" s="235"/>
      <c r="BP84" s="235"/>
      <c r="BQ84" s="232">
        <v>78</v>
      </c>
      <c r="BR84" s="237"/>
      <c r="BS84" s="845"/>
      <c r="BT84" s="846"/>
      <c r="BU84" s="846"/>
      <c r="BV84" s="846"/>
      <c r="BW84" s="846"/>
      <c r="BX84" s="846"/>
      <c r="BY84" s="846"/>
      <c r="BZ84" s="846"/>
      <c r="CA84" s="846"/>
      <c r="CB84" s="846"/>
      <c r="CC84" s="846"/>
      <c r="CD84" s="846"/>
      <c r="CE84" s="846"/>
      <c r="CF84" s="846"/>
      <c r="CG84" s="851"/>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224"/>
    </row>
    <row r="85" spans="1:131" ht="26.25" customHeight="1" x14ac:dyDescent="0.15">
      <c r="A85" s="232">
        <v>18</v>
      </c>
      <c r="B85" s="859"/>
      <c r="C85" s="860"/>
      <c r="D85" s="860"/>
      <c r="E85" s="860"/>
      <c r="F85" s="860"/>
      <c r="G85" s="860"/>
      <c r="H85" s="860"/>
      <c r="I85" s="860"/>
      <c r="J85" s="860"/>
      <c r="K85" s="860"/>
      <c r="L85" s="860"/>
      <c r="M85" s="860"/>
      <c r="N85" s="860"/>
      <c r="O85" s="860"/>
      <c r="P85" s="861"/>
      <c r="Q85" s="862"/>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17"/>
      <c r="BA85" s="817"/>
      <c r="BB85" s="817"/>
      <c r="BC85" s="817"/>
      <c r="BD85" s="818"/>
      <c r="BE85" s="235"/>
      <c r="BF85" s="235"/>
      <c r="BG85" s="235"/>
      <c r="BH85" s="235"/>
      <c r="BI85" s="235"/>
      <c r="BJ85" s="235"/>
      <c r="BK85" s="235"/>
      <c r="BL85" s="235"/>
      <c r="BM85" s="235"/>
      <c r="BN85" s="235"/>
      <c r="BO85" s="235"/>
      <c r="BP85" s="235"/>
      <c r="BQ85" s="232">
        <v>79</v>
      </c>
      <c r="BR85" s="237"/>
      <c r="BS85" s="845"/>
      <c r="BT85" s="846"/>
      <c r="BU85" s="846"/>
      <c r="BV85" s="846"/>
      <c r="BW85" s="846"/>
      <c r="BX85" s="846"/>
      <c r="BY85" s="846"/>
      <c r="BZ85" s="846"/>
      <c r="CA85" s="846"/>
      <c r="CB85" s="846"/>
      <c r="CC85" s="846"/>
      <c r="CD85" s="846"/>
      <c r="CE85" s="846"/>
      <c r="CF85" s="846"/>
      <c r="CG85" s="851"/>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224"/>
    </row>
    <row r="86" spans="1:131" ht="26.25" customHeight="1" x14ac:dyDescent="0.15">
      <c r="A86" s="232">
        <v>19</v>
      </c>
      <c r="B86" s="859"/>
      <c r="C86" s="860"/>
      <c r="D86" s="860"/>
      <c r="E86" s="860"/>
      <c r="F86" s="860"/>
      <c r="G86" s="860"/>
      <c r="H86" s="860"/>
      <c r="I86" s="860"/>
      <c r="J86" s="860"/>
      <c r="K86" s="860"/>
      <c r="L86" s="860"/>
      <c r="M86" s="860"/>
      <c r="N86" s="860"/>
      <c r="O86" s="860"/>
      <c r="P86" s="861"/>
      <c r="Q86" s="862"/>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17"/>
      <c r="BA86" s="817"/>
      <c r="BB86" s="817"/>
      <c r="BC86" s="817"/>
      <c r="BD86" s="818"/>
      <c r="BE86" s="235"/>
      <c r="BF86" s="235"/>
      <c r="BG86" s="235"/>
      <c r="BH86" s="235"/>
      <c r="BI86" s="235"/>
      <c r="BJ86" s="235"/>
      <c r="BK86" s="235"/>
      <c r="BL86" s="235"/>
      <c r="BM86" s="235"/>
      <c r="BN86" s="235"/>
      <c r="BO86" s="235"/>
      <c r="BP86" s="235"/>
      <c r="BQ86" s="232">
        <v>80</v>
      </c>
      <c r="BR86" s="237"/>
      <c r="BS86" s="845"/>
      <c r="BT86" s="846"/>
      <c r="BU86" s="846"/>
      <c r="BV86" s="846"/>
      <c r="BW86" s="846"/>
      <c r="BX86" s="846"/>
      <c r="BY86" s="846"/>
      <c r="BZ86" s="846"/>
      <c r="CA86" s="846"/>
      <c r="CB86" s="846"/>
      <c r="CC86" s="846"/>
      <c r="CD86" s="846"/>
      <c r="CE86" s="846"/>
      <c r="CF86" s="846"/>
      <c r="CG86" s="851"/>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224"/>
    </row>
    <row r="87" spans="1:131" ht="26.25" customHeight="1" x14ac:dyDescent="0.15">
      <c r="A87" s="238">
        <v>20</v>
      </c>
      <c r="B87" s="866"/>
      <c r="C87" s="867"/>
      <c r="D87" s="867"/>
      <c r="E87" s="867"/>
      <c r="F87" s="867"/>
      <c r="G87" s="867"/>
      <c r="H87" s="867"/>
      <c r="I87" s="867"/>
      <c r="J87" s="867"/>
      <c r="K87" s="867"/>
      <c r="L87" s="867"/>
      <c r="M87" s="867"/>
      <c r="N87" s="867"/>
      <c r="O87" s="867"/>
      <c r="P87" s="868"/>
      <c r="Q87" s="869"/>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1"/>
      <c r="BA87" s="871"/>
      <c r="BB87" s="871"/>
      <c r="BC87" s="871"/>
      <c r="BD87" s="872"/>
      <c r="BE87" s="235"/>
      <c r="BF87" s="235"/>
      <c r="BG87" s="235"/>
      <c r="BH87" s="235"/>
      <c r="BI87" s="235"/>
      <c r="BJ87" s="235"/>
      <c r="BK87" s="235"/>
      <c r="BL87" s="235"/>
      <c r="BM87" s="235"/>
      <c r="BN87" s="235"/>
      <c r="BO87" s="235"/>
      <c r="BP87" s="235"/>
      <c r="BQ87" s="232">
        <v>81</v>
      </c>
      <c r="BR87" s="237"/>
      <c r="BS87" s="845"/>
      <c r="BT87" s="846"/>
      <c r="BU87" s="846"/>
      <c r="BV87" s="846"/>
      <c r="BW87" s="846"/>
      <c r="BX87" s="846"/>
      <c r="BY87" s="846"/>
      <c r="BZ87" s="846"/>
      <c r="CA87" s="846"/>
      <c r="CB87" s="846"/>
      <c r="CC87" s="846"/>
      <c r="CD87" s="846"/>
      <c r="CE87" s="846"/>
      <c r="CF87" s="846"/>
      <c r="CG87" s="851"/>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224"/>
    </row>
    <row r="88" spans="1:131" ht="26.25" customHeight="1" thickBot="1" x14ac:dyDescent="0.2">
      <c r="A88" s="234" t="s">
        <v>391</v>
      </c>
      <c r="B88" s="776" t="s">
        <v>418</v>
      </c>
      <c r="C88" s="777"/>
      <c r="D88" s="777"/>
      <c r="E88" s="777"/>
      <c r="F88" s="777"/>
      <c r="G88" s="777"/>
      <c r="H88" s="777"/>
      <c r="I88" s="777"/>
      <c r="J88" s="777"/>
      <c r="K88" s="777"/>
      <c r="L88" s="777"/>
      <c r="M88" s="777"/>
      <c r="N88" s="777"/>
      <c r="O88" s="777"/>
      <c r="P88" s="778"/>
      <c r="Q88" s="826"/>
      <c r="R88" s="827"/>
      <c r="S88" s="827"/>
      <c r="T88" s="827"/>
      <c r="U88" s="827"/>
      <c r="V88" s="827"/>
      <c r="W88" s="827"/>
      <c r="X88" s="827"/>
      <c r="Y88" s="827"/>
      <c r="Z88" s="827"/>
      <c r="AA88" s="827"/>
      <c r="AB88" s="827"/>
      <c r="AC88" s="827"/>
      <c r="AD88" s="827"/>
      <c r="AE88" s="827"/>
      <c r="AF88" s="830">
        <v>14672</v>
      </c>
      <c r="AG88" s="830"/>
      <c r="AH88" s="830"/>
      <c r="AI88" s="830"/>
      <c r="AJ88" s="830"/>
      <c r="AK88" s="827"/>
      <c r="AL88" s="827"/>
      <c r="AM88" s="827"/>
      <c r="AN88" s="827"/>
      <c r="AO88" s="827"/>
      <c r="AP88" s="830">
        <v>10635</v>
      </c>
      <c r="AQ88" s="830"/>
      <c r="AR88" s="830"/>
      <c r="AS88" s="830"/>
      <c r="AT88" s="830"/>
      <c r="AU88" s="830">
        <v>2125</v>
      </c>
      <c r="AV88" s="830"/>
      <c r="AW88" s="830"/>
      <c r="AX88" s="830"/>
      <c r="AY88" s="830"/>
      <c r="AZ88" s="835"/>
      <c r="BA88" s="835"/>
      <c r="BB88" s="835"/>
      <c r="BC88" s="835"/>
      <c r="BD88" s="836"/>
      <c r="BE88" s="235"/>
      <c r="BF88" s="235"/>
      <c r="BG88" s="235"/>
      <c r="BH88" s="235"/>
      <c r="BI88" s="235"/>
      <c r="BJ88" s="235"/>
      <c r="BK88" s="235"/>
      <c r="BL88" s="235"/>
      <c r="BM88" s="235"/>
      <c r="BN88" s="235"/>
      <c r="BO88" s="235"/>
      <c r="BP88" s="235"/>
      <c r="BQ88" s="232">
        <v>82</v>
      </c>
      <c r="BR88" s="237"/>
      <c r="BS88" s="845"/>
      <c r="BT88" s="846"/>
      <c r="BU88" s="846"/>
      <c r="BV88" s="846"/>
      <c r="BW88" s="846"/>
      <c r="BX88" s="846"/>
      <c r="BY88" s="846"/>
      <c r="BZ88" s="846"/>
      <c r="CA88" s="846"/>
      <c r="CB88" s="846"/>
      <c r="CC88" s="846"/>
      <c r="CD88" s="846"/>
      <c r="CE88" s="846"/>
      <c r="CF88" s="846"/>
      <c r="CG88" s="851"/>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5"/>
      <c r="BT89" s="846"/>
      <c r="BU89" s="846"/>
      <c r="BV89" s="846"/>
      <c r="BW89" s="846"/>
      <c r="BX89" s="846"/>
      <c r="BY89" s="846"/>
      <c r="BZ89" s="846"/>
      <c r="CA89" s="846"/>
      <c r="CB89" s="846"/>
      <c r="CC89" s="846"/>
      <c r="CD89" s="846"/>
      <c r="CE89" s="846"/>
      <c r="CF89" s="846"/>
      <c r="CG89" s="851"/>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5"/>
      <c r="BT90" s="846"/>
      <c r="BU90" s="846"/>
      <c r="BV90" s="846"/>
      <c r="BW90" s="846"/>
      <c r="BX90" s="846"/>
      <c r="BY90" s="846"/>
      <c r="BZ90" s="846"/>
      <c r="CA90" s="846"/>
      <c r="CB90" s="846"/>
      <c r="CC90" s="846"/>
      <c r="CD90" s="846"/>
      <c r="CE90" s="846"/>
      <c r="CF90" s="846"/>
      <c r="CG90" s="851"/>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5"/>
      <c r="BT91" s="846"/>
      <c r="BU91" s="846"/>
      <c r="BV91" s="846"/>
      <c r="BW91" s="846"/>
      <c r="BX91" s="846"/>
      <c r="BY91" s="846"/>
      <c r="BZ91" s="846"/>
      <c r="CA91" s="846"/>
      <c r="CB91" s="846"/>
      <c r="CC91" s="846"/>
      <c r="CD91" s="846"/>
      <c r="CE91" s="846"/>
      <c r="CF91" s="846"/>
      <c r="CG91" s="851"/>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5"/>
      <c r="BT92" s="846"/>
      <c r="BU92" s="846"/>
      <c r="BV92" s="846"/>
      <c r="BW92" s="846"/>
      <c r="BX92" s="846"/>
      <c r="BY92" s="846"/>
      <c r="BZ92" s="846"/>
      <c r="CA92" s="846"/>
      <c r="CB92" s="846"/>
      <c r="CC92" s="846"/>
      <c r="CD92" s="846"/>
      <c r="CE92" s="846"/>
      <c r="CF92" s="846"/>
      <c r="CG92" s="851"/>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5"/>
      <c r="BT93" s="846"/>
      <c r="BU93" s="846"/>
      <c r="BV93" s="846"/>
      <c r="BW93" s="846"/>
      <c r="BX93" s="846"/>
      <c r="BY93" s="846"/>
      <c r="BZ93" s="846"/>
      <c r="CA93" s="846"/>
      <c r="CB93" s="846"/>
      <c r="CC93" s="846"/>
      <c r="CD93" s="846"/>
      <c r="CE93" s="846"/>
      <c r="CF93" s="846"/>
      <c r="CG93" s="851"/>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5"/>
      <c r="BT94" s="846"/>
      <c r="BU94" s="846"/>
      <c r="BV94" s="846"/>
      <c r="BW94" s="846"/>
      <c r="BX94" s="846"/>
      <c r="BY94" s="846"/>
      <c r="BZ94" s="846"/>
      <c r="CA94" s="846"/>
      <c r="CB94" s="846"/>
      <c r="CC94" s="846"/>
      <c r="CD94" s="846"/>
      <c r="CE94" s="846"/>
      <c r="CF94" s="846"/>
      <c r="CG94" s="851"/>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5"/>
      <c r="BT95" s="846"/>
      <c r="BU95" s="846"/>
      <c r="BV95" s="846"/>
      <c r="BW95" s="846"/>
      <c r="BX95" s="846"/>
      <c r="BY95" s="846"/>
      <c r="BZ95" s="846"/>
      <c r="CA95" s="846"/>
      <c r="CB95" s="846"/>
      <c r="CC95" s="846"/>
      <c r="CD95" s="846"/>
      <c r="CE95" s="846"/>
      <c r="CF95" s="846"/>
      <c r="CG95" s="851"/>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5"/>
      <c r="BT96" s="846"/>
      <c r="BU96" s="846"/>
      <c r="BV96" s="846"/>
      <c r="BW96" s="846"/>
      <c r="BX96" s="846"/>
      <c r="BY96" s="846"/>
      <c r="BZ96" s="846"/>
      <c r="CA96" s="846"/>
      <c r="CB96" s="846"/>
      <c r="CC96" s="846"/>
      <c r="CD96" s="846"/>
      <c r="CE96" s="846"/>
      <c r="CF96" s="846"/>
      <c r="CG96" s="851"/>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5"/>
      <c r="BT97" s="846"/>
      <c r="BU97" s="846"/>
      <c r="BV97" s="846"/>
      <c r="BW97" s="846"/>
      <c r="BX97" s="846"/>
      <c r="BY97" s="846"/>
      <c r="BZ97" s="846"/>
      <c r="CA97" s="846"/>
      <c r="CB97" s="846"/>
      <c r="CC97" s="846"/>
      <c r="CD97" s="846"/>
      <c r="CE97" s="846"/>
      <c r="CF97" s="846"/>
      <c r="CG97" s="851"/>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5"/>
      <c r="BT98" s="846"/>
      <c r="BU98" s="846"/>
      <c r="BV98" s="846"/>
      <c r="BW98" s="846"/>
      <c r="BX98" s="846"/>
      <c r="BY98" s="846"/>
      <c r="BZ98" s="846"/>
      <c r="CA98" s="846"/>
      <c r="CB98" s="846"/>
      <c r="CC98" s="846"/>
      <c r="CD98" s="846"/>
      <c r="CE98" s="846"/>
      <c r="CF98" s="846"/>
      <c r="CG98" s="851"/>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5"/>
      <c r="BT99" s="846"/>
      <c r="BU99" s="846"/>
      <c r="BV99" s="846"/>
      <c r="BW99" s="846"/>
      <c r="BX99" s="846"/>
      <c r="BY99" s="846"/>
      <c r="BZ99" s="846"/>
      <c r="CA99" s="846"/>
      <c r="CB99" s="846"/>
      <c r="CC99" s="846"/>
      <c r="CD99" s="846"/>
      <c r="CE99" s="846"/>
      <c r="CF99" s="846"/>
      <c r="CG99" s="851"/>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5"/>
      <c r="BT100" s="846"/>
      <c r="BU100" s="846"/>
      <c r="BV100" s="846"/>
      <c r="BW100" s="846"/>
      <c r="BX100" s="846"/>
      <c r="BY100" s="846"/>
      <c r="BZ100" s="846"/>
      <c r="CA100" s="846"/>
      <c r="CB100" s="846"/>
      <c r="CC100" s="846"/>
      <c r="CD100" s="846"/>
      <c r="CE100" s="846"/>
      <c r="CF100" s="846"/>
      <c r="CG100" s="851"/>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5"/>
      <c r="BT101" s="846"/>
      <c r="BU101" s="846"/>
      <c r="BV101" s="846"/>
      <c r="BW101" s="846"/>
      <c r="BX101" s="846"/>
      <c r="BY101" s="846"/>
      <c r="BZ101" s="846"/>
      <c r="CA101" s="846"/>
      <c r="CB101" s="846"/>
      <c r="CC101" s="846"/>
      <c r="CD101" s="846"/>
      <c r="CE101" s="846"/>
      <c r="CF101" s="846"/>
      <c r="CG101" s="851"/>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391</v>
      </c>
      <c r="BR102" s="776" t="s">
        <v>419</v>
      </c>
      <c r="BS102" s="777"/>
      <c r="BT102" s="777"/>
      <c r="BU102" s="777"/>
      <c r="BV102" s="777"/>
      <c r="BW102" s="777"/>
      <c r="BX102" s="777"/>
      <c r="BY102" s="777"/>
      <c r="BZ102" s="777"/>
      <c r="CA102" s="777"/>
      <c r="CB102" s="777"/>
      <c r="CC102" s="777"/>
      <c r="CD102" s="777"/>
      <c r="CE102" s="777"/>
      <c r="CF102" s="777"/>
      <c r="CG102" s="778"/>
      <c r="CH102" s="873"/>
      <c r="CI102" s="874"/>
      <c r="CJ102" s="874"/>
      <c r="CK102" s="874"/>
      <c r="CL102" s="875"/>
      <c r="CM102" s="873"/>
      <c r="CN102" s="874"/>
      <c r="CO102" s="874"/>
      <c r="CP102" s="874"/>
      <c r="CQ102" s="875"/>
      <c r="CR102" s="876"/>
      <c r="CS102" s="838"/>
      <c r="CT102" s="838"/>
      <c r="CU102" s="838"/>
      <c r="CV102" s="877"/>
      <c r="CW102" s="876"/>
      <c r="CX102" s="838"/>
      <c r="CY102" s="838"/>
      <c r="CZ102" s="838"/>
      <c r="DA102" s="877"/>
      <c r="DB102" s="876"/>
      <c r="DC102" s="838"/>
      <c r="DD102" s="838"/>
      <c r="DE102" s="838"/>
      <c r="DF102" s="877"/>
      <c r="DG102" s="876"/>
      <c r="DH102" s="838"/>
      <c r="DI102" s="838"/>
      <c r="DJ102" s="838"/>
      <c r="DK102" s="877"/>
      <c r="DL102" s="876"/>
      <c r="DM102" s="838"/>
      <c r="DN102" s="838"/>
      <c r="DO102" s="838"/>
      <c r="DP102" s="877"/>
      <c r="DQ102" s="876"/>
      <c r="DR102" s="838"/>
      <c r="DS102" s="838"/>
      <c r="DT102" s="838"/>
      <c r="DU102" s="877"/>
      <c r="DV102" s="776"/>
      <c r="DW102" s="777"/>
      <c r="DX102" s="777"/>
      <c r="DY102" s="777"/>
      <c r="DZ102" s="900"/>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1" t="s">
        <v>420</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2" t="s">
        <v>421</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3" t="s">
        <v>424</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425</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224" customFormat="1" ht="26.25" customHeight="1" x14ac:dyDescent="0.15">
      <c r="A109" s="898" t="s">
        <v>426</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78" t="s">
        <v>427</v>
      </c>
      <c r="AB109" s="879"/>
      <c r="AC109" s="879"/>
      <c r="AD109" s="879"/>
      <c r="AE109" s="880"/>
      <c r="AF109" s="878" t="s">
        <v>428</v>
      </c>
      <c r="AG109" s="879"/>
      <c r="AH109" s="879"/>
      <c r="AI109" s="879"/>
      <c r="AJ109" s="880"/>
      <c r="AK109" s="878" t="s">
        <v>309</v>
      </c>
      <c r="AL109" s="879"/>
      <c r="AM109" s="879"/>
      <c r="AN109" s="879"/>
      <c r="AO109" s="880"/>
      <c r="AP109" s="878" t="s">
        <v>429</v>
      </c>
      <c r="AQ109" s="879"/>
      <c r="AR109" s="879"/>
      <c r="AS109" s="879"/>
      <c r="AT109" s="881"/>
      <c r="AU109" s="898" t="s">
        <v>426</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78" t="s">
        <v>427</v>
      </c>
      <c r="BR109" s="879"/>
      <c r="BS109" s="879"/>
      <c r="BT109" s="879"/>
      <c r="BU109" s="880"/>
      <c r="BV109" s="878" t="s">
        <v>428</v>
      </c>
      <c r="BW109" s="879"/>
      <c r="BX109" s="879"/>
      <c r="BY109" s="879"/>
      <c r="BZ109" s="880"/>
      <c r="CA109" s="878" t="s">
        <v>309</v>
      </c>
      <c r="CB109" s="879"/>
      <c r="CC109" s="879"/>
      <c r="CD109" s="879"/>
      <c r="CE109" s="880"/>
      <c r="CF109" s="899" t="s">
        <v>429</v>
      </c>
      <c r="CG109" s="899"/>
      <c r="CH109" s="899"/>
      <c r="CI109" s="899"/>
      <c r="CJ109" s="899"/>
      <c r="CK109" s="878" t="s">
        <v>430</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78" t="s">
        <v>427</v>
      </c>
      <c r="DH109" s="879"/>
      <c r="DI109" s="879"/>
      <c r="DJ109" s="879"/>
      <c r="DK109" s="880"/>
      <c r="DL109" s="878" t="s">
        <v>428</v>
      </c>
      <c r="DM109" s="879"/>
      <c r="DN109" s="879"/>
      <c r="DO109" s="879"/>
      <c r="DP109" s="880"/>
      <c r="DQ109" s="878" t="s">
        <v>309</v>
      </c>
      <c r="DR109" s="879"/>
      <c r="DS109" s="879"/>
      <c r="DT109" s="879"/>
      <c r="DU109" s="880"/>
      <c r="DV109" s="878" t="s">
        <v>429</v>
      </c>
      <c r="DW109" s="879"/>
      <c r="DX109" s="879"/>
      <c r="DY109" s="879"/>
      <c r="DZ109" s="881"/>
    </row>
    <row r="110" spans="1:131" s="224" customFormat="1" ht="26.25" customHeight="1" x14ac:dyDescent="0.15">
      <c r="A110" s="882" t="s">
        <v>431</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885">
        <v>1756842</v>
      </c>
      <c r="AB110" s="886"/>
      <c r="AC110" s="886"/>
      <c r="AD110" s="886"/>
      <c r="AE110" s="887"/>
      <c r="AF110" s="888">
        <v>1793360</v>
      </c>
      <c r="AG110" s="886"/>
      <c r="AH110" s="886"/>
      <c r="AI110" s="886"/>
      <c r="AJ110" s="887"/>
      <c r="AK110" s="888">
        <v>1887436</v>
      </c>
      <c r="AL110" s="886"/>
      <c r="AM110" s="886"/>
      <c r="AN110" s="886"/>
      <c r="AO110" s="887"/>
      <c r="AP110" s="889">
        <v>16.3</v>
      </c>
      <c r="AQ110" s="890"/>
      <c r="AR110" s="890"/>
      <c r="AS110" s="890"/>
      <c r="AT110" s="891"/>
      <c r="AU110" s="892" t="s">
        <v>75</v>
      </c>
      <c r="AV110" s="893"/>
      <c r="AW110" s="893"/>
      <c r="AX110" s="893"/>
      <c r="AY110" s="893"/>
      <c r="AZ110" s="915" t="s">
        <v>432</v>
      </c>
      <c r="BA110" s="883"/>
      <c r="BB110" s="883"/>
      <c r="BC110" s="883"/>
      <c r="BD110" s="883"/>
      <c r="BE110" s="883"/>
      <c r="BF110" s="883"/>
      <c r="BG110" s="883"/>
      <c r="BH110" s="883"/>
      <c r="BI110" s="883"/>
      <c r="BJ110" s="883"/>
      <c r="BK110" s="883"/>
      <c r="BL110" s="883"/>
      <c r="BM110" s="883"/>
      <c r="BN110" s="883"/>
      <c r="BO110" s="883"/>
      <c r="BP110" s="884"/>
      <c r="BQ110" s="916">
        <v>21356371</v>
      </c>
      <c r="BR110" s="917"/>
      <c r="BS110" s="917"/>
      <c r="BT110" s="917"/>
      <c r="BU110" s="917"/>
      <c r="BV110" s="917">
        <v>21487395</v>
      </c>
      <c r="BW110" s="917"/>
      <c r="BX110" s="917"/>
      <c r="BY110" s="917"/>
      <c r="BZ110" s="917"/>
      <c r="CA110" s="917">
        <v>20905546</v>
      </c>
      <c r="CB110" s="917"/>
      <c r="CC110" s="917"/>
      <c r="CD110" s="917"/>
      <c r="CE110" s="917"/>
      <c r="CF110" s="930">
        <v>180.7</v>
      </c>
      <c r="CG110" s="931"/>
      <c r="CH110" s="931"/>
      <c r="CI110" s="931"/>
      <c r="CJ110" s="931"/>
      <c r="CK110" s="932" t="s">
        <v>433</v>
      </c>
      <c r="CL110" s="933"/>
      <c r="CM110" s="915" t="s">
        <v>434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916">
        <v>718490</v>
      </c>
      <c r="DH110" s="917"/>
      <c r="DI110" s="917"/>
      <c r="DJ110" s="917"/>
      <c r="DK110" s="917"/>
      <c r="DL110" s="917">
        <v>666679</v>
      </c>
      <c r="DM110" s="917"/>
      <c r="DN110" s="917"/>
      <c r="DO110" s="917"/>
      <c r="DP110" s="917"/>
      <c r="DQ110" s="917">
        <v>614484</v>
      </c>
      <c r="DR110" s="917"/>
      <c r="DS110" s="917"/>
      <c r="DT110" s="917"/>
      <c r="DU110" s="917"/>
      <c r="DV110" s="918">
        <v>5.3</v>
      </c>
      <c r="DW110" s="918"/>
      <c r="DX110" s="918"/>
      <c r="DY110" s="918"/>
      <c r="DZ110" s="919"/>
    </row>
    <row r="111" spans="1:131" s="224" customFormat="1" ht="26.25" customHeight="1" x14ac:dyDescent="0.15">
      <c r="A111" s="920" t="s">
        <v>435</v>
      </c>
      <c r="B111" s="921"/>
      <c r="C111" s="921"/>
      <c r="D111" s="921"/>
      <c r="E111" s="921"/>
      <c r="F111" s="921"/>
      <c r="G111" s="921"/>
      <c r="H111" s="921"/>
      <c r="I111" s="921"/>
      <c r="J111" s="921"/>
      <c r="K111" s="921"/>
      <c r="L111" s="921"/>
      <c r="M111" s="921"/>
      <c r="N111" s="921"/>
      <c r="O111" s="921"/>
      <c r="P111" s="921"/>
      <c r="Q111" s="921"/>
      <c r="R111" s="921"/>
      <c r="S111" s="921"/>
      <c r="T111" s="921"/>
      <c r="U111" s="921"/>
      <c r="V111" s="921"/>
      <c r="W111" s="921"/>
      <c r="X111" s="921"/>
      <c r="Y111" s="921"/>
      <c r="Z111" s="922"/>
      <c r="AA111" s="923" t="s">
        <v>132</v>
      </c>
      <c r="AB111" s="924"/>
      <c r="AC111" s="924"/>
      <c r="AD111" s="924"/>
      <c r="AE111" s="925"/>
      <c r="AF111" s="926" t="s">
        <v>132</v>
      </c>
      <c r="AG111" s="924"/>
      <c r="AH111" s="924"/>
      <c r="AI111" s="924"/>
      <c r="AJ111" s="925"/>
      <c r="AK111" s="926" t="s">
        <v>436</v>
      </c>
      <c r="AL111" s="924"/>
      <c r="AM111" s="924"/>
      <c r="AN111" s="924"/>
      <c r="AO111" s="925"/>
      <c r="AP111" s="927" t="s">
        <v>437</v>
      </c>
      <c r="AQ111" s="928"/>
      <c r="AR111" s="928"/>
      <c r="AS111" s="928"/>
      <c r="AT111" s="929"/>
      <c r="AU111" s="894"/>
      <c r="AV111" s="895"/>
      <c r="AW111" s="895"/>
      <c r="AX111" s="895"/>
      <c r="AY111" s="895"/>
      <c r="AZ111" s="908" t="s">
        <v>438</v>
      </c>
      <c r="BA111" s="909"/>
      <c r="BB111" s="909"/>
      <c r="BC111" s="909"/>
      <c r="BD111" s="909"/>
      <c r="BE111" s="909"/>
      <c r="BF111" s="909"/>
      <c r="BG111" s="909"/>
      <c r="BH111" s="909"/>
      <c r="BI111" s="909"/>
      <c r="BJ111" s="909"/>
      <c r="BK111" s="909"/>
      <c r="BL111" s="909"/>
      <c r="BM111" s="909"/>
      <c r="BN111" s="909"/>
      <c r="BO111" s="909"/>
      <c r="BP111" s="910"/>
      <c r="BQ111" s="911">
        <v>3046948</v>
      </c>
      <c r="BR111" s="912"/>
      <c r="BS111" s="912"/>
      <c r="BT111" s="912"/>
      <c r="BU111" s="912"/>
      <c r="BV111" s="912">
        <v>2347759</v>
      </c>
      <c r="BW111" s="912"/>
      <c r="BX111" s="912"/>
      <c r="BY111" s="912"/>
      <c r="BZ111" s="912"/>
      <c r="CA111" s="912">
        <v>2850435</v>
      </c>
      <c r="CB111" s="912"/>
      <c r="CC111" s="912"/>
      <c r="CD111" s="912"/>
      <c r="CE111" s="912"/>
      <c r="CF111" s="906">
        <v>24.6</v>
      </c>
      <c r="CG111" s="907"/>
      <c r="CH111" s="907"/>
      <c r="CI111" s="907"/>
      <c r="CJ111" s="907"/>
      <c r="CK111" s="934"/>
      <c r="CL111" s="93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11">
        <v>307443</v>
      </c>
      <c r="DH111" s="912"/>
      <c r="DI111" s="912"/>
      <c r="DJ111" s="912"/>
      <c r="DK111" s="912"/>
      <c r="DL111" s="912">
        <v>200343</v>
      </c>
      <c r="DM111" s="912"/>
      <c r="DN111" s="912"/>
      <c r="DO111" s="912"/>
      <c r="DP111" s="912"/>
      <c r="DQ111" s="912">
        <v>93141</v>
      </c>
      <c r="DR111" s="912"/>
      <c r="DS111" s="912"/>
      <c r="DT111" s="912"/>
      <c r="DU111" s="912"/>
      <c r="DV111" s="913">
        <v>0.8</v>
      </c>
      <c r="DW111" s="913"/>
      <c r="DX111" s="913"/>
      <c r="DY111" s="913"/>
      <c r="DZ111" s="914"/>
    </row>
    <row r="112" spans="1:131" s="224" customFormat="1" ht="26.25" customHeight="1" x14ac:dyDescent="0.15">
      <c r="A112" s="938" t="s">
        <v>440</v>
      </c>
      <c r="B112" s="939"/>
      <c r="C112" s="909" t="s">
        <v>441</v>
      </c>
      <c r="D112" s="909"/>
      <c r="E112" s="909"/>
      <c r="F112" s="909"/>
      <c r="G112" s="909"/>
      <c r="H112" s="909"/>
      <c r="I112" s="909"/>
      <c r="J112" s="909"/>
      <c r="K112" s="909"/>
      <c r="L112" s="909"/>
      <c r="M112" s="909"/>
      <c r="N112" s="909"/>
      <c r="O112" s="909"/>
      <c r="P112" s="909"/>
      <c r="Q112" s="909"/>
      <c r="R112" s="909"/>
      <c r="S112" s="909"/>
      <c r="T112" s="909"/>
      <c r="U112" s="909"/>
      <c r="V112" s="909"/>
      <c r="W112" s="909"/>
      <c r="X112" s="909"/>
      <c r="Y112" s="909"/>
      <c r="Z112" s="910"/>
      <c r="AA112" s="944" t="s">
        <v>436</v>
      </c>
      <c r="AB112" s="945"/>
      <c r="AC112" s="945"/>
      <c r="AD112" s="945"/>
      <c r="AE112" s="946"/>
      <c r="AF112" s="947" t="s">
        <v>436</v>
      </c>
      <c r="AG112" s="945"/>
      <c r="AH112" s="945"/>
      <c r="AI112" s="945"/>
      <c r="AJ112" s="946"/>
      <c r="AK112" s="947" t="s">
        <v>436</v>
      </c>
      <c r="AL112" s="945"/>
      <c r="AM112" s="945"/>
      <c r="AN112" s="945"/>
      <c r="AO112" s="946"/>
      <c r="AP112" s="948" t="s">
        <v>436</v>
      </c>
      <c r="AQ112" s="949"/>
      <c r="AR112" s="949"/>
      <c r="AS112" s="949"/>
      <c r="AT112" s="950"/>
      <c r="AU112" s="894"/>
      <c r="AV112" s="895"/>
      <c r="AW112" s="895"/>
      <c r="AX112" s="895"/>
      <c r="AY112" s="895"/>
      <c r="AZ112" s="908" t="s">
        <v>442</v>
      </c>
      <c r="BA112" s="909"/>
      <c r="BB112" s="909"/>
      <c r="BC112" s="909"/>
      <c r="BD112" s="909"/>
      <c r="BE112" s="909"/>
      <c r="BF112" s="909"/>
      <c r="BG112" s="909"/>
      <c r="BH112" s="909"/>
      <c r="BI112" s="909"/>
      <c r="BJ112" s="909"/>
      <c r="BK112" s="909"/>
      <c r="BL112" s="909"/>
      <c r="BM112" s="909"/>
      <c r="BN112" s="909"/>
      <c r="BO112" s="909"/>
      <c r="BP112" s="910"/>
      <c r="BQ112" s="911">
        <v>869017</v>
      </c>
      <c r="BR112" s="912"/>
      <c r="BS112" s="912"/>
      <c r="BT112" s="912"/>
      <c r="BU112" s="912"/>
      <c r="BV112" s="912">
        <v>857349</v>
      </c>
      <c r="BW112" s="912"/>
      <c r="BX112" s="912"/>
      <c r="BY112" s="912"/>
      <c r="BZ112" s="912"/>
      <c r="CA112" s="912">
        <v>1051105</v>
      </c>
      <c r="CB112" s="912"/>
      <c r="CC112" s="912"/>
      <c r="CD112" s="912"/>
      <c r="CE112" s="912"/>
      <c r="CF112" s="906">
        <v>9.1</v>
      </c>
      <c r="CG112" s="907"/>
      <c r="CH112" s="907"/>
      <c r="CI112" s="907"/>
      <c r="CJ112" s="907"/>
      <c r="CK112" s="934"/>
      <c r="CL112" s="93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11" t="s">
        <v>436</v>
      </c>
      <c r="DH112" s="912"/>
      <c r="DI112" s="912"/>
      <c r="DJ112" s="912"/>
      <c r="DK112" s="912"/>
      <c r="DL112" s="912" t="s">
        <v>436</v>
      </c>
      <c r="DM112" s="912"/>
      <c r="DN112" s="912"/>
      <c r="DO112" s="912"/>
      <c r="DP112" s="912"/>
      <c r="DQ112" s="912" t="s">
        <v>436</v>
      </c>
      <c r="DR112" s="912"/>
      <c r="DS112" s="912"/>
      <c r="DT112" s="912"/>
      <c r="DU112" s="912"/>
      <c r="DV112" s="913" t="s">
        <v>436</v>
      </c>
      <c r="DW112" s="913"/>
      <c r="DX112" s="913"/>
      <c r="DY112" s="913"/>
      <c r="DZ112" s="914"/>
    </row>
    <row r="113" spans="1:130" s="224" customFormat="1" ht="26.25" customHeight="1" x14ac:dyDescent="0.15">
      <c r="A113" s="940"/>
      <c r="B113" s="941"/>
      <c r="C113" s="909" t="s">
        <v>444</v>
      </c>
      <c r="D113" s="909"/>
      <c r="E113" s="909"/>
      <c r="F113" s="909"/>
      <c r="G113" s="909"/>
      <c r="H113" s="909"/>
      <c r="I113" s="909"/>
      <c r="J113" s="909"/>
      <c r="K113" s="909"/>
      <c r="L113" s="909"/>
      <c r="M113" s="909"/>
      <c r="N113" s="909"/>
      <c r="O113" s="909"/>
      <c r="P113" s="909"/>
      <c r="Q113" s="909"/>
      <c r="R113" s="909"/>
      <c r="S113" s="909"/>
      <c r="T113" s="909"/>
      <c r="U113" s="909"/>
      <c r="V113" s="909"/>
      <c r="W113" s="909"/>
      <c r="X113" s="909"/>
      <c r="Y113" s="909"/>
      <c r="Z113" s="910"/>
      <c r="AA113" s="923">
        <v>124247</v>
      </c>
      <c r="AB113" s="924"/>
      <c r="AC113" s="924"/>
      <c r="AD113" s="924"/>
      <c r="AE113" s="925"/>
      <c r="AF113" s="926">
        <v>74301</v>
      </c>
      <c r="AG113" s="924"/>
      <c r="AH113" s="924"/>
      <c r="AI113" s="924"/>
      <c r="AJ113" s="925"/>
      <c r="AK113" s="926">
        <v>126456</v>
      </c>
      <c r="AL113" s="924"/>
      <c r="AM113" s="924"/>
      <c r="AN113" s="924"/>
      <c r="AO113" s="925"/>
      <c r="AP113" s="927">
        <v>1.1000000000000001</v>
      </c>
      <c r="AQ113" s="928"/>
      <c r="AR113" s="928"/>
      <c r="AS113" s="928"/>
      <c r="AT113" s="929"/>
      <c r="AU113" s="894"/>
      <c r="AV113" s="895"/>
      <c r="AW113" s="895"/>
      <c r="AX113" s="895"/>
      <c r="AY113" s="895"/>
      <c r="AZ113" s="908" t="s">
        <v>445</v>
      </c>
      <c r="BA113" s="909"/>
      <c r="BB113" s="909"/>
      <c r="BC113" s="909"/>
      <c r="BD113" s="909"/>
      <c r="BE113" s="909"/>
      <c r="BF113" s="909"/>
      <c r="BG113" s="909"/>
      <c r="BH113" s="909"/>
      <c r="BI113" s="909"/>
      <c r="BJ113" s="909"/>
      <c r="BK113" s="909"/>
      <c r="BL113" s="909"/>
      <c r="BM113" s="909"/>
      <c r="BN113" s="909"/>
      <c r="BO113" s="909"/>
      <c r="BP113" s="910"/>
      <c r="BQ113" s="911">
        <v>1307916</v>
      </c>
      <c r="BR113" s="912"/>
      <c r="BS113" s="912"/>
      <c r="BT113" s="912"/>
      <c r="BU113" s="912"/>
      <c r="BV113" s="912">
        <v>1255512</v>
      </c>
      <c r="BW113" s="912"/>
      <c r="BX113" s="912"/>
      <c r="BY113" s="912"/>
      <c r="BZ113" s="912"/>
      <c r="CA113" s="912">
        <v>1263802</v>
      </c>
      <c r="CB113" s="912"/>
      <c r="CC113" s="912"/>
      <c r="CD113" s="912"/>
      <c r="CE113" s="912"/>
      <c r="CF113" s="906">
        <v>10.9</v>
      </c>
      <c r="CG113" s="907"/>
      <c r="CH113" s="907"/>
      <c r="CI113" s="907"/>
      <c r="CJ113" s="907"/>
      <c r="CK113" s="934"/>
      <c r="CL113" s="93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944">
        <v>4580</v>
      </c>
      <c r="DH113" s="945"/>
      <c r="DI113" s="945"/>
      <c r="DJ113" s="945"/>
      <c r="DK113" s="946"/>
      <c r="DL113" s="947">
        <v>3664</v>
      </c>
      <c r="DM113" s="945"/>
      <c r="DN113" s="945"/>
      <c r="DO113" s="945"/>
      <c r="DP113" s="946"/>
      <c r="DQ113" s="947">
        <v>2748</v>
      </c>
      <c r="DR113" s="945"/>
      <c r="DS113" s="945"/>
      <c r="DT113" s="945"/>
      <c r="DU113" s="946"/>
      <c r="DV113" s="948">
        <v>0</v>
      </c>
      <c r="DW113" s="949"/>
      <c r="DX113" s="949"/>
      <c r="DY113" s="949"/>
      <c r="DZ113" s="950"/>
    </row>
    <row r="114" spans="1:130" s="224" customFormat="1" ht="26.25" customHeight="1" x14ac:dyDescent="0.15">
      <c r="A114" s="940"/>
      <c r="B114" s="941"/>
      <c r="C114" s="909" t="s">
        <v>447</v>
      </c>
      <c r="D114" s="909"/>
      <c r="E114" s="909"/>
      <c r="F114" s="909"/>
      <c r="G114" s="909"/>
      <c r="H114" s="909"/>
      <c r="I114" s="909"/>
      <c r="J114" s="909"/>
      <c r="K114" s="909"/>
      <c r="L114" s="909"/>
      <c r="M114" s="909"/>
      <c r="N114" s="909"/>
      <c r="O114" s="909"/>
      <c r="P114" s="909"/>
      <c r="Q114" s="909"/>
      <c r="R114" s="909"/>
      <c r="S114" s="909"/>
      <c r="T114" s="909"/>
      <c r="U114" s="909"/>
      <c r="V114" s="909"/>
      <c r="W114" s="909"/>
      <c r="X114" s="909"/>
      <c r="Y114" s="909"/>
      <c r="Z114" s="910"/>
      <c r="AA114" s="944">
        <v>140503</v>
      </c>
      <c r="AB114" s="945"/>
      <c r="AC114" s="945"/>
      <c r="AD114" s="945"/>
      <c r="AE114" s="946"/>
      <c r="AF114" s="947">
        <v>160488</v>
      </c>
      <c r="AG114" s="945"/>
      <c r="AH114" s="945"/>
      <c r="AI114" s="945"/>
      <c r="AJ114" s="946"/>
      <c r="AK114" s="947">
        <v>160067</v>
      </c>
      <c r="AL114" s="945"/>
      <c r="AM114" s="945"/>
      <c r="AN114" s="945"/>
      <c r="AO114" s="946"/>
      <c r="AP114" s="948">
        <v>1.4</v>
      </c>
      <c r="AQ114" s="949"/>
      <c r="AR114" s="949"/>
      <c r="AS114" s="949"/>
      <c r="AT114" s="950"/>
      <c r="AU114" s="894"/>
      <c r="AV114" s="895"/>
      <c r="AW114" s="895"/>
      <c r="AX114" s="895"/>
      <c r="AY114" s="895"/>
      <c r="AZ114" s="908" t="s">
        <v>448</v>
      </c>
      <c r="BA114" s="909"/>
      <c r="BB114" s="909"/>
      <c r="BC114" s="909"/>
      <c r="BD114" s="909"/>
      <c r="BE114" s="909"/>
      <c r="BF114" s="909"/>
      <c r="BG114" s="909"/>
      <c r="BH114" s="909"/>
      <c r="BI114" s="909"/>
      <c r="BJ114" s="909"/>
      <c r="BK114" s="909"/>
      <c r="BL114" s="909"/>
      <c r="BM114" s="909"/>
      <c r="BN114" s="909"/>
      <c r="BO114" s="909"/>
      <c r="BP114" s="910"/>
      <c r="BQ114" s="911">
        <v>883887</v>
      </c>
      <c r="BR114" s="912"/>
      <c r="BS114" s="912"/>
      <c r="BT114" s="912"/>
      <c r="BU114" s="912"/>
      <c r="BV114" s="912">
        <v>1013231</v>
      </c>
      <c r="BW114" s="912"/>
      <c r="BX114" s="912"/>
      <c r="BY114" s="912"/>
      <c r="BZ114" s="912"/>
      <c r="CA114" s="912">
        <v>1259479</v>
      </c>
      <c r="CB114" s="912"/>
      <c r="CC114" s="912"/>
      <c r="CD114" s="912"/>
      <c r="CE114" s="912"/>
      <c r="CF114" s="906">
        <v>10.9</v>
      </c>
      <c r="CG114" s="907"/>
      <c r="CH114" s="907"/>
      <c r="CI114" s="907"/>
      <c r="CJ114" s="907"/>
      <c r="CK114" s="934"/>
      <c r="CL114" s="93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944" t="s">
        <v>437</v>
      </c>
      <c r="DH114" s="945"/>
      <c r="DI114" s="945"/>
      <c r="DJ114" s="945"/>
      <c r="DK114" s="946"/>
      <c r="DL114" s="947" t="s">
        <v>437</v>
      </c>
      <c r="DM114" s="945"/>
      <c r="DN114" s="945"/>
      <c r="DO114" s="945"/>
      <c r="DP114" s="946"/>
      <c r="DQ114" s="947" t="s">
        <v>436</v>
      </c>
      <c r="DR114" s="945"/>
      <c r="DS114" s="945"/>
      <c r="DT114" s="945"/>
      <c r="DU114" s="946"/>
      <c r="DV114" s="948" t="s">
        <v>436</v>
      </c>
      <c r="DW114" s="949"/>
      <c r="DX114" s="949"/>
      <c r="DY114" s="949"/>
      <c r="DZ114" s="950"/>
    </row>
    <row r="115" spans="1:130" s="224" customFormat="1" ht="26.25" customHeight="1" x14ac:dyDescent="0.15">
      <c r="A115" s="940"/>
      <c r="B115" s="941"/>
      <c r="C115" s="909" t="s">
        <v>450</v>
      </c>
      <c r="D115" s="909"/>
      <c r="E115" s="909"/>
      <c r="F115" s="909"/>
      <c r="G115" s="909"/>
      <c r="H115" s="909"/>
      <c r="I115" s="909"/>
      <c r="J115" s="909"/>
      <c r="K115" s="909"/>
      <c r="L115" s="909"/>
      <c r="M115" s="909"/>
      <c r="N115" s="909"/>
      <c r="O115" s="909"/>
      <c r="P115" s="909"/>
      <c r="Q115" s="909"/>
      <c r="R115" s="909"/>
      <c r="S115" s="909"/>
      <c r="T115" s="909"/>
      <c r="U115" s="909"/>
      <c r="V115" s="909"/>
      <c r="W115" s="909"/>
      <c r="X115" s="909"/>
      <c r="Y115" s="909"/>
      <c r="Z115" s="910"/>
      <c r="AA115" s="923">
        <v>107914</v>
      </c>
      <c r="AB115" s="924"/>
      <c r="AC115" s="924"/>
      <c r="AD115" s="924"/>
      <c r="AE115" s="925"/>
      <c r="AF115" s="926">
        <v>108014</v>
      </c>
      <c r="AG115" s="924"/>
      <c r="AH115" s="924"/>
      <c r="AI115" s="924"/>
      <c r="AJ115" s="925"/>
      <c r="AK115" s="926">
        <v>108119</v>
      </c>
      <c r="AL115" s="924"/>
      <c r="AM115" s="924"/>
      <c r="AN115" s="924"/>
      <c r="AO115" s="925"/>
      <c r="AP115" s="927">
        <v>0.9</v>
      </c>
      <c r="AQ115" s="928"/>
      <c r="AR115" s="928"/>
      <c r="AS115" s="928"/>
      <c r="AT115" s="929"/>
      <c r="AU115" s="894"/>
      <c r="AV115" s="895"/>
      <c r="AW115" s="895"/>
      <c r="AX115" s="895"/>
      <c r="AY115" s="895"/>
      <c r="AZ115" s="908" t="s">
        <v>451</v>
      </c>
      <c r="BA115" s="909"/>
      <c r="BB115" s="909"/>
      <c r="BC115" s="909"/>
      <c r="BD115" s="909"/>
      <c r="BE115" s="909"/>
      <c r="BF115" s="909"/>
      <c r="BG115" s="909"/>
      <c r="BH115" s="909"/>
      <c r="BI115" s="909"/>
      <c r="BJ115" s="909"/>
      <c r="BK115" s="909"/>
      <c r="BL115" s="909"/>
      <c r="BM115" s="909"/>
      <c r="BN115" s="909"/>
      <c r="BO115" s="909"/>
      <c r="BP115" s="910"/>
      <c r="BQ115" s="911">
        <v>268573</v>
      </c>
      <c r="BR115" s="912"/>
      <c r="BS115" s="912"/>
      <c r="BT115" s="912"/>
      <c r="BU115" s="912"/>
      <c r="BV115" s="912" t="s">
        <v>437</v>
      </c>
      <c r="BW115" s="912"/>
      <c r="BX115" s="912"/>
      <c r="BY115" s="912"/>
      <c r="BZ115" s="912"/>
      <c r="CA115" s="912" t="s">
        <v>436</v>
      </c>
      <c r="CB115" s="912"/>
      <c r="CC115" s="912"/>
      <c r="CD115" s="912"/>
      <c r="CE115" s="912"/>
      <c r="CF115" s="906" t="s">
        <v>436</v>
      </c>
      <c r="CG115" s="907"/>
      <c r="CH115" s="907"/>
      <c r="CI115" s="907"/>
      <c r="CJ115" s="907"/>
      <c r="CK115" s="934"/>
      <c r="CL115" s="935"/>
      <c r="CM115" s="908" t="s">
        <v>452</v>
      </c>
      <c r="CN115" s="909"/>
      <c r="CO115" s="909"/>
      <c r="CP115" s="909"/>
      <c r="CQ115" s="909"/>
      <c r="CR115" s="909"/>
      <c r="CS115" s="909"/>
      <c r="CT115" s="909"/>
      <c r="CU115" s="909"/>
      <c r="CV115" s="909"/>
      <c r="CW115" s="909"/>
      <c r="CX115" s="909"/>
      <c r="CY115" s="909"/>
      <c r="CZ115" s="909"/>
      <c r="DA115" s="909"/>
      <c r="DB115" s="909"/>
      <c r="DC115" s="909"/>
      <c r="DD115" s="909"/>
      <c r="DE115" s="909"/>
      <c r="DF115" s="910"/>
      <c r="DG115" s="944">
        <v>268573</v>
      </c>
      <c r="DH115" s="945"/>
      <c r="DI115" s="945"/>
      <c r="DJ115" s="945"/>
      <c r="DK115" s="946"/>
      <c r="DL115" s="947" t="s">
        <v>436</v>
      </c>
      <c r="DM115" s="945"/>
      <c r="DN115" s="945"/>
      <c r="DO115" s="945"/>
      <c r="DP115" s="946"/>
      <c r="DQ115" s="947" t="s">
        <v>436</v>
      </c>
      <c r="DR115" s="945"/>
      <c r="DS115" s="945"/>
      <c r="DT115" s="945"/>
      <c r="DU115" s="946"/>
      <c r="DV115" s="948" t="s">
        <v>437</v>
      </c>
      <c r="DW115" s="949"/>
      <c r="DX115" s="949"/>
      <c r="DY115" s="949"/>
      <c r="DZ115" s="950"/>
    </row>
    <row r="116" spans="1:130" s="224" customFormat="1" ht="26.25" customHeight="1" x14ac:dyDescent="0.15">
      <c r="A116" s="942"/>
      <c r="B116" s="943"/>
      <c r="C116" s="951" t="s">
        <v>453</v>
      </c>
      <c r="D116" s="951"/>
      <c r="E116" s="951"/>
      <c r="F116" s="951"/>
      <c r="G116" s="951"/>
      <c r="H116" s="951"/>
      <c r="I116" s="951"/>
      <c r="J116" s="951"/>
      <c r="K116" s="951"/>
      <c r="L116" s="951"/>
      <c r="M116" s="951"/>
      <c r="N116" s="951"/>
      <c r="O116" s="951"/>
      <c r="P116" s="951"/>
      <c r="Q116" s="951"/>
      <c r="R116" s="951"/>
      <c r="S116" s="951"/>
      <c r="T116" s="951"/>
      <c r="U116" s="951"/>
      <c r="V116" s="951"/>
      <c r="W116" s="951"/>
      <c r="X116" s="951"/>
      <c r="Y116" s="951"/>
      <c r="Z116" s="952"/>
      <c r="AA116" s="944" t="s">
        <v>436</v>
      </c>
      <c r="AB116" s="945"/>
      <c r="AC116" s="945"/>
      <c r="AD116" s="945"/>
      <c r="AE116" s="946"/>
      <c r="AF116" s="947" t="s">
        <v>437</v>
      </c>
      <c r="AG116" s="945"/>
      <c r="AH116" s="945"/>
      <c r="AI116" s="945"/>
      <c r="AJ116" s="946"/>
      <c r="AK116" s="947" t="s">
        <v>436</v>
      </c>
      <c r="AL116" s="945"/>
      <c r="AM116" s="945"/>
      <c r="AN116" s="945"/>
      <c r="AO116" s="946"/>
      <c r="AP116" s="948" t="s">
        <v>436</v>
      </c>
      <c r="AQ116" s="949"/>
      <c r="AR116" s="949"/>
      <c r="AS116" s="949"/>
      <c r="AT116" s="950"/>
      <c r="AU116" s="894"/>
      <c r="AV116" s="895"/>
      <c r="AW116" s="895"/>
      <c r="AX116" s="895"/>
      <c r="AY116" s="895"/>
      <c r="AZ116" s="953" t="s">
        <v>454</v>
      </c>
      <c r="BA116" s="954"/>
      <c r="BB116" s="954"/>
      <c r="BC116" s="954"/>
      <c r="BD116" s="954"/>
      <c r="BE116" s="954"/>
      <c r="BF116" s="954"/>
      <c r="BG116" s="954"/>
      <c r="BH116" s="954"/>
      <c r="BI116" s="954"/>
      <c r="BJ116" s="954"/>
      <c r="BK116" s="954"/>
      <c r="BL116" s="954"/>
      <c r="BM116" s="954"/>
      <c r="BN116" s="954"/>
      <c r="BO116" s="954"/>
      <c r="BP116" s="955"/>
      <c r="BQ116" s="911" t="s">
        <v>437</v>
      </c>
      <c r="BR116" s="912"/>
      <c r="BS116" s="912"/>
      <c r="BT116" s="912"/>
      <c r="BU116" s="912"/>
      <c r="BV116" s="912" t="s">
        <v>437</v>
      </c>
      <c r="BW116" s="912"/>
      <c r="BX116" s="912"/>
      <c r="BY116" s="912"/>
      <c r="BZ116" s="912"/>
      <c r="CA116" s="912" t="s">
        <v>436</v>
      </c>
      <c r="CB116" s="912"/>
      <c r="CC116" s="912"/>
      <c r="CD116" s="912"/>
      <c r="CE116" s="912"/>
      <c r="CF116" s="906" t="s">
        <v>436</v>
      </c>
      <c r="CG116" s="907"/>
      <c r="CH116" s="907"/>
      <c r="CI116" s="907"/>
      <c r="CJ116" s="907"/>
      <c r="CK116" s="934"/>
      <c r="CL116" s="93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944" t="s">
        <v>437</v>
      </c>
      <c r="DH116" s="945"/>
      <c r="DI116" s="945"/>
      <c r="DJ116" s="945"/>
      <c r="DK116" s="946"/>
      <c r="DL116" s="947" t="s">
        <v>437</v>
      </c>
      <c r="DM116" s="945"/>
      <c r="DN116" s="945"/>
      <c r="DO116" s="945"/>
      <c r="DP116" s="946"/>
      <c r="DQ116" s="947" t="s">
        <v>437</v>
      </c>
      <c r="DR116" s="945"/>
      <c r="DS116" s="945"/>
      <c r="DT116" s="945"/>
      <c r="DU116" s="946"/>
      <c r="DV116" s="948" t="s">
        <v>436</v>
      </c>
      <c r="DW116" s="949"/>
      <c r="DX116" s="949"/>
      <c r="DY116" s="949"/>
      <c r="DZ116" s="950"/>
    </row>
    <row r="117" spans="1:130" s="224" customFormat="1" ht="26.25" customHeight="1" x14ac:dyDescent="0.15">
      <c r="A117" s="898" t="s">
        <v>189</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963" t="s">
        <v>456</v>
      </c>
      <c r="Z117" s="880"/>
      <c r="AA117" s="964">
        <v>2129506</v>
      </c>
      <c r="AB117" s="965"/>
      <c r="AC117" s="965"/>
      <c r="AD117" s="965"/>
      <c r="AE117" s="966"/>
      <c r="AF117" s="967">
        <v>2136163</v>
      </c>
      <c r="AG117" s="965"/>
      <c r="AH117" s="965"/>
      <c r="AI117" s="965"/>
      <c r="AJ117" s="966"/>
      <c r="AK117" s="967">
        <v>2282078</v>
      </c>
      <c r="AL117" s="965"/>
      <c r="AM117" s="965"/>
      <c r="AN117" s="965"/>
      <c r="AO117" s="966"/>
      <c r="AP117" s="968"/>
      <c r="AQ117" s="969"/>
      <c r="AR117" s="969"/>
      <c r="AS117" s="969"/>
      <c r="AT117" s="970"/>
      <c r="AU117" s="894"/>
      <c r="AV117" s="895"/>
      <c r="AW117" s="895"/>
      <c r="AX117" s="895"/>
      <c r="AY117" s="895"/>
      <c r="AZ117" s="960" t="s">
        <v>457</v>
      </c>
      <c r="BA117" s="961"/>
      <c r="BB117" s="961"/>
      <c r="BC117" s="961"/>
      <c r="BD117" s="961"/>
      <c r="BE117" s="961"/>
      <c r="BF117" s="961"/>
      <c r="BG117" s="961"/>
      <c r="BH117" s="961"/>
      <c r="BI117" s="961"/>
      <c r="BJ117" s="961"/>
      <c r="BK117" s="961"/>
      <c r="BL117" s="961"/>
      <c r="BM117" s="961"/>
      <c r="BN117" s="961"/>
      <c r="BO117" s="961"/>
      <c r="BP117" s="962"/>
      <c r="BQ117" s="911" t="s">
        <v>132</v>
      </c>
      <c r="BR117" s="912"/>
      <c r="BS117" s="912"/>
      <c r="BT117" s="912"/>
      <c r="BU117" s="912"/>
      <c r="BV117" s="912" t="s">
        <v>132</v>
      </c>
      <c r="BW117" s="912"/>
      <c r="BX117" s="912"/>
      <c r="BY117" s="912"/>
      <c r="BZ117" s="912"/>
      <c r="CA117" s="912" t="s">
        <v>132</v>
      </c>
      <c r="CB117" s="912"/>
      <c r="CC117" s="912"/>
      <c r="CD117" s="912"/>
      <c r="CE117" s="912"/>
      <c r="CF117" s="906" t="s">
        <v>132</v>
      </c>
      <c r="CG117" s="907"/>
      <c r="CH117" s="907"/>
      <c r="CI117" s="907"/>
      <c r="CJ117" s="907"/>
      <c r="CK117" s="934"/>
      <c r="CL117" s="93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944" t="s">
        <v>132</v>
      </c>
      <c r="DH117" s="945"/>
      <c r="DI117" s="945"/>
      <c r="DJ117" s="945"/>
      <c r="DK117" s="946"/>
      <c r="DL117" s="947" t="s">
        <v>132</v>
      </c>
      <c r="DM117" s="945"/>
      <c r="DN117" s="945"/>
      <c r="DO117" s="945"/>
      <c r="DP117" s="946"/>
      <c r="DQ117" s="947" t="s">
        <v>132</v>
      </c>
      <c r="DR117" s="945"/>
      <c r="DS117" s="945"/>
      <c r="DT117" s="945"/>
      <c r="DU117" s="946"/>
      <c r="DV117" s="948" t="s">
        <v>132</v>
      </c>
      <c r="DW117" s="949"/>
      <c r="DX117" s="949"/>
      <c r="DY117" s="949"/>
      <c r="DZ117" s="950"/>
    </row>
    <row r="118" spans="1:130" s="224" customFormat="1" ht="26.25" customHeight="1" x14ac:dyDescent="0.15">
      <c r="A118" s="898" t="s">
        <v>430</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78" t="s">
        <v>427</v>
      </c>
      <c r="AB118" s="879"/>
      <c r="AC118" s="879"/>
      <c r="AD118" s="879"/>
      <c r="AE118" s="880"/>
      <c r="AF118" s="878" t="s">
        <v>428</v>
      </c>
      <c r="AG118" s="879"/>
      <c r="AH118" s="879"/>
      <c r="AI118" s="879"/>
      <c r="AJ118" s="880"/>
      <c r="AK118" s="878" t="s">
        <v>309</v>
      </c>
      <c r="AL118" s="879"/>
      <c r="AM118" s="879"/>
      <c r="AN118" s="879"/>
      <c r="AO118" s="880"/>
      <c r="AP118" s="956" t="s">
        <v>429</v>
      </c>
      <c r="AQ118" s="957"/>
      <c r="AR118" s="957"/>
      <c r="AS118" s="957"/>
      <c r="AT118" s="958"/>
      <c r="AU118" s="894"/>
      <c r="AV118" s="895"/>
      <c r="AW118" s="895"/>
      <c r="AX118" s="895"/>
      <c r="AY118" s="895"/>
      <c r="AZ118" s="959" t="s">
        <v>459</v>
      </c>
      <c r="BA118" s="951"/>
      <c r="BB118" s="951"/>
      <c r="BC118" s="951"/>
      <c r="BD118" s="951"/>
      <c r="BE118" s="951"/>
      <c r="BF118" s="951"/>
      <c r="BG118" s="951"/>
      <c r="BH118" s="951"/>
      <c r="BI118" s="951"/>
      <c r="BJ118" s="951"/>
      <c r="BK118" s="951"/>
      <c r="BL118" s="951"/>
      <c r="BM118" s="951"/>
      <c r="BN118" s="951"/>
      <c r="BO118" s="951"/>
      <c r="BP118" s="952"/>
      <c r="BQ118" s="985" t="s">
        <v>132</v>
      </c>
      <c r="BR118" s="986"/>
      <c r="BS118" s="986"/>
      <c r="BT118" s="986"/>
      <c r="BU118" s="986"/>
      <c r="BV118" s="986" t="s">
        <v>132</v>
      </c>
      <c r="BW118" s="986"/>
      <c r="BX118" s="986"/>
      <c r="BY118" s="986"/>
      <c r="BZ118" s="986"/>
      <c r="CA118" s="986" t="s">
        <v>132</v>
      </c>
      <c r="CB118" s="986"/>
      <c r="CC118" s="986"/>
      <c r="CD118" s="986"/>
      <c r="CE118" s="986"/>
      <c r="CF118" s="906" t="s">
        <v>132</v>
      </c>
      <c r="CG118" s="907"/>
      <c r="CH118" s="907"/>
      <c r="CI118" s="907"/>
      <c r="CJ118" s="907"/>
      <c r="CK118" s="934"/>
      <c r="CL118" s="93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944" t="s">
        <v>132</v>
      </c>
      <c r="DH118" s="945"/>
      <c r="DI118" s="945"/>
      <c r="DJ118" s="945"/>
      <c r="DK118" s="946"/>
      <c r="DL118" s="947" t="s">
        <v>437</v>
      </c>
      <c r="DM118" s="945"/>
      <c r="DN118" s="945"/>
      <c r="DO118" s="945"/>
      <c r="DP118" s="946"/>
      <c r="DQ118" s="947" t="s">
        <v>132</v>
      </c>
      <c r="DR118" s="945"/>
      <c r="DS118" s="945"/>
      <c r="DT118" s="945"/>
      <c r="DU118" s="946"/>
      <c r="DV118" s="948" t="s">
        <v>132</v>
      </c>
      <c r="DW118" s="949"/>
      <c r="DX118" s="949"/>
      <c r="DY118" s="949"/>
      <c r="DZ118" s="950"/>
    </row>
    <row r="119" spans="1:130" s="224" customFormat="1" ht="26.25" customHeight="1" x14ac:dyDescent="0.15">
      <c r="A119" s="1042" t="s">
        <v>433</v>
      </c>
      <c r="B119" s="933"/>
      <c r="C119" s="915" t="s">
        <v>434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132</v>
      </c>
      <c r="AB119" s="886"/>
      <c r="AC119" s="886"/>
      <c r="AD119" s="886"/>
      <c r="AE119" s="887"/>
      <c r="AF119" s="888" t="s">
        <v>132</v>
      </c>
      <c r="AG119" s="886"/>
      <c r="AH119" s="886"/>
      <c r="AI119" s="886"/>
      <c r="AJ119" s="887"/>
      <c r="AK119" s="888" t="s">
        <v>132</v>
      </c>
      <c r="AL119" s="886"/>
      <c r="AM119" s="886"/>
      <c r="AN119" s="886"/>
      <c r="AO119" s="887"/>
      <c r="AP119" s="889" t="s">
        <v>132</v>
      </c>
      <c r="AQ119" s="890"/>
      <c r="AR119" s="890"/>
      <c r="AS119" s="890"/>
      <c r="AT119" s="891"/>
      <c r="AU119" s="896"/>
      <c r="AV119" s="897"/>
      <c r="AW119" s="897"/>
      <c r="AX119" s="897"/>
      <c r="AY119" s="897"/>
      <c r="AZ119" s="245" t="s">
        <v>189</v>
      </c>
      <c r="BA119" s="245"/>
      <c r="BB119" s="245"/>
      <c r="BC119" s="245"/>
      <c r="BD119" s="245"/>
      <c r="BE119" s="245"/>
      <c r="BF119" s="245"/>
      <c r="BG119" s="245"/>
      <c r="BH119" s="245"/>
      <c r="BI119" s="245"/>
      <c r="BJ119" s="245"/>
      <c r="BK119" s="245"/>
      <c r="BL119" s="245"/>
      <c r="BM119" s="245"/>
      <c r="BN119" s="245"/>
      <c r="BO119" s="963" t="s">
        <v>461</v>
      </c>
      <c r="BP119" s="991"/>
      <c r="BQ119" s="985">
        <v>27732712</v>
      </c>
      <c r="BR119" s="986"/>
      <c r="BS119" s="986"/>
      <c r="BT119" s="986"/>
      <c r="BU119" s="986"/>
      <c r="BV119" s="986">
        <v>26961246</v>
      </c>
      <c r="BW119" s="986"/>
      <c r="BX119" s="986"/>
      <c r="BY119" s="986"/>
      <c r="BZ119" s="986"/>
      <c r="CA119" s="986">
        <v>27330367</v>
      </c>
      <c r="CB119" s="986"/>
      <c r="CC119" s="986"/>
      <c r="CD119" s="986"/>
      <c r="CE119" s="986"/>
      <c r="CF119" s="987"/>
      <c r="CG119" s="988"/>
      <c r="CH119" s="988"/>
      <c r="CI119" s="988"/>
      <c r="CJ119" s="989"/>
      <c r="CK119" s="936"/>
      <c r="CL119" s="937"/>
      <c r="CM119" s="959" t="s">
        <v>462</v>
      </c>
      <c r="CN119" s="951"/>
      <c r="CO119" s="951"/>
      <c r="CP119" s="951"/>
      <c r="CQ119" s="951"/>
      <c r="CR119" s="951"/>
      <c r="CS119" s="951"/>
      <c r="CT119" s="951"/>
      <c r="CU119" s="951"/>
      <c r="CV119" s="951"/>
      <c r="CW119" s="951"/>
      <c r="CX119" s="951"/>
      <c r="CY119" s="951"/>
      <c r="CZ119" s="951"/>
      <c r="DA119" s="951"/>
      <c r="DB119" s="951"/>
      <c r="DC119" s="951"/>
      <c r="DD119" s="951"/>
      <c r="DE119" s="951"/>
      <c r="DF119" s="952"/>
      <c r="DG119" s="990">
        <v>1747862</v>
      </c>
      <c r="DH119" s="972"/>
      <c r="DI119" s="972"/>
      <c r="DJ119" s="972"/>
      <c r="DK119" s="973"/>
      <c r="DL119" s="971">
        <v>1477073</v>
      </c>
      <c r="DM119" s="972"/>
      <c r="DN119" s="972"/>
      <c r="DO119" s="972"/>
      <c r="DP119" s="973"/>
      <c r="DQ119" s="971">
        <v>2140062</v>
      </c>
      <c r="DR119" s="972"/>
      <c r="DS119" s="972"/>
      <c r="DT119" s="972"/>
      <c r="DU119" s="973"/>
      <c r="DV119" s="974">
        <v>18.5</v>
      </c>
      <c r="DW119" s="975"/>
      <c r="DX119" s="975"/>
      <c r="DY119" s="975"/>
      <c r="DZ119" s="976"/>
    </row>
    <row r="120" spans="1:130" s="224" customFormat="1" ht="26.25" customHeight="1" x14ac:dyDescent="0.15">
      <c r="A120" s="1043"/>
      <c r="B120" s="93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944">
        <v>106998</v>
      </c>
      <c r="AB120" s="945"/>
      <c r="AC120" s="945"/>
      <c r="AD120" s="945"/>
      <c r="AE120" s="946"/>
      <c r="AF120" s="947">
        <v>107098</v>
      </c>
      <c r="AG120" s="945"/>
      <c r="AH120" s="945"/>
      <c r="AI120" s="945"/>
      <c r="AJ120" s="946"/>
      <c r="AK120" s="947">
        <v>107203</v>
      </c>
      <c r="AL120" s="945"/>
      <c r="AM120" s="945"/>
      <c r="AN120" s="945"/>
      <c r="AO120" s="946"/>
      <c r="AP120" s="948">
        <v>0.9</v>
      </c>
      <c r="AQ120" s="949"/>
      <c r="AR120" s="949"/>
      <c r="AS120" s="949"/>
      <c r="AT120" s="950"/>
      <c r="AU120" s="977" t="s">
        <v>463</v>
      </c>
      <c r="AV120" s="978"/>
      <c r="AW120" s="978"/>
      <c r="AX120" s="978"/>
      <c r="AY120" s="979"/>
      <c r="AZ120" s="915" t="s">
        <v>464</v>
      </c>
      <c r="BA120" s="883"/>
      <c r="BB120" s="883"/>
      <c r="BC120" s="883"/>
      <c r="BD120" s="883"/>
      <c r="BE120" s="883"/>
      <c r="BF120" s="883"/>
      <c r="BG120" s="883"/>
      <c r="BH120" s="883"/>
      <c r="BI120" s="883"/>
      <c r="BJ120" s="883"/>
      <c r="BK120" s="883"/>
      <c r="BL120" s="883"/>
      <c r="BM120" s="883"/>
      <c r="BN120" s="883"/>
      <c r="BO120" s="883"/>
      <c r="BP120" s="884"/>
      <c r="BQ120" s="916">
        <v>4864383</v>
      </c>
      <c r="BR120" s="917"/>
      <c r="BS120" s="917"/>
      <c r="BT120" s="917"/>
      <c r="BU120" s="917"/>
      <c r="BV120" s="917">
        <v>5280973</v>
      </c>
      <c r="BW120" s="917"/>
      <c r="BX120" s="917"/>
      <c r="BY120" s="917"/>
      <c r="BZ120" s="917"/>
      <c r="CA120" s="917">
        <v>5296788</v>
      </c>
      <c r="CB120" s="917"/>
      <c r="CC120" s="917"/>
      <c r="CD120" s="917"/>
      <c r="CE120" s="917"/>
      <c r="CF120" s="930">
        <v>45.8</v>
      </c>
      <c r="CG120" s="931"/>
      <c r="CH120" s="931"/>
      <c r="CI120" s="931"/>
      <c r="CJ120" s="931"/>
      <c r="CK120" s="992" t="s">
        <v>465</v>
      </c>
      <c r="CL120" s="993"/>
      <c r="CM120" s="993"/>
      <c r="CN120" s="993"/>
      <c r="CO120" s="994"/>
      <c r="CP120" s="1000" t="s">
        <v>408</v>
      </c>
      <c r="CQ120" s="1001"/>
      <c r="CR120" s="1001"/>
      <c r="CS120" s="1001"/>
      <c r="CT120" s="1001"/>
      <c r="CU120" s="1001"/>
      <c r="CV120" s="1001"/>
      <c r="CW120" s="1001"/>
      <c r="CX120" s="1001"/>
      <c r="CY120" s="1001"/>
      <c r="CZ120" s="1001"/>
      <c r="DA120" s="1001"/>
      <c r="DB120" s="1001"/>
      <c r="DC120" s="1001"/>
      <c r="DD120" s="1001"/>
      <c r="DE120" s="1001"/>
      <c r="DF120" s="1002"/>
      <c r="DG120" s="916">
        <v>600769</v>
      </c>
      <c r="DH120" s="917"/>
      <c r="DI120" s="917"/>
      <c r="DJ120" s="917"/>
      <c r="DK120" s="917"/>
      <c r="DL120" s="917">
        <v>640657</v>
      </c>
      <c r="DM120" s="917"/>
      <c r="DN120" s="917"/>
      <c r="DO120" s="917"/>
      <c r="DP120" s="917"/>
      <c r="DQ120" s="917">
        <v>807678</v>
      </c>
      <c r="DR120" s="917"/>
      <c r="DS120" s="917"/>
      <c r="DT120" s="917"/>
      <c r="DU120" s="917"/>
      <c r="DV120" s="918">
        <v>7</v>
      </c>
      <c r="DW120" s="918"/>
      <c r="DX120" s="918"/>
      <c r="DY120" s="918"/>
      <c r="DZ120" s="919"/>
    </row>
    <row r="121" spans="1:130" s="224" customFormat="1" ht="26.25" customHeight="1" x14ac:dyDescent="0.15">
      <c r="A121" s="1043"/>
      <c r="B121" s="935"/>
      <c r="C121" s="960" t="s">
        <v>466</v>
      </c>
      <c r="D121" s="961"/>
      <c r="E121" s="961"/>
      <c r="F121" s="961"/>
      <c r="G121" s="961"/>
      <c r="H121" s="961"/>
      <c r="I121" s="961"/>
      <c r="J121" s="961"/>
      <c r="K121" s="961"/>
      <c r="L121" s="961"/>
      <c r="M121" s="961"/>
      <c r="N121" s="961"/>
      <c r="O121" s="961"/>
      <c r="P121" s="961"/>
      <c r="Q121" s="961"/>
      <c r="R121" s="961"/>
      <c r="S121" s="961"/>
      <c r="T121" s="961"/>
      <c r="U121" s="961"/>
      <c r="V121" s="961"/>
      <c r="W121" s="961"/>
      <c r="X121" s="961"/>
      <c r="Y121" s="961"/>
      <c r="Z121" s="962"/>
      <c r="AA121" s="944">
        <v>916</v>
      </c>
      <c r="AB121" s="945"/>
      <c r="AC121" s="945"/>
      <c r="AD121" s="945"/>
      <c r="AE121" s="946"/>
      <c r="AF121" s="947">
        <v>916</v>
      </c>
      <c r="AG121" s="945"/>
      <c r="AH121" s="945"/>
      <c r="AI121" s="945"/>
      <c r="AJ121" s="946"/>
      <c r="AK121" s="947">
        <v>916</v>
      </c>
      <c r="AL121" s="945"/>
      <c r="AM121" s="945"/>
      <c r="AN121" s="945"/>
      <c r="AO121" s="946"/>
      <c r="AP121" s="948">
        <v>0</v>
      </c>
      <c r="AQ121" s="949"/>
      <c r="AR121" s="949"/>
      <c r="AS121" s="949"/>
      <c r="AT121" s="950"/>
      <c r="AU121" s="980"/>
      <c r="AV121" s="981"/>
      <c r="AW121" s="981"/>
      <c r="AX121" s="981"/>
      <c r="AY121" s="982"/>
      <c r="AZ121" s="908" t="s">
        <v>467</v>
      </c>
      <c r="BA121" s="909"/>
      <c r="BB121" s="909"/>
      <c r="BC121" s="909"/>
      <c r="BD121" s="909"/>
      <c r="BE121" s="909"/>
      <c r="BF121" s="909"/>
      <c r="BG121" s="909"/>
      <c r="BH121" s="909"/>
      <c r="BI121" s="909"/>
      <c r="BJ121" s="909"/>
      <c r="BK121" s="909"/>
      <c r="BL121" s="909"/>
      <c r="BM121" s="909"/>
      <c r="BN121" s="909"/>
      <c r="BO121" s="909"/>
      <c r="BP121" s="910"/>
      <c r="BQ121" s="911">
        <v>2948671</v>
      </c>
      <c r="BR121" s="912"/>
      <c r="BS121" s="912"/>
      <c r="BT121" s="912"/>
      <c r="BU121" s="912"/>
      <c r="BV121" s="912">
        <v>4030752</v>
      </c>
      <c r="BW121" s="912"/>
      <c r="BX121" s="912"/>
      <c r="BY121" s="912"/>
      <c r="BZ121" s="912"/>
      <c r="CA121" s="912">
        <v>4042786</v>
      </c>
      <c r="CB121" s="912"/>
      <c r="CC121" s="912"/>
      <c r="CD121" s="912"/>
      <c r="CE121" s="912"/>
      <c r="CF121" s="906">
        <v>34.9</v>
      </c>
      <c r="CG121" s="907"/>
      <c r="CH121" s="907"/>
      <c r="CI121" s="907"/>
      <c r="CJ121" s="907"/>
      <c r="CK121" s="995"/>
      <c r="CL121" s="996"/>
      <c r="CM121" s="996"/>
      <c r="CN121" s="996"/>
      <c r="CO121" s="997"/>
      <c r="CP121" s="1005" t="s">
        <v>468</v>
      </c>
      <c r="CQ121" s="1006"/>
      <c r="CR121" s="1006"/>
      <c r="CS121" s="1006"/>
      <c r="CT121" s="1006"/>
      <c r="CU121" s="1006"/>
      <c r="CV121" s="1006"/>
      <c r="CW121" s="1006"/>
      <c r="CX121" s="1006"/>
      <c r="CY121" s="1006"/>
      <c r="CZ121" s="1006"/>
      <c r="DA121" s="1006"/>
      <c r="DB121" s="1006"/>
      <c r="DC121" s="1006"/>
      <c r="DD121" s="1006"/>
      <c r="DE121" s="1006"/>
      <c r="DF121" s="1007"/>
      <c r="DG121" s="911">
        <v>268248</v>
      </c>
      <c r="DH121" s="912"/>
      <c r="DI121" s="912"/>
      <c r="DJ121" s="912"/>
      <c r="DK121" s="912"/>
      <c r="DL121" s="912">
        <v>216692</v>
      </c>
      <c r="DM121" s="912"/>
      <c r="DN121" s="912"/>
      <c r="DO121" s="912"/>
      <c r="DP121" s="912"/>
      <c r="DQ121" s="912">
        <v>243427</v>
      </c>
      <c r="DR121" s="912"/>
      <c r="DS121" s="912"/>
      <c r="DT121" s="912"/>
      <c r="DU121" s="912"/>
      <c r="DV121" s="913">
        <v>2.1</v>
      </c>
      <c r="DW121" s="913"/>
      <c r="DX121" s="913"/>
      <c r="DY121" s="913"/>
      <c r="DZ121" s="914"/>
    </row>
    <row r="122" spans="1:130" s="224" customFormat="1" ht="26.25" customHeight="1" x14ac:dyDescent="0.15">
      <c r="A122" s="1043"/>
      <c r="B122" s="93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944" t="s">
        <v>132</v>
      </c>
      <c r="AB122" s="945"/>
      <c r="AC122" s="945"/>
      <c r="AD122" s="945"/>
      <c r="AE122" s="946"/>
      <c r="AF122" s="947" t="s">
        <v>132</v>
      </c>
      <c r="AG122" s="945"/>
      <c r="AH122" s="945"/>
      <c r="AI122" s="945"/>
      <c r="AJ122" s="946"/>
      <c r="AK122" s="947" t="s">
        <v>132</v>
      </c>
      <c r="AL122" s="945"/>
      <c r="AM122" s="945"/>
      <c r="AN122" s="945"/>
      <c r="AO122" s="946"/>
      <c r="AP122" s="948" t="s">
        <v>132</v>
      </c>
      <c r="AQ122" s="949"/>
      <c r="AR122" s="949"/>
      <c r="AS122" s="949"/>
      <c r="AT122" s="950"/>
      <c r="AU122" s="980"/>
      <c r="AV122" s="981"/>
      <c r="AW122" s="981"/>
      <c r="AX122" s="981"/>
      <c r="AY122" s="982"/>
      <c r="AZ122" s="959" t="s">
        <v>469</v>
      </c>
      <c r="BA122" s="951"/>
      <c r="BB122" s="951"/>
      <c r="BC122" s="951"/>
      <c r="BD122" s="951"/>
      <c r="BE122" s="951"/>
      <c r="BF122" s="951"/>
      <c r="BG122" s="951"/>
      <c r="BH122" s="951"/>
      <c r="BI122" s="951"/>
      <c r="BJ122" s="951"/>
      <c r="BK122" s="951"/>
      <c r="BL122" s="951"/>
      <c r="BM122" s="951"/>
      <c r="BN122" s="951"/>
      <c r="BO122" s="951"/>
      <c r="BP122" s="952"/>
      <c r="BQ122" s="985">
        <v>13605471</v>
      </c>
      <c r="BR122" s="986"/>
      <c r="BS122" s="986"/>
      <c r="BT122" s="986"/>
      <c r="BU122" s="986"/>
      <c r="BV122" s="986">
        <v>13751505</v>
      </c>
      <c r="BW122" s="986"/>
      <c r="BX122" s="986"/>
      <c r="BY122" s="986"/>
      <c r="BZ122" s="986"/>
      <c r="CA122" s="986">
        <v>13064801</v>
      </c>
      <c r="CB122" s="986"/>
      <c r="CC122" s="986"/>
      <c r="CD122" s="986"/>
      <c r="CE122" s="986"/>
      <c r="CF122" s="1003">
        <v>112.9</v>
      </c>
      <c r="CG122" s="1004"/>
      <c r="CH122" s="1004"/>
      <c r="CI122" s="1004"/>
      <c r="CJ122" s="1004"/>
      <c r="CK122" s="995"/>
      <c r="CL122" s="996"/>
      <c r="CM122" s="996"/>
      <c r="CN122" s="996"/>
      <c r="CO122" s="997"/>
      <c r="CP122" s="1005" t="s">
        <v>470</v>
      </c>
      <c r="CQ122" s="1006"/>
      <c r="CR122" s="1006"/>
      <c r="CS122" s="1006"/>
      <c r="CT122" s="1006"/>
      <c r="CU122" s="1006"/>
      <c r="CV122" s="1006"/>
      <c r="CW122" s="1006"/>
      <c r="CX122" s="1006"/>
      <c r="CY122" s="1006"/>
      <c r="CZ122" s="1006"/>
      <c r="DA122" s="1006"/>
      <c r="DB122" s="1006"/>
      <c r="DC122" s="1006"/>
      <c r="DD122" s="1006"/>
      <c r="DE122" s="1006"/>
      <c r="DF122" s="1007"/>
      <c r="DG122" s="911" t="s">
        <v>132</v>
      </c>
      <c r="DH122" s="912"/>
      <c r="DI122" s="912"/>
      <c r="DJ122" s="912"/>
      <c r="DK122" s="912"/>
      <c r="DL122" s="912" t="s">
        <v>132</v>
      </c>
      <c r="DM122" s="912"/>
      <c r="DN122" s="912"/>
      <c r="DO122" s="912"/>
      <c r="DP122" s="912"/>
      <c r="DQ122" s="912" t="s">
        <v>132</v>
      </c>
      <c r="DR122" s="912"/>
      <c r="DS122" s="912"/>
      <c r="DT122" s="912"/>
      <c r="DU122" s="912"/>
      <c r="DV122" s="913" t="s">
        <v>132</v>
      </c>
      <c r="DW122" s="913"/>
      <c r="DX122" s="913"/>
      <c r="DY122" s="913"/>
      <c r="DZ122" s="914"/>
    </row>
    <row r="123" spans="1:130" s="224" customFormat="1" ht="26.25" customHeight="1" x14ac:dyDescent="0.15">
      <c r="A123" s="1043"/>
      <c r="B123" s="93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944" t="s">
        <v>132</v>
      </c>
      <c r="AB123" s="945"/>
      <c r="AC123" s="945"/>
      <c r="AD123" s="945"/>
      <c r="AE123" s="946"/>
      <c r="AF123" s="947" t="s">
        <v>132</v>
      </c>
      <c r="AG123" s="945"/>
      <c r="AH123" s="945"/>
      <c r="AI123" s="945"/>
      <c r="AJ123" s="946"/>
      <c r="AK123" s="947" t="s">
        <v>132</v>
      </c>
      <c r="AL123" s="945"/>
      <c r="AM123" s="945"/>
      <c r="AN123" s="945"/>
      <c r="AO123" s="946"/>
      <c r="AP123" s="948" t="s">
        <v>132</v>
      </c>
      <c r="AQ123" s="949"/>
      <c r="AR123" s="949"/>
      <c r="AS123" s="949"/>
      <c r="AT123" s="950"/>
      <c r="AU123" s="983"/>
      <c r="AV123" s="984"/>
      <c r="AW123" s="984"/>
      <c r="AX123" s="984"/>
      <c r="AY123" s="984"/>
      <c r="AZ123" s="245" t="s">
        <v>189</v>
      </c>
      <c r="BA123" s="245"/>
      <c r="BB123" s="245"/>
      <c r="BC123" s="245"/>
      <c r="BD123" s="245"/>
      <c r="BE123" s="245"/>
      <c r="BF123" s="245"/>
      <c r="BG123" s="245"/>
      <c r="BH123" s="245"/>
      <c r="BI123" s="245"/>
      <c r="BJ123" s="245"/>
      <c r="BK123" s="245"/>
      <c r="BL123" s="245"/>
      <c r="BM123" s="245"/>
      <c r="BN123" s="245"/>
      <c r="BO123" s="963" t="s">
        <v>471</v>
      </c>
      <c r="BP123" s="991"/>
      <c r="BQ123" s="1049">
        <v>21418525</v>
      </c>
      <c r="BR123" s="1050"/>
      <c r="BS123" s="1050"/>
      <c r="BT123" s="1050"/>
      <c r="BU123" s="1050"/>
      <c r="BV123" s="1050">
        <v>23063230</v>
      </c>
      <c r="BW123" s="1050"/>
      <c r="BX123" s="1050"/>
      <c r="BY123" s="1050"/>
      <c r="BZ123" s="1050"/>
      <c r="CA123" s="1050">
        <v>22404375</v>
      </c>
      <c r="CB123" s="1050"/>
      <c r="CC123" s="1050"/>
      <c r="CD123" s="1050"/>
      <c r="CE123" s="1050"/>
      <c r="CF123" s="987"/>
      <c r="CG123" s="988"/>
      <c r="CH123" s="988"/>
      <c r="CI123" s="988"/>
      <c r="CJ123" s="989"/>
      <c r="CK123" s="995"/>
      <c r="CL123" s="996"/>
      <c r="CM123" s="996"/>
      <c r="CN123" s="996"/>
      <c r="CO123" s="997"/>
      <c r="CP123" s="1005" t="s">
        <v>405</v>
      </c>
      <c r="CQ123" s="1006"/>
      <c r="CR123" s="1006"/>
      <c r="CS123" s="1006"/>
      <c r="CT123" s="1006"/>
      <c r="CU123" s="1006"/>
      <c r="CV123" s="1006"/>
      <c r="CW123" s="1006"/>
      <c r="CX123" s="1006"/>
      <c r="CY123" s="1006"/>
      <c r="CZ123" s="1006"/>
      <c r="DA123" s="1006"/>
      <c r="DB123" s="1006"/>
      <c r="DC123" s="1006"/>
      <c r="DD123" s="1006"/>
      <c r="DE123" s="1006"/>
      <c r="DF123" s="1007"/>
      <c r="DG123" s="944" t="s">
        <v>132</v>
      </c>
      <c r="DH123" s="945"/>
      <c r="DI123" s="945"/>
      <c r="DJ123" s="945"/>
      <c r="DK123" s="946"/>
      <c r="DL123" s="947" t="s">
        <v>132</v>
      </c>
      <c r="DM123" s="945"/>
      <c r="DN123" s="945"/>
      <c r="DO123" s="945"/>
      <c r="DP123" s="946"/>
      <c r="DQ123" s="947" t="s">
        <v>132</v>
      </c>
      <c r="DR123" s="945"/>
      <c r="DS123" s="945"/>
      <c r="DT123" s="945"/>
      <c r="DU123" s="946"/>
      <c r="DV123" s="948" t="s">
        <v>132</v>
      </c>
      <c r="DW123" s="949"/>
      <c r="DX123" s="949"/>
      <c r="DY123" s="949"/>
      <c r="DZ123" s="950"/>
    </row>
    <row r="124" spans="1:130" s="224" customFormat="1" ht="26.25" customHeight="1" thickBot="1" x14ac:dyDescent="0.2">
      <c r="A124" s="1043"/>
      <c r="B124" s="93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944" t="s">
        <v>132</v>
      </c>
      <c r="AB124" s="945"/>
      <c r="AC124" s="945"/>
      <c r="AD124" s="945"/>
      <c r="AE124" s="946"/>
      <c r="AF124" s="947" t="s">
        <v>132</v>
      </c>
      <c r="AG124" s="945"/>
      <c r="AH124" s="945"/>
      <c r="AI124" s="945"/>
      <c r="AJ124" s="946"/>
      <c r="AK124" s="947" t="s">
        <v>132</v>
      </c>
      <c r="AL124" s="945"/>
      <c r="AM124" s="945"/>
      <c r="AN124" s="945"/>
      <c r="AO124" s="946"/>
      <c r="AP124" s="948" t="s">
        <v>132</v>
      </c>
      <c r="AQ124" s="949"/>
      <c r="AR124" s="949"/>
      <c r="AS124" s="949"/>
      <c r="AT124" s="950"/>
      <c r="AU124" s="1045" t="s">
        <v>472</v>
      </c>
      <c r="AV124" s="1046"/>
      <c r="AW124" s="1046"/>
      <c r="AX124" s="1046"/>
      <c r="AY124" s="1046"/>
      <c r="AZ124" s="1046"/>
      <c r="BA124" s="1046"/>
      <c r="BB124" s="1046"/>
      <c r="BC124" s="1046"/>
      <c r="BD124" s="1046"/>
      <c r="BE124" s="1046"/>
      <c r="BF124" s="1046"/>
      <c r="BG124" s="1046"/>
      <c r="BH124" s="1046"/>
      <c r="BI124" s="1046"/>
      <c r="BJ124" s="1046"/>
      <c r="BK124" s="1046"/>
      <c r="BL124" s="1046"/>
      <c r="BM124" s="1046"/>
      <c r="BN124" s="1046"/>
      <c r="BO124" s="1046"/>
      <c r="BP124" s="1047"/>
      <c r="BQ124" s="1048">
        <v>57.2</v>
      </c>
      <c r="BR124" s="1013"/>
      <c r="BS124" s="1013"/>
      <c r="BT124" s="1013"/>
      <c r="BU124" s="1013"/>
      <c r="BV124" s="1013">
        <v>32.700000000000003</v>
      </c>
      <c r="BW124" s="1013"/>
      <c r="BX124" s="1013"/>
      <c r="BY124" s="1013"/>
      <c r="BZ124" s="1013"/>
      <c r="CA124" s="1013">
        <v>42.5</v>
      </c>
      <c r="CB124" s="1013"/>
      <c r="CC124" s="1013"/>
      <c r="CD124" s="1013"/>
      <c r="CE124" s="1013"/>
      <c r="CF124" s="1014"/>
      <c r="CG124" s="1015"/>
      <c r="CH124" s="1015"/>
      <c r="CI124" s="1015"/>
      <c r="CJ124" s="1016"/>
      <c r="CK124" s="998"/>
      <c r="CL124" s="998"/>
      <c r="CM124" s="998"/>
      <c r="CN124" s="998"/>
      <c r="CO124" s="999"/>
      <c r="CP124" s="1005" t="s">
        <v>473</v>
      </c>
      <c r="CQ124" s="1006"/>
      <c r="CR124" s="1006"/>
      <c r="CS124" s="1006"/>
      <c r="CT124" s="1006"/>
      <c r="CU124" s="1006"/>
      <c r="CV124" s="1006"/>
      <c r="CW124" s="1006"/>
      <c r="CX124" s="1006"/>
      <c r="CY124" s="1006"/>
      <c r="CZ124" s="1006"/>
      <c r="DA124" s="1006"/>
      <c r="DB124" s="1006"/>
      <c r="DC124" s="1006"/>
      <c r="DD124" s="1006"/>
      <c r="DE124" s="1006"/>
      <c r="DF124" s="1007"/>
      <c r="DG124" s="990" t="s">
        <v>132</v>
      </c>
      <c r="DH124" s="972"/>
      <c r="DI124" s="972"/>
      <c r="DJ124" s="972"/>
      <c r="DK124" s="973"/>
      <c r="DL124" s="971" t="s">
        <v>132</v>
      </c>
      <c r="DM124" s="972"/>
      <c r="DN124" s="972"/>
      <c r="DO124" s="972"/>
      <c r="DP124" s="973"/>
      <c r="DQ124" s="971" t="s">
        <v>132</v>
      </c>
      <c r="DR124" s="972"/>
      <c r="DS124" s="972"/>
      <c r="DT124" s="972"/>
      <c r="DU124" s="973"/>
      <c r="DV124" s="974" t="s">
        <v>132</v>
      </c>
      <c r="DW124" s="975"/>
      <c r="DX124" s="975"/>
      <c r="DY124" s="975"/>
      <c r="DZ124" s="976"/>
    </row>
    <row r="125" spans="1:130" s="224" customFormat="1" ht="26.25" customHeight="1" x14ac:dyDescent="0.15">
      <c r="A125" s="1043"/>
      <c r="B125" s="93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944" t="s">
        <v>132</v>
      </c>
      <c r="AB125" s="945"/>
      <c r="AC125" s="945"/>
      <c r="AD125" s="945"/>
      <c r="AE125" s="946"/>
      <c r="AF125" s="947" t="s">
        <v>132</v>
      </c>
      <c r="AG125" s="945"/>
      <c r="AH125" s="945"/>
      <c r="AI125" s="945"/>
      <c r="AJ125" s="946"/>
      <c r="AK125" s="947" t="s">
        <v>132</v>
      </c>
      <c r="AL125" s="945"/>
      <c r="AM125" s="945"/>
      <c r="AN125" s="945"/>
      <c r="AO125" s="946"/>
      <c r="AP125" s="948" t="s">
        <v>132</v>
      </c>
      <c r="AQ125" s="949"/>
      <c r="AR125" s="949"/>
      <c r="AS125" s="949"/>
      <c r="AT125" s="950"/>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8" t="s">
        <v>474</v>
      </c>
      <c r="CL125" s="993"/>
      <c r="CM125" s="993"/>
      <c r="CN125" s="993"/>
      <c r="CO125" s="994"/>
      <c r="CP125" s="915" t="s">
        <v>475</v>
      </c>
      <c r="CQ125" s="883"/>
      <c r="CR125" s="883"/>
      <c r="CS125" s="883"/>
      <c r="CT125" s="883"/>
      <c r="CU125" s="883"/>
      <c r="CV125" s="883"/>
      <c r="CW125" s="883"/>
      <c r="CX125" s="883"/>
      <c r="CY125" s="883"/>
      <c r="CZ125" s="883"/>
      <c r="DA125" s="883"/>
      <c r="DB125" s="883"/>
      <c r="DC125" s="883"/>
      <c r="DD125" s="883"/>
      <c r="DE125" s="883"/>
      <c r="DF125" s="884"/>
      <c r="DG125" s="916" t="s">
        <v>132</v>
      </c>
      <c r="DH125" s="917"/>
      <c r="DI125" s="917"/>
      <c r="DJ125" s="917"/>
      <c r="DK125" s="917"/>
      <c r="DL125" s="917" t="s">
        <v>132</v>
      </c>
      <c r="DM125" s="917"/>
      <c r="DN125" s="917"/>
      <c r="DO125" s="917"/>
      <c r="DP125" s="917"/>
      <c r="DQ125" s="917" t="s">
        <v>132</v>
      </c>
      <c r="DR125" s="917"/>
      <c r="DS125" s="917"/>
      <c r="DT125" s="917"/>
      <c r="DU125" s="917"/>
      <c r="DV125" s="918" t="s">
        <v>132</v>
      </c>
      <c r="DW125" s="918"/>
      <c r="DX125" s="918"/>
      <c r="DY125" s="918"/>
      <c r="DZ125" s="919"/>
    </row>
    <row r="126" spans="1:130" s="224" customFormat="1" ht="26.25" customHeight="1" thickBot="1" x14ac:dyDescent="0.2">
      <c r="A126" s="1043"/>
      <c r="B126" s="93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944" t="s">
        <v>132</v>
      </c>
      <c r="AB126" s="945"/>
      <c r="AC126" s="945"/>
      <c r="AD126" s="945"/>
      <c r="AE126" s="946"/>
      <c r="AF126" s="947" t="s">
        <v>132</v>
      </c>
      <c r="AG126" s="945"/>
      <c r="AH126" s="945"/>
      <c r="AI126" s="945"/>
      <c r="AJ126" s="946"/>
      <c r="AK126" s="947" t="s">
        <v>132</v>
      </c>
      <c r="AL126" s="945"/>
      <c r="AM126" s="945"/>
      <c r="AN126" s="945"/>
      <c r="AO126" s="946"/>
      <c r="AP126" s="948" t="s">
        <v>132</v>
      </c>
      <c r="AQ126" s="949"/>
      <c r="AR126" s="949"/>
      <c r="AS126" s="949"/>
      <c r="AT126" s="950"/>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09"/>
      <c r="CL126" s="996"/>
      <c r="CM126" s="996"/>
      <c r="CN126" s="996"/>
      <c r="CO126" s="997"/>
      <c r="CP126" s="908" t="s">
        <v>476</v>
      </c>
      <c r="CQ126" s="909"/>
      <c r="CR126" s="909"/>
      <c r="CS126" s="909"/>
      <c r="CT126" s="909"/>
      <c r="CU126" s="909"/>
      <c r="CV126" s="909"/>
      <c r="CW126" s="909"/>
      <c r="CX126" s="909"/>
      <c r="CY126" s="909"/>
      <c r="CZ126" s="909"/>
      <c r="DA126" s="909"/>
      <c r="DB126" s="909"/>
      <c r="DC126" s="909"/>
      <c r="DD126" s="909"/>
      <c r="DE126" s="909"/>
      <c r="DF126" s="910"/>
      <c r="DG126" s="911">
        <v>268573</v>
      </c>
      <c r="DH126" s="912"/>
      <c r="DI126" s="912"/>
      <c r="DJ126" s="912"/>
      <c r="DK126" s="912"/>
      <c r="DL126" s="912" t="s">
        <v>132</v>
      </c>
      <c r="DM126" s="912"/>
      <c r="DN126" s="912"/>
      <c r="DO126" s="912"/>
      <c r="DP126" s="912"/>
      <c r="DQ126" s="912" t="s">
        <v>132</v>
      </c>
      <c r="DR126" s="912"/>
      <c r="DS126" s="912"/>
      <c r="DT126" s="912"/>
      <c r="DU126" s="912"/>
      <c r="DV126" s="913" t="s">
        <v>132</v>
      </c>
      <c r="DW126" s="913"/>
      <c r="DX126" s="913"/>
      <c r="DY126" s="913"/>
      <c r="DZ126" s="914"/>
    </row>
    <row r="127" spans="1:130" s="224" customFormat="1" ht="26.25" customHeight="1" x14ac:dyDescent="0.15">
      <c r="A127" s="1044"/>
      <c r="B127" s="937"/>
      <c r="C127" s="959" t="s">
        <v>477</v>
      </c>
      <c r="D127" s="951"/>
      <c r="E127" s="951"/>
      <c r="F127" s="951"/>
      <c r="G127" s="951"/>
      <c r="H127" s="951"/>
      <c r="I127" s="951"/>
      <c r="J127" s="951"/>
      <c r="K127" s="951"/>
      <c r="L127" s="951"/>
      <c r="M127" s="951"/>
      <c r="N127" s="951"/>
      <c r="O127" s="951"/>
      <c r="P127" s="951"/>
      <c r="Q127" s="951"/>
      <c r="R127" s="951"/>
      <c r="S127" s="951"/>
      <c r="T127" s="951"/>
      <c r="U127" s="951"/>
      <c r="V127" s="951"/>
      <c r="W127" s="951"/>
      <c r="X127" s="951"/>
      <c r="Y127" s="951"/>
      <c r="Z127" s="952"/>
      <c r="AA127" s="944" t="s">
        <v>132</v>
      </c>
      <c r="AB127" s="945"/>
      <c r="AC127" s="945"/>
      <c r="AD127" s="945"/>
      <c r="AE127" s="946"/>
      <c r="AF127" s="947" t="s">
        <v>132</v>
      </c>
      <c r="AG127" s="945"/>
      <c r="AH127" s="945"/>
      <c r="AI127" s="945"/>
      <c r="AJ127" s="946"/>
      <c r="AK127" s="947" t="s">
        <v>132</v>
      </c>
      <c r="AL127" s="945"/>
      <c r="AM127" s="945"/>
      <c r="AN127" s="945"/>
      <c r="AO127" s="946"/>
      <c r="AP127" s="948" t="s">
        <v>132</v>
      </c>
      <c r="AQ127" s="949"/>
      <c r="AR127" s="949"/>
      <c r="AS127" s="949"/>
      <c r="AT127" s="950"/>
      <c r="AU127" s="226"/>
      <c r="AV127" s="226"/>
      <c r="AW127" s="226"/>
      <c r="AX127" s="1017" t="s">
        <v>478</v>
      </c>
      <c r="AY127" s="1018"/>
      <c r="AZ127" s="1018"/>
      <c r="BA127" s="1018"/>
      <c r="BB127" s="1018"/>
      <c r="BC127" s="1018"/>
      <c r="BD127" s="1018"/>
      <c r="BE127" s="1019"/>
      <c r="BF127" s="1020" t="s">
        <v>479</v>
      </c>
      <c r="BG127" s="1018"/>
      <c r="BH127" s="1018"/>
      <c r="BI127" s="1018"/>
      <c r="BJ127" s="1018"/>
      <c r="BK127" s="1018"/>
      <c r="BL127" s="1019"/>
      <c r="BM127" s="1020" t="s">
        <v>480</v>
      </c>
      <c r="BN127" s="1018"/>
      <c r="BO127" s="1018"/>
      <c r="BP127" s="1018"/>
      <c r="BQ127" s="1018"/>
      <c r="BR127" s="1018"/>
      <c r="BS127" s="1019"/>
      <c r="BT127" s="1020" t="s">
        <v>481</v>
      </c>
      <c r="BU127" s="1018"/>
      <c r="BV127" s="1018"/>
      <c r="BW127" s="1018"/>
      <c r="BX127" s="1018"/>
      <c r="BY127" s="1018"/>
      <c r="BZ127" s="1041"/>
      <c r="CA127" s="226"/>
      <c r="CB127" s="226"/>
      <c r="CC127" s="226"/>
      <c r="CD127" s="249"/>
      <c r="CE127" s="249"/>
      <c r="CF127" s="249"/>
      <c r="CG127" s="226"/>
      <c r="CH127" s="226"/>
      <c r="CI127" s="226"/>
      <c r="CJ127" s="248"/>
      <c r="CK127" s="1009"/>
      <c r="CL127" s="996"/>
      <c r="CM127" s="996"/>
      <c r="CN127" s="996"/>
      <c r="CO127" s="997"/>
      <c r="CP127" s="908" t="s">
        <v>482</v>
      </c>
      <c r="CQ127" s="909"/>
      <c r="CR127" s="909"/>
      <c r="CS127" s="909"/>
      <c r="CT127" s="909"/>
      <c r="CU127" s="909"/>
      <c r="CV127" s="909"/>
      <c r="CW127" s="909"/>
      <c r="CX127" s="909"/>
      <c r="CY127" s="909"/>
      <c r="CZ127" s="909"/>
      <c r="DA127" s="909"/>
      <c r="DB127" s="909"/>
      <c r="DC127" s="909"/>
      <c r="DD127" s="909"/>
      <c r="DE127" s="909"/>
      <c r="DF127" s="910"/>
      <c r="DG127" s="911" t="s">
        <v>132</v>
      </c>
      <c r="DH127" s="912"/>
      <c r="DI127" s="912"/>
      <c r="DJ127" s="912"/>
      <c r="DK127" s="912"/>
      <c r="DL127" s="912" t="s">
        <v>132</v>
      </c>
      <c r="DM127" s="912"/>
      <c r="DN127" s="912"/>
      <c r="DO127" s="912"/>
      <c r="DP127" s="912"/>
      <c r="DQ127" s="912" t="s">
        <v>132</v>
      </c>
      <c r="DR127" s="912"/>
      <c r="DS127" s="912"/>
      <c r="DT127" s="912"/>
      <c r="DU127" s="912"/>
      <c r="DV127" s="913" t="s">
        <v>132</v>
      </c>
      <c r="DW127" s="913"/>
      <c r="DX127" s="913"/>
      <c r="DY127" s="913"/>
      <c r="DZ127" s="914"/>
    </row>
    <row r="128" spans="1:130" s="224" customFormat="1" ht="26.25" customHeight="1" thickBot="1" x14ac:dyDescent="0.2">
      <c r="A128" s="1027" t="s">
        <v>483</v>
      </c>
      <c r="B128" s="1028"/>
      <c r="C128" s="1028"/>
      <c r="D128" s="1028"/>
      <c r="E128" s="1028"/>
      <c r="F128" s="1028"/>
      <c r="G128" s="1028"/>
      <c r="H128" s="1028"/>
      <c r="I128" s="1028"/>
      <c r="J128" s="1028"/>
      <c r="K128" s="1028"/>
      <c r="L128" s="1028"/>
      <c r="M128" s="1028"/>
      <c r="N128" s="1028"/>
      <c r="O128" s="1028"/>
      <c r="P128" s="1028"/>
      <c r="Q128" s="1028"/>
      <c r="R128" s="1028"/>
      <c r="S128" s="1028"/>
      <c r="T128" s="1028"/>
      <c r="U128" s="1028"/>
      <c r="V128" s="1028"/>
      <c r="W128" s="1029" t="s">
        <v>484</v>
      </c>
      <c r="X128" s="1029"/>
      <c r="Y128" s="1029"/>
      <c r="Z128" s="1030"/>
      <c r="AA128" s="1031">
        <v>437175</v>
      </c>
      <c r="AB128" s="1032"/>
      <c r="AC128" s="1032"/>
      <c r="AD128" s="1032"/>
      <c r="AE128" s="1033"/>
      <c r="AF128" s="1034">
        <v>458850</v>
      </c>
      <c r="AG128" s="1032"/>
      <c r="AH128" s="1032"/>
      <c r="AI128" s="1032"/>
      <c r="AJ128" s="1033"/>
      <c r="AK128" s="1034">
        <v>597293</v>
      </c>
      <c r="AL128" s="1032"/>
      <c r="AM128" s="1032"/>
      <c r="AN128" s="1032"/>
      <c r="AO128" s="1033"/>
      <c r="AP128" s="1035"/>
      <c r="AQ128" s="1036"/>
      <c r="AR128" s="1036"/>
      <c r="AS128" s="1036"/>
      <c r="AT128" s="1037"/>
      <c r="AU128" s="226"/>
      <c r="AV128" s="226"/>
      <c r="AW128" s="226"/>
      <c r="AX128" s="882" t="s">
        <v>485</v>
      </c>
      <c r="AY128" s="883"/>
      <c r="AZ128" s="883"/>
      <c r="BA128" s="883"/>
      <c r="BB128" s="883"/>
      <c r="BC128" s="883"/>
      <c r="BD128" s="883"/>
      <c r="BE128" s="884"/>
      <c r="BF128" s="1038" t="s">
        <v>132</v>
      </c>
      <c r="BG128" s="1039"/>
      <c r="BH128" s="1039"/>
      <c r="BI128" s="1039"/>
      <c r="BJ128" s="1039"/>
      <c r="BK128" s="1039"/>
      <c r="BL128" s="1040"/>
      <c r="BM128" s="1038">
        <v>12.98</v>
      </c>
      <c r="BN128" s="1039"/>
      <c r="BO128" s="1039"/>
      <c r="BP128" s="1039"/>
      <c r="BQ128" s="1039"/>
      <c r="BR128" s="1039"/>
      <c r="BS128" s="1040"/>
      <c r="BT128" s="1038">
        <v>20</v>
      </c>
      <c r="BU128" s="1039"/>
      <c r="BV128" s="1039"/>
      <c r="BW128" s="1039"/>
      <c r="BX128" s="1039"/>
      <c r="BY128" s="1039"/>
      <c r="BZ128" s="1062"/>
      <c r="CA128" s="249"/>
      <c r="CB128" s="249"/>
      <c r="CC128" s="249"/>
      <c r="CD128" s="249"/>
      <c r="CE128" s="249"/>
      <c r="CF128" s="249"/>
      <c r="CG128" s="226"/>
      <c r="CH128" s="226"/>
      <c r="CI128" s="226"/>
      <c r="CJ128" s="248"/>
      <c r="CK128" s="1010"/>
      <c r="CL128" s="1011"/>
      <c r="CM128" s="1011"/>
      <c r="CN128" s="1011"/>
      <c r="CO128" s="1012"/>
      <c r="CP128" s="1021" t="s">
        <v>486</v>
      </c>
      <c r="CQ128" s="713"/>
      <c r="CR128" s="713"/>
      <c r="CS128" s="713"/>
      <c r="CT128" s="713"/>
      <c r="CU128" s="713"/>
      <c r="CV128" s="713"/>
      <c r="CW128" s="713"/>
      <c r="CX128" s="713"/>
      <c r="CY128" s="713"/>
      <c r="CZ128" s="713"/>
      <c r="DA128" s="713"/>
      <c r="DB128" s="713"/>
      <c r="DC128" s="713"/>
      <c r="DD128" s="713"/>
      <c r="DE128" s="713"/>
      <c r="DF128" s="1022"/>
      <c r="DG128" s="1023" t="s">
        <v>132</v>
      </c>
      <c r="DH128" s="1024"/>
      <c r="DI128" s="1024"/>
      <c r="DJ128" s="1024"/>
      <c r="DK128" s="1024"/>
      <c r="DL128" s="1024" t="s">
        <v>132</v>
      </c>
      <c r="DM128" s="1024"/>
      <c r="DN128" s="1024"/>
      <c r="DO128" s="1024"/>
      <c r="DP128" s="1024"/>
      <c r="DQ128" s="1024" t="s">
        <v>132</v>
      </c>
      <c r="DR128" s="1024"/>
      <c r="DS128" s="1024"/>
      <c r="DT128" s="1024"/>
      <c r="DU128" s="1024"/>
      <c r="DV128" s="1025" t="s">
        <v>132</v>
      </c>
      <c r="DW128" s="1025"/>
      <c r="DX128" s="1025"/>
      <c r="DY128" s="1025"/>
      <c r="DZ128" s="1026"/>
    </row>
    <row r="129" spans="1:131" s="224" customFormat="1" ht="26.25" customHeight="1" x14ac:dyDescent="0.15">
      <c r="A129" s="920" t="s">
        <v>109</v>
      </c>
      <c r="B129" s="921"/>
      <c r="C129" s="921"/>
      <c r="D129" s="921"/>
      <c r="E129" s="921"/>
      <c r="F129" s="921"/>
      <c r="G129" s="921"/>
      <c r="H129" s="921"/>
      <c r="I129" s="921"/>
      <c r="J129" s="921"/>
      <c r="K129" s="921"/>
      <c r="L129" s="921"/>
      <c r="M129" s="921"/>
      <c r="N129" s="921"/>
      <c r="O129" s="921"/>
      <c r="P129" s="921"/>
      <c r="Q129" s="921"/>
      <c r="R129" s="921"/>
      <c r="S129" s="921"/>
      <c r="T129" s="921"/>
      <c r="U129" s="921"/>
      <c r="V129" s="921"/>
      <c r="W129" s="1056" t="s">
        <v>487</v>
      </c>
      <c r="X129" s="1057"/>
      <c r="Y129" s="1057"/>
      <c r="Z129" s="1058"/>
      <c r="AA129" s="944">
        <v>12188587</v>
      </c>
      <c r="AB129" s="945"/>
      <c r="AC129" s="945"/>
      <c r="AD129" s="945"/>
      <c r="AE129" s="946"/>
      <c r="AF129" s="947">
        <v>13075462</v>
      </c>
      <c r="AG129" s="945"/>
      <c r="AH129" s="945"/>
      <c r="AI129" s="945"/>
      <c r="AJ129" s="946"/>
      <c r="AK129" s="947">
        <v>12701476</v>
      </c>
      <c r="AL129" s="945"/>
      <c r="AM129" s="945"/>
      <c r="AN129" s="945"/>
      <c r="AO129" s="946"/>
      <c r="AP129" s="1059"/>
      <c r="AQ129" s="1060"/>
      <c r="AR129" s="1060"/>
      <c r="AS129" s="1060"/>
      <c r="AT129" s="1061"/>
      <c r="AU129" s="227"/>
      <c r="AV129" s="227"/>
      <c r="AW129" s="227"/>
      <c r="AX129" s="1051" t="s">
        <v>488</v>
      </c>
      <c r="AY129" s="909"/>
      <c r="AZ129" s="909"/>
      <c r="BA129" s="909"/>
      <c r="BB129" s="909"/>
      <c r="BC129" s="909"/>
      <c r="BD129" s="909"/>
      <c r="BE129" s="910"/>
      <c r="BF129" s="1052" t="s">
        <v>132</v>
      </c>
      <c r="BG129" s="1053"/>
      <c r="BH129" s="1053"/>
      <c r="BI129" s="1053"/>
      <c r="BJ129" s="1053"/>
      <c r="BK129" s="1053"/>
      <c r="BL129" s="1054"/>
      <c r="BM129" s="1052">
        <v>17.98</v>
      </c>
      <c r="BN129" s="1053"/>
      <c r="BO129" s="1053"/>
      <c r="BP129" s="1053"/>
      <c r="BQ129" s="1053"/>
      <c r="BR129" s="1053"/>
      <c r="BS129" s="1054"/>
      <c r="BT129" s="1052">
        <v>30</v>
      </c>
      <c r="BU129" s="1053"/>
      <c r="BV129" s="1053"/>
      <c r="BW129" s="1053"/>
      <c r="BX129" s="1053"/>
      <c r="BY129" s="1053"/>
      <c r="BZ129" s="1055"/>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0" t="s">
        <v>489</v>
      </c>
      <c r="B130" s="921"/>
      <c r="C130" s="921"/>
      <c r="D130" s="921"/>
      <c r="E130" s="921"/>
      <c r="F130" s="921"/>
      <c r="G130" s="921"/>
      <c r="H130" s="921"/>
      <c r="I130" s="921"/>
      <c r="J130" s="921"/>
      <c r="K130" s="921"/>
      <c r="L130" s="921"/>
      <c r="M130" s="921"/>
      <c r="N130" s="921"/>
      <c r="O130" s="921"/>
      <c r="P130" s="921"/>
      <c r="Q130" s="921"/>
      <c r="R130" s="921"/>
      <c r="S130" s="921"/>
      <c r="T130" s="921"/>
      <c r="U130" s="921"/>
      <c r="V130" s="921"/>
      <c r="W130" s="1056" t="s">
        <v>490</v>
      </c>
      <c r="X130" s="1057"/>
      <c r="Y130" s="1057"/>
      <c r="Z130" s="1058"/>
      <c r="AA130" s="944">
        <v>1154252</v>
      </c>
      <c r="AB130" s="945"/>
      <c r="AC130" s="945"/>
      <c r="AD130" s="945"/>
      <c r="AE130" s="946"/>
      <c r="AF130" s="947">
        <v>1159096</v>
      </c>
      <c r="AG130" s="945"/>
      <c r="AH130" s="945"/>
      <c r="AI130" s="945"/>
      <c r="AJ130" s="946"/>
      <c r="AK130" s="947">
        <v>1131679</v>
      </c>
      <c r="AL130" s="945"/>
      <c r="AM130" s="945"/>
      <c r="AN130" s="945"/>
      <c r="AO130" s="946"/>
      <c r="AP130" s="1059"/>
      <c r="AQ130" s="1060"/>
      <c r="AR130" s="1060"/>
      <c r="AS130" s="1060"/>
      <c r="AT130" s="1061"/>
      <c r="AU130" s="227"/>
      <c r="AV130" s="227"/>
      <c r="AW130" s="227"/>
      <c r="AX130" s="1051" t="s">
        <v>491</v>
      </c>
      <c r="AY130" s="909"/>
      <c r="AZ130" s="909"/>
      <c r="BA130" s="909"/>
      <c r="BB130" s="909"/>
      <c r="BC130" s="909"/>
      <c r="BD130" s="909"/>
      <c r="BE130" s="910"/>
      <c r="BF130" s="1087">
        <v>4.5999999999999996</v>
      </c>
      <c r="BG130" s="1088"/>
      <c r="BH130" s="1088"/>
      <c r="BI130" s="1088"/>
      <c r="BJ130" s="1088"/>
      <c r="BK130" s="1088"/>
      <c r="BL130" s="1089"/>
      <c r="BM130" s="1087">
        <v>25</v>
      </c>
      <c r="BN130" s="1088"/>
      <c r="BO130" s="1088"/>
      <c r="BP130" s="1088"/>
      <c r="BQ130" s="1088"/>
      <c r="BR130" s="1088"/>
      <c r="BS130" s="1089"/>
      <c r="BT130" s="1087">
        <v>35</v>
      </c>
      <c r="BU130" s="1088"/>
      <c r="BV130" s="1088"/>
      <c r="BW130" s="1088"/>
      <c r="BX130" s="1088"/>
      <c r="BY130" s="1088"/>
      <c r="BZ130" s="1090"/>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492</v>
      </c>
      <c r="X131" s="1094"/>
      <c r="Y131" s="1094"/>
      <c r="Z131" s="1095"/>
      <c r="AA131" s="990">
        <v>11034335</v>
      </c>
      <c r="AB131" s="972"/>
      <c r="AC131" s="972"/>
      <c r="AD131" s="972"/>
      <c r="AE131" s="973"/>
      <c r="AF131" s="971">
        <v>11916366</v>
      </c>
      <c r="AG131" s="972"/>
      <c r="AH131" s="972"/>
      <c r="AI131" s="972"/>
      <c r="AJ131" s="973"/>
      <c r="AK131" s="971">
        <v>11569797</v>
      </c>
      <c r="AL131" s="972"/>
      <c r="AM131" s="972"/>
      <c r="AN131" s="972"/>
      <c r="AO131" s="973"/>
      <c r="AP131" s="1096"/>
      <c r="AQ131" s="1097"/>
      <c r="AR131" s="1097"/>
      <c r="AS131" s="1097"/>
      <c r="AT131" s="1098"/>
      <c r="AU131" s="227"/>
      <c r="AV131" s="227"/>
      <c r="AW131" s="227"/>
      <c r="AX131" s="1069" t="s">
        <v>493</v>
      </c>
      <c r="AY131" s="713"/>
      <c r="AZ131" s="713"/>
      <c r="BA131" s="713"/>
      <c r="BB131" s="713"/>
      <c r="BC131" s="713"/>
      <c r="BD131" s="713"/>
      <c r="BE131" s="1022"/>
      <c r="BF131" s="1070">
        <v>42.5</v>
      </c>
      <c r="BG131" s="1071"/>
      <c r="BH131" s="1071"/>
      <c r="BI131" s="1071"/>
      <c r="BJ131" s="1071"/>
      <c r="BK131" s="1071"/>
      <c r="BL131" s="1072"/>
      <c r="BM131" s="1070">
        <v>350</v>
      </c>
      <c r="BN131" s="1071"/>
      <c r="BO131" s="1071"/>
      <c r="BP131" s="1071"/>
      <c r="BQ131" s="1071"/>
      <c r="BR131" s="1071"/>
      <c r="BS131" s="1072"/>
      <c r="BT131" s="1073"/>
      <c r="BU131" s="1074"/>
      <c r="BV131" s="1074"/>
      <c r="BW131" s="1074"/>
      <c r="BX131" s="1074"/>
      <c r="BY131" s="1074"/>
      <c r="BZ131" s="1075"/>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6" t="s">
        <v>494</v>
      </c>
      <c r="B132" s="1077"/>
      <c r="C132" s="1077"/>
      <c r="D132" s="1077"/>
      <c r="E132" s="1077"/>
      <c r="F132" s="1077"/>
      <c r="G132" s="1077"/>
      <c r="H132" s="1077"/>
      <c r="I132" s="1077"/>
      <c r="J132" s="1077"/>
      <c r="K132" s="1077"/>
      <c r="L132" s="1077"/>
      <c r="M132" s="1077"/>
      <c r="N132" s="1077"/>
      <c r="O132" s="1077"/>
      <c r="P132" s="1077"/>
      <c r="Q132" s="1077"/>
      <c r="R132" s="1077"/>
      <c r="S132" s="1077"/>
      <c r="T132" s="1077"/>
      <c r="U132" s="1077"/>
      <c r="V132" s="1080" t="s">
        <v>495</v>
      </c>
      <c r="W132" s="1080"/>
      <c r="X132" s="1080"/>
      <c r="Y132" s="1080"/>
      <c r="Z132" s="1081"/>
      <c r="AA132" s="1082">
        <v>4.8764062360000002</v>
      </c>
      <c r="AB132" s="1083"/>
      <c r="AC132" s="1083"/>
      <c r="AD132" s="1083"/>
      <c r="AE132" s="1084"/>
      <c r="AF132" s="1085">
        <v>4.3487838490000001</v>
      </c>
      <c r="AG132" s="1083"/>
      <c r="AH132" s="1083"/>
      <c r="AI132" s="1083"/>
      <c r="AJ132" s="1084"/>
      <c r="AK132" s="1085">
        <v>4.7806024599999999</v>
      </c>
      <c r="AL132" s="1083"/>
      <c r="AM132" s="1083"/>
      <c r="AN132" s="1083"/>
      <c r="AO132" s="1084"/>
      <c r="AP132" s="987"/>
      <c r="AQ132" s="988"/>
      <c r="AR132" s="988"/>
      <c r="AS132" s="988"/>
      <c r="AT132" s="1086"/>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8"/>
      <c r="B133" s="1079"/>
      <c r="C133" s="1079"/>
      <c r="D133" s="1079"/>
      <c r="E133" s="1079"/>
      <c r="F133" s="1079"/>
      <c r="G133" s="1079"/>
      <c r="H133" s="1079"/>
      <c r="I133" s="1079"/>
      <c r="J133" s="1079"/>
      <c r="K133" s="1079"/>
      <c r="L133" s="1079"/>
      <c r="M133" s="1079"/>
      <c r="N133" s="1079"/>
      <c r="O133" s="1079"/>
      <c r="P133" s="1079"/>
      <c r="Q133" s="1079"/>
      <c r="R133" s="1079"/>
      <c r="S133" s="1079"/>
      <c r="T133" s="1079"/>
      <c r="U133" s="1079"/>
      <c r="V133" s="1063" t="s">
        <v>496</v>
      </c>
      <c r="W133" s="1063"/>
      <c r="X133" s="1063"/>
      <c r="Y133" s="1063"/>
      <c r="Z133" s="1064"/>
      <c r="AA133" s="1065">
        <v>3.5</v>
      </c>
      <c r="AB133" s="1066"/>
      <c r="AC133" s="1066"/>
      <c r="AD133" s="1066"/>
      <c r="AE133" s="1067"/>
      <c r="AF133" s="1065">
        <v>4.4000000000000004</v>
      </c>
      <c r="AG133" s="1066"/>
      <c r="AH133" s="1066"/>
      <c r="AI133" s="1066"/>
      <c r="AJ133" s="1067"/>
      <c r="AK133" s="1065">
        <v>4.5999999999999996</v>
      </c>
      <c r="AL133" s="1066"/>
      <c r="AM133" s="1066"/>
      <c r="AN133" s="1066"/>
      <c r="AO133" s="1067"/>
      <c r="AP133" s="1014"/>
      <c r="AQ133" s="1015"/>
      <c r="AR133" s="1015"/>
      <c r="AS133" s="1015"/>
      <c r="AT133" s="1068"/>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34PSxJysM/h7uLfezQVLx/xUMXxzaI7izIXrPrEFIrU677SdL3EtOMMyGtLKFYvcHE/a3iLjA2ubltJUqOaN0Q==" saltValue="4wr9C3cQSrrg8/zAFP1O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z2n0cV8SBPiSzegO15F6k4g+91/5060ZAWGpUBUeyJqe/gruS0O4yUSBwavuOIgOGQxqf9IGMUzYfe3wNagPiA==" saltValue="+Q68GIVQsmlt2qzkvbOv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Hh/36isjys9bQiISxNJBn2bCrYZnrBtjNWXkB95QRlfDmWGtAfn8XySBCEMttbSs7IxLDGYGXC0zaq63IlCyA==" saltValue="YJF5hjQ3Vs2zduQ6yPQm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499</v>
      </c>
      <c r="AL6" s="260"/>
      <c r="AM6" s="260"/>
      <c r="AN6" s="260"/>
    </row>
    <row r="7" spans="1:46" ht="13.5" customHeight="1" x14ac:dyDescent="0.15">
      <c r="A7" s="259"/>
      <c r="AK7" s="262"/>
      <c r="AL7" s="263"/>
      <c r="AM7" s="263"/>
      <c r="AN7" s="264"/>
      <c r="AO7" s="1100" t="s">
        <v>500</v>
      </c>
      <c r="AP7" s="265"/>
      <c r="AQ7" s="266" t="s">
        <v>501</v>
      </c>
      <c r="AR7" s="267"/>
    </row>
    <row r="8" spans="1:46" x14ac:dyDescent="0.15">
      <c r="A8" s="259"/>
      <c r="AK8" s="268"/>
      <c r="AL8" s="269"/>
      <c r="AM8" s="269"/>
      <c r="AN8" s="270"/>
      <c r="AO8" s="1101"/>
      <c r="AP8" s="271" t="s">
        <v>502</v>
      </c>
      <c r="AQ8" s="272" t="s">
        <v>503</v>
      </c>
      <c r="AR8" s="273" t="s">
        <v>504</v>
      </c>
    </row>
    <row r="9" spans="1:46" x14ac:dyDescent="0.15">
      <c r="A9" s="259"/>
      <c r="AK9" s="1102" t="s">
        <v>505</v>
      </c>
      <c r="AL9" s="1103"/>
      <c r="AM9" s="1103"/>
      <c r="AN9" s="1104"/>
      <c r="AO9" s="274">
        <v>3181146</v>
      </c>
      <c r="AP9" s="274">
        <v>50619</v>
      </c>
      <c r="AQ9" s="275">
        <v>65316</v>
      </c>
      <c r="AR9" s="276">
        <v>-22.5</v>
      </c>
    </row>
    <row r="10" spans="1:46" ht="13.5" customHeight="1" x14ac:dyDescent="0.15">
      <c r="A10" s="259"/>
      <c r="AK10" s="1102" t="s">
        <v>506</v>
      </c>
      <c r="AL10" s="1103"/>
      <c r="AM10" s="1103"/>
      <c r="AN10" s="1104"/>
      <c r="AO10" s="277">
        <v>937522</v>
      </c>
      <c r="AP10" s="277">
        <v>14918</v>
      </c>
      <c r="AQ10" s="278">
        <v>6075</v>
      </c>
      <c r="AR10" s="279">
        <v>145.6</v>
      </c>
    </row>
    <row r="11" spans="1:46" ht="13.5" customHeight="1" x14ac:dyDescent="0.15">
      <c r="A11" s="259"/>
      <c r="AK11" s="1102" t="s">
        <v>507</v>
      </c>
      <c r="AL11" s="1103"/>
      <c r="AM11" s="1103"/>
      <c r="AN11" s="1104"/>
      <c r="AO11" s="277">
        <v>24153</v>
      </c>
      <c r="AP11" s="277">
        <v>384</v>
      </c>
      <c r="AQ11" s="278">
        <v>1232</v>
      </c>
      <c r="AR11" s="279">
        <v>-68.8</v>
      </c>
    </row>
    <row r="12" spans="1:46" ht="13.5" customHeight="1" x14ac:dyDescent="0.15">
      <c r="A12" s="259"/>
      <c r="AK12" s="1102" t="s">
        <v>508</v>
      </c>
      <c r="AL12" s="1103"/>
      <c r="AM12" s="1103"/>
      <c r="AN12" s="1104"/>
      <c r="AO12" s="277">
        <v>11138</v>
      </c>
      <c r="AP12" s="277">
        <v>177</v>
      </c>
      <c r="AQ12" s="278">
        <v>18</v>
      </c>
      <c r="AR12" s="279">
        <v>883.3</v>
      </c>
    </row>
    <row r="13" spans="1:46" ht="13.5" customHeight="1" x14ac:dyDescent="0.15">
      <c r="A13" s="259"/>
      <c r="AK13" s="1102" t="s">
        <v>509</v>
      </c>
      <c r="AL13" s="1103"/>
      <c r="AM13" s="1103"/>
      <c r="AN13" s="1104"/>
      <c r="AO13" s="277">
        <v>151988</v>
      </c>
      <c r="AP13" s="277">
        <v>2418</v>
      </c>
      <c r="AQ13" s="278">
        <v>2791</v>
      </c>
      <c r="AR13" s="279">
        <v>-13.4</v>
      </c>
    </row>
    <row r="14" spans="1:46" ht="13.5" customHeight="1" x14ac:dyDescent="0.15">
      <c r="A14" s="259"/>
      <c r="AK14" s="1102" t="s">
        <v>510</v>
      </c>
      <c r="AL14" s="1103"/>
      <c r="AM14" s="1103"/>
      <c r="AN14" s="1104"/>
      <c r="AO14" s="277">
        <v>218582</v>
      </c>
      <c r="AP14" s="277">
        <v>3478</v>
      </c>
      <c r="AQ14" s="278">
        <v>1364</v>
      </c>
      <c r="AR14" s="279">
        <v>155</v>
      </c>
    </row>
    <row r="15" spans="1:46" ht="13.5" customHeight="1" x14ac:dyDescent="0.15">
      <c r="A15" s="259"/>
      <c r="AK15" s="1105" t="s">
        <v>511</v>
      </c>
      <c r="AL15" s="1106"/>
      <c r="AM15" s="1106"/>
      <c r="AN15" s="1107"/>
      <c r="AO15" s="277">
        <v>-49027</v>
      </c>
      <c r="AP15" s="277">
        <v>-780</v>
      </c>
      <c r="AQ15" s="278">
        <v>-4006</v>
      </c>
      <c r="AR15" s="279">
        <v>-80.5</v>
      </c>
    </row>
    <row r="16" spans="1:46" x14ac:dyDescent="0.15">
      <c r="A16" s="259"/>
      <c r="AK16" s="1105" t="s">
        <v>189</v>
      </c>
      <c r="AL16" s="1106"/>
      <c r="AM16" s="1106"/>
      <c r="AN16" s="1107"/>
      <c r="AO16" s="277">
        <v>4475502</v>
      </c>
      <c r="AP16" s="277">
        <v>71215</v>
      </c>
      <c r="AQ16" s="278">
        <v>72790</v>
      </c>
      <c r="AR16" s="279">
        <v>-2.2000000000000002</v>
      </c>
    </row>
    <row r="17" spans="1:46" x14ac:dyDescent="0.15">
      <c r="A17" s="259"/>
    </row>
    <row r="18" spans="1:46" x14ac:dyDescent="0.15">
      <c r="A18" s="259"/>
      <c r="AQ18" s="280"/>
      <c r="AR18" s="280"/>
    </row>
    <row r="19" spans="1:46" x14ac:dyDescent="0.15">
      <c r="A19" s="259"/>
      <c r="AK19" s="255" t="s">
        <v>512</v>
      </c>
    </row>
    <row r="20" spans="1:46" x14ac:dyDescent="0.15">
      <c r="A20" s="259"/>
      <c r="AK20" s="281"/>
      <c r="AL20" s="282"/>
      <c r="AM20" s="282"/>
      <c r="AN20" s="283"/>
      <c r="AO20" s="284" t="s">
        <v>513</v>
      </c>
      <c r="AP20" s="285" t="s">
        <v>514</v>
      </c>
      <c r="AQ20" s="286" t="s">
        <v>515</v>
      </c>
      <c r="AR20" s="287"/>
    </row>
    <row r="21" spans="1:46" s="260" customFormat="1" x14ac:dyDescent="0.15">
      <c r="A21" s="288"/>
      <c r="AK21" s="1108" t="s">
        <v>516</v>
      </c>
      <c r="AL21" s="1109"/>
      <c r="AM21" s="1109"/>
      <c r="AN21" s="1110"/>
      <c r="AO21" s="289">
        <v>5.74</v>
      </c>
      <c r="AP21" s="290">
        <v>6.54</v>
      </c>
      <c r="AQ21" s="291">
        <v>-0.8</v>
      </c>
      <c r="AS21" s="292"/>
      <c r="AT21" s="288"/>
    </row>
    <row r="22" spans="1:46" s="260" customFormat="1" x14ac:dyDescent="0.15">
      <c r="A22" s="288"/>
      <c r="AK22" s="1108" t="s">
        <v>517</v>
      </c>
      <c r="AL22" s="1109"/>
      <c r="AM22" s="1109"/>
      <c r="AN22" s="1110"/>
      <c r="AO22" s="293">
        <v>101.2</v>
      </c>
      <c r="AP22" s="294">
        <v>98.3</v>
      </c>
      <c r="AQ22" s="295">
        <v>2.9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099" t="s">
        <v>518</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row>
    <row r="27" spans="1:46" x14ac:dyDescent="0.15">
      <c r="A27" s="300"/>
      <c r="AS27" s="255"/>
      <c r="AT27" s="255"/>
    </row>
    <row r="28" spans="1:46" ht="17.25" x14ac:dyDescent="0.15">
      <c r="A28" s="256" t="s">
        <v>519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520</v>
      </c>
      <c r="AL29" s="260"/>
      <c r="AM29" s="260"/>
      <c r="AN29" s="260"/>
      <c r="AS29" s="302"/>
    </row>
    <row r="30" spans="1:46" ht="13.5" customHeight="1" x14ac:dyDescent="0.15">
      <c r="A30" s="259"/>
      <c r="AK30" s="262"/>
      <c r="AL30" s="263"/>
      <c r="AM30" s="263"/>
      <c r="AN30" s="264"/>
      <c r="AO30" s="1100" t="s">
        <v>500</v>
      </c>
      <c r="AP30" s="265"/>
      <c r="AQ30" s="266" t="s">
        <v>501</v>
      </c>
      <c r="AR30" s="267"/>
    </row>
    <row r="31" spans="1:46" x14ac:dyDescent="0.15">
      <c r="A31" s="259"/>
      <c r="AK31" s="268"/>
      <c r="AL31" s="269"/>
      <c r="AM31" s="269"/>
      <c r="AN31" s="270"/>
      <c r="AO31" s="1101"/>
      <c r="AP31" s="271" t="s">
        <v>502</v>
      </c>
      <c r="AQ31" s="272" t="s">
        <v>503</v>
      </c>
      <c r="AR31" s="273" t="s">
        <v>504</v>
      </c>
    </row>
    <row r="32" spans="1:46" ht="27" customHeight="1" x14ac:dyDescent="0.15">
      <c r="A32" s="259"/>
      <c r="AK32" s="1116" t="s">
        <v>521</v>
      </c>
      <c r="AL32" s="1117"/>
      <c r="AM32" s="1117"/>
      <c r="AN32" s="1118"/>
      <c r="AO32" s="303">
        <v>1887436</v>
      </c>
      <c r="AP32" s="303">
        <v>30033</v>
      </c>
      <c r="AQ32" s="304">
        <v>35011</v>
      </c>
      <c r="AR32" s="305">
        <v>-14.2</v>
      </c>
    </row>
    <row r="33" spans="1:46" ht="13.5" customHeight="1" x14ac:dyDescent="0.15">
      <c r="A33" s="259"/>
      <c r="AK33" s="1116" t="s">
        <v>522</v>
      </c>
      <c r="AL33" s="1117"/>
      <c r="AM33" s="1117"/>
      <c r="AN33" s="1118"/>
      <c r="AO33" s="303" t="s">
        <v>523</v>
      </c>
      <c r="AP33" s="303" t="s">
        <v>523</v>
      </c>
      <c r="AQ33" s="304" t="s">
        <v>523</v>
      </c>
      <c r="AR33" s="305" t="s">
        <v>523</v>
      </c>
    </row>
    <row r="34" spans="1:46" ht="27" customHeight="1" x14ac:dyDescent="0.15">
      <c r="A34" s="259"/>
      <c r="AK34" s="1116" t="s">
        <v>524</v>
      </c>
      <c r="AL34" s="1117"/>
      <c r="AM34" s="1117"/>
      <c r="AN34" s="1118"/>
      <c r="AO34" s="303" t="s">
        <v>523</v>
      </c>
      <c r="AP34" s="303" t="s">
        <v>523</v>
      </c>
      <c r="AQ34" s="304">
        <v>4</v>
      </c>
      <c r="AR34" s="305" t="s">
        <v>523</v>
      </c>
    </row>
    <row r="35" spans="1:46" ht="27" customHeight="1" x14ac:dyDescent="0.15">
      <c r="A35" s="259"/>
      <c r="AK35" s="1116" t="s">
        <v>525</v>
      </c>
      <c r="AL35" s="1117"/>
      <c r="AM35" s="1117"/>
      <c r="AN35" s="1118"/>
      <c r="AO35" s="303">
        <v>126456</v>
      </c>
      <c r="AP35" s="303">
        <v>2012</v>
      </c>
      <c r="AQ35" s="304">
        <v>8351</v>
      </c>
      <c r="AR35" s="305">
        <v>-75.900000000000006</v>
      </c>
    </row>
    <row r="36" spans="1:46" ht="27" customHeight="1" x14ac:dyDescent="0.15">
      <c r="A36" s="259"/>
      <c r="AK36" s="1116" t="s">
        <v>526</v>
      </c>
      <c r="AL36" s="1117"/>
      <c r="AM36" s="1117"/>
      <c r="AN36" s="1118"/>
      <c r="AO36" s="303">
        <v>160067</v>
      </c>
      <c r="AP36" s="303">
        <v>2547</v>
      </c>
      <c r="AQ36" s="304">
        <v>1645</v>
      </c>
      <c r="AR36" s="305">
        <v>54.8</v>
      </c>
    </row>
    <row r="37" spans="1:46" ht="13.5" customHeight="1" x14ac:dyDescent="0.15">
      <c r="A37" s="259"/>
      <c r="AK37" s="1116" t="s">
        <v>527</v>
      </c>
      <c r="AL37" s="1117"/>
      <c r="AM37" s="1117"/>
      <c r="AN37" s="1118"/>
      <c r="AO37" s="303">
        <v>108119</v>
      </c>
      <c r="AP37" s="303">
        <v>1720</v>
      </c>
      <c r="AQ37" s="304">
        <v>1050</v>
      </c>
      <c r="AR37" s="305">
        <v>63.8</v>
      </c>
    </row>
    <row r="38" spans="1:46" ht="27" customHeight="1" x14ac:dyDescent="0.15">
      <c r="A38" s="259"/>
      <c r="AK38" s="1119" t="s">
        <v>528</v>
      </c>
      <c r="AL38" s="1120"/>
      <c r="AM38" s="1120"/>
      <c r="AN38" s="1121"/>
      <c r="AO38" s="306" t="s">
        <v>523</v>
      </c>
      <c r="AP38" s="306" t="s">
        <v>523</v>
      </c>
      <c r="AQ38" s="307">
        <v>1</v>
      </c>
      <c r="AR38" s="295" t="s">
        <v>523</v>
      </c>
      <c r="AS38" s="302"/>
    </row>
    <row r="39" spans="1:46" x14ac:dyDescent="0.15">
      <c r="A39" s="259"/>
      <c r="AK39" s="1119" t="s">
        <v>529</v>
      </c>
      <c r="AL39" s="1120"/>
      <c r="AM39" s="1120"/>
      <c r="AN39" s="1121"/>
      <c r="AO39" s="303">
        <v>-597293</v>
      </c>
      <c r="AP39" s="303">
        <v>-9504</v>
      </c>
      <c r="AQ39" s="304">
        <v>-5851</v>
      </c>
      <c r="AR39" s="305">
        <v>62.4</v>
      </c>
      <c r="AS39" s="302"/>
    </row>
    <row r="40" spans="1:46" ht="27" customHeight="1" x14ac:dyDescent="0.15">
      <c r="A40" s="259"/>
      <c r="AK40" s="1116" t="s">
        <v>530</v>
      </c>
      <c r="AL40" s="1117"/>
      <c r="AM40" s="1117"/>
      <c r="AN40" s="1118"/>
      <c r="AO40" s="303">
        <v>-1131679</v>
      </c>
      <c r="AP40" s="303">
        <v>-18007</v>
      </c>
      <c r="AQ40" s="304">
        <v>-27858</v>
      </c>
      <c r="AR40" s="305">
        <v>-35.4</v>
      </c>
      <c r="AS40" s="302"/>
    </row>
    <row r="41" spans="1:46" x14ac:dyDescent="0.15">
      <c r="A41" s="259"/>
      <c r="AK41" s="1122" t="s">
        <v>302</v>
      </c>
      <c r="AL41" s="1123"/>
      <c r="AM41" s="1123"/>
      <c r="AN41" s="1124"/>
      <c r="AO41" s="303">
        <v>553106</v>
      </c>
      <c r="AP41" s="303">
        <v>8801</v>
      </c>
      <c r="AQ41" s="304">
        <v>12351</v>
      </c>
      <c r="AR41" s="305">
        <v>-28.7</v>
      </c>
      <c r="AS41" s="302"/>
    </row>
    <row r="42" spans="1:46" x14ac:dyDescent="0.15">
      <c r="A42" s="259"/>
      <c r="AK42" s="308" t="s">
        <v>531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532</v>
      </c>
    </row>
    <row r="48" spans="1:46" x14ac:dyDescent="0.15">
      <c r="A48" s="259"/>
      <c r="AK48" s="313" t="s">
        <v>533</v>
      </c>
      <c r="AL48" s="313"/>
      <c r="AM48" s="313"/>
      <c r="AN48" s="313"/>
      <c r="AO48" s="313"/>
      <c r="AP48" s="313"/>
      <c r="AQ48" s="314"/>
      <c r="AR48" s="313"/>
    </row>
    <row r="49" spans="1:44" ht="13.5" customHeight="1" x14ac:dyDescent="0.15">
      <c r="A49" s="259"/>
      <c r="AK49" s="315"/>
      <c r="AL49" s="316"/>
      <c r="AM49" s="1111" t="s">
        <v>500</v>
      </c>
      <c r="AN49" s="1113" t="s">
        <v>534</v>
      </c>
      <c r="AO49" s="1114"/>
      <c r="AP49" s="1114"/>
      <c r="AQ49" s="1114"/>
      <c r="AR49" s="1115"/>
    </row>
    <row r="50" spans="1:44" x14ac:dyDescent="0.15">
      <c r="A50" s="259"/>
      <c r="AK50" s="317"/>
      <c r="AL50" s="318"/>
      <c r="AM50" s="1112"/>
      <c r="AN50" s="319" t="s">
        <v>535</v>
      </c>
      <c r="AO50" s="320" t="s">
        <v>536</v>
      </c>
      <c r="AP50" s="321" t="s">
        <v>537</v>
      </c>
      <c r="AQ50" s="322" t="s">
        <v>538</v>
      </c>
      <c r="AR50" s="323" t="s">
        <v>539</v>
      </c>
    </row>
    <row r="51" spans="1:44" x14ac:dyDescent="0.15">
      <c r="A51" s="259"/>
      <c r="AK51" s="315" t="s">
        <v>540</v>
      </c>
      <c r="AL51" s="316"/>
      <c r="AM51" s="324">
        <v>3223912</v>
      </c>
      <c r="AN51" s="325">
        <v>50593</v>
      </c>
      <c r="AO51" s="326">
        <v>-13.7</v>
      </c>
      <c r="AP51" s="327">
        <v>41934</v>
      </c>
      <c r="AQ51" s="328">
        <v>-12.3</v>
      </c>
      <c r="AR51" s="329">
        <v>-1.4</v>
      </c>
    </row>
    <row r="52" spans="1:44" x14ac:dyDescent="0.15">
      <c r="A52" s="259"/>
      <c r="AK52" s="330"/>
      <c r="AL52" s="331" t="s">
        <v>541</v>
      </c>
      <c r="AM52" s="332">
        <v>2018183</v>
      </c>
      <c r="AN52" s="333">
        <v>31671</v>
      </c>
      <c r="AO52" s="334">
        <v>-22.6</v>
      </c>
      <c r="AP52" s="335">
        <v>23352</v>
      </c>
      <c r="AQ52" s="336">
        <v>-9.6999999999999993</v>
      </c>
      <c r="AR52" s="337">
        <v>-12.9</v>
      </c>
    </row>
    <row r="53" spans="1:44" x14ac:dyDescent="0.15">
      <c r="A53" s="259"/>
      <c r="AK53" s="315" t="s">
        <v>542</v>
      </c>
      <c r="AL53" s="316"/>
      <c r="AM53" s="324">
        <v>2001153</v>
      </c>
      <c r="AN53" s="325">
        <v>31602</v>
      </c>
      <c r="AO53" s="326">
        <v>-37.5</v>
      </c>
      <c r="AP53" s="327">
        <v>45588</v>
      </c>
      <c r="AQ53" s="328">
        <v>8.6999999999999993</v>
      </c>
      <c r="AR53" s="329">
        <v>-46.2</v>
      </c>
    </row>
    <row r="54" spans="1:44" x14ac:dyDescent="0.15">
      <c r="A54" s="259"/>
      <c r="AK54" s="330"/>
      <c r="AL54" s="331" t="s">
        <v>541</v>
      </c>
      <c r="AM54" s="332">
        <v>926337</v>
      </c>
      <c r="AN54" s="333">
        <v>14629</v>
      </c>
      <c r="AO54" s="334">
        <v>-53.8</v>
      </c>
      <c r="AP54" s="335">
        <v>24150</v>
      </c>
      <c r="AQ54" s="336">
        <v>3.4</v>
      </c>
      <c r="AR54" s="337">
        <v>-57.2</v>
      </c>
    </row>
    <row r="55" spans="1:44" x14ac:dyDescent="0.15">
      <c r="A55" s="259"/>
      <c r="AK55" s="315" t="s">
        <v>543</v>
      </c>
      <c r="AL55" s="316"/>
      <c r="AM55" s="324">
        <v>1901356</v>
      </c>
      <c r="AN55" s="325">
        <v>30103</v>
      </c>
      <c r="AO55" s="326">
        <v>-4.7</v>
      </c>
      <c r="AP55" s="327">
        <v>45483</v>
      </c>
      <c r="AQ55" s="328">
        <v>-0.2</v>
      </c>
      <c r="AR55" s="329">
        <v>-4.5</v>
      </c>
    </row>
    <row r="56" spans="1:44" x14ac:dyDescent="0.15">
      <c r="A56" s="259"/>
      <c r="AK56" s="330"/>
      <c r="AL56" s="331" t="s">
        <v>541</v>
      </c>
      <c r="AM56" s="332">
        <v>1090126</v>
      </c>
      <c r="AN56" s="333">
        <v>17259</v>
      </c>
      <c r="AO56" s="334">
        <v>18</v>
      </c>
      <c r="AP56" s="335">
        <v>24241</v>
      </c>
      <c r="AQ56" s="336">
        <v>0.4</v>
      </c>
      <c r="AR56" s="337">
        <v>17.600000000000001</v>
      </c>
    </row>
    <row r="57" spans="1:44" x14ac:dyDescent="0.15">
      <c r="A57" s="259"/>
      <c r="AK57" s="315" t="s">
        <v>544</v>
      </c>
      <c r="AL57" s="316"/>
      <c r="AM57" s="324">
        <v>1852948</v>
      </c>
      <c r="AN57" s="325">
        <v>29540</v>
      </c>
      <c r="AO57" s="326">
        <v>-1.9</v>
      </c>
      <c r="AP57" s="327">
        <v>45945</v>
      </c>
      <c r="AQ57" s="328">
        <v>1</v>
      </c>
      <c r="AR57" s="329">
        <v>-2.9</v>
      </c>
    </row>
    <row r="58" spans="1:44" x14ac:dyDescent="0.15">
      <c r="A58" s="259"/>
      <c r="AK58" s="330"/>
      <c r="AL58" s="331" t="s">
        <v>541</v>
      </c>
      <c r="AM58" s="332">
        <v>839118</v>
      </c>
      <c r="AN58" s="333">
        <v>13378</v>
      </c>
      <c r="AO58" s="334">
        <v>-22.5</v>
      </c>
      <c r="AP58" s="335">
        <v>25180</v>
      </c>
      <c r="AQ58" s="336">
        <v>3.9</v>
      </c>
      <c r="AR58" s="337">
        <v>-26.4</v>
      </c>
    </row>
    <row r="59" spans="1:44" x14ac:dyDescent="0.15">
      <c r="A59" s="259"/>
      <c r="AK59" s="315" t="s">
        <v>545</v>
      </c>
      <c r="AL59" s="316"/>
      <c r="AM59" s="324">
        <v>2103456</v>
      </c>
      <c r="AN59" s="325">
        <v>33471</v>
      </c>
      <c r="AO59" s="326">
        <v>13.3</v>
      </c>
      <c r="AP59" s="327">
        <v>44475</v>
      </c>
      <c r="AQ59" s="328">
        <v>-3.2</v>
      </c>
      <c r="AR59" s="329">
        <v>16.5</v>
      </c>
    </row>
    <row r="60" spans="1:44" x14ac:dyDescent="0.15">
      <c r="A60" s="259"/>
      <c r="AK60" s="330"/>
      <c r="AL60" s="331" t="s">
        <v>541</v>
      </c>
      <c r="AM60" s="332">
        <v>1055021</v>
      </c>
      <c r="AN60" s="333">
        <v>16788</v>
      </c>
      <c r="AO60" s="334">
        <v>25.5</v>
      </c>
      <c r="AP60" s="335">
        <v>24780</v>
      </c>
      <c r="AQ60" s="336">
        <v>-1.6</v>
      </c>
      <c r="AR60" s="337">
        <v>27.1</v>
      </c>
    </row>
    <row r="61" spans="1:44" x14ac:dyDescent="0.15">
      <c r="A61" s="259"/>
      <c r="AK61" s="315" t="s">
        <v>546</v>
      </c>
      <c r="AL61" s="338"/>
      <c r="AM61" s="324">
        <v>2216565</v>
      </c>
      <c r="AN61" s="325">
        <v>35062</v>
      </c>
      <c r="AO61" s="326">
        <v>-8.9</v>
      </c>
      <c r="AP61" s="327">
        <v>44685</v>
      </c>
      <c r="AQ61" s="339">
        <v>-1.2</v>
      </c>
      <c r="AR61" s="329">
        <v>-7.7</v>
      </c>
    </row>
    <row r="62" spans="1:44" x14ac:dyDescent="0.15">
      <c r="A62" s="259"/>
      <c r="AK62" s="330"/>
      <c r="AL62" s="331" t="s">
        <v>541</v>
      </c>
      <c r="AM62" s="332">
        <v>1185757</v>
      </c>
      <c r="AN62" s="333">
        <v>18745</v>
      </c>
      <c r="AO62" s="334">
        <v>-11.1</v>
      </c>
      <c r="AP62" s="335">
        <v>24341</v>
      </c>
      <c r="AQ62" s="336">
        <v>-0.7</v>
      </c>
      <c r="AR62" s="337">
        <v>-10.4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iDNknp9kqeu9dlO6BPuiLWZd4hB7+Kg9nFAsN7PYC+iF2667mR7XgTf3eLqIA1F2s836kFmR0EX/VSwwGwQoRQ==" saltValue="/lmn1kVqLNh1eDEGsIjm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548</v>
      </c>
    </row>
    <row r="121" spans="125:125" ht="13.5" hidden="1" customHeight="1" x14ac:dyDescent="0.15">
      <c r="DU121" s="253"/>
    </row>
  </sheetData>
  <sheetProtection algorithmName="SHA-512" hashValue="U3YO7pzLiH7Ovc41kYS1BEmEEDxyMdg0cf7Sc3hXV9BGotxGs7B/kdube+RuuxLCzmuJ6l+mKcCdD6hFBQW7XQ==" saltValue="uf5vTKLg8NcLOUBWth9h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549</v>
      </c>
    </row>
  </sheetData>
  <sheetProtection algorithmName="SHA-512" hashValue="roXzZ94I/rZx7Obzck41b+MwIZW6oOh8faCjF3AW1tDce3C2UVpYWRnLykYWaMEqx8QTCxS7Hc5+cYakEq7exg==" saltValue="DDkMmh00kKLfN0ix4lPT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25" t="s">
        <v>3</v>
      </c>
      <c r="D47" s="1125"/>
      <c r="E47" s="1126"/>
      <c r="F47" s="11">
        <v>22.71</v>
      </c>
      <c r="G47" s="12">
        <v>20.48</v>
      </c>
      <c r="H47" s="12">
        <v>17.989999999999998</v>
      </c>
      <c r="I47" s="12">
        <v>16.350000000000001</v>
      </c>
      <c r="J47" s="13">
        <v>16.309999999999999</v>
      </c>
    </row>
    <row r="48" spans="2:10" ht="57.75" customHeight="1" x14ac:dyDescent="0.15">
      <c r="B48" s="14"/>
      <c r="C48" s="1127" t="s">
        <v>4</v>
      </c>
      <c r="D48" s="1127"/>
      <c r="E48" s="1128"/>
      <c r="F48" s="15">
        <v>6.01</v>
      </c>
      <c r="G48" s="16">
        <v>6.8</v>
      </c>
      <c r="H48" s="16">
        <v>6.8</v>
      </c>
      <c r="I48" s="16">
        <v>8.7799999999999994</v>
      </c>
      <c r="J48" s="17">
        <v>9.4700000000000006</v>
      </c>
    </row>
    <row r="49" spans="2:10" ht="57.75" customHeight="1" thickBot="1" x14ac:dyDescent="0.2">
      <c r="B49" s="18"/>
      <c r="C49" s="1129" t="s">
        <v>5</v>
      </c>
      <c r="D49" s="1129"/>
      <c r="E49" s="1130"/>
      <c r="F49" s="19" t="s">
        <v>555</v>
      </c>
      <c r="G49" s="20" t="s">
        <v>556</v>
      </c>
      <c r="H49" s="20" t="s">
        <v>557</v>
      </c>
      <c r="I49" s="20">
        <v>2.0099999999999998</v>
      </c>
      <c r="J49" s="21" t="s">
        <v>558</v>
      </c>
    </row>
    <row r="50" spans="2:10" x14ac:dyDescent="0.15"/>
  </sheetData>
  <sheetProtection algorithmName="SHA-512" hashValue="3YewvYxgGY+QwSobH/gDyv/zOvIWX6kk0FXBKLAjsmCuqmbFr8cVKQMPX/j1zsY3IbB3oW/hVLZnXgeyel1O3A==" saltValue="3axA0unsNGmyMAlZbxXg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春山 将志</cp:lastModifiedBy>
  <dcterms:created xsi:type="dcterms:W3CDTF">2024-03-14T01:51:24Z</dcterms:created>
  <dcterms:modified xsi:type="dcterms:W3CDTF">2024-03-26T04:37:37Z</dcterms:modified>
  <cp:category/>
</cp:coreProperties>
</file>